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F4C34BC-F862-48A8-8118-30EB95825538}" xr6:coauthVersionLast="47" xr6:coauthVersionMax="47" xr10:uidLastSave="{00000000-0000-0000-0000-000000000000}"/>
  <bookViews>
    <workbookView xWindow="7128" yWindow="144" windowWidth="9228" windowHeight="12096" xr2:uid="{00000000-000D-0000-FFFF-FFFF00000000}"/>
  </bookViews>
  <sheets>
    <sheet name="2008.11.11 Imports" sheetId="1" r:id="rId1"/>
    <sheet name="2008.11.11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H226" i="2" l="1"/>
  <c r="JG226" i="2"/>
  <c r="JE226" i="2"/>
  <c r="JD226" i="2"/>
  <c r="JB226" i="2"/>
  <c r="JA226" i="2"/>
  <c r="IY226" i="2"/>
  <c r="IX226" i="2"/>
  <c r="IV226" i="2"/>
  <c r="IU226" i="2"/>
  <c r="IS226" i="2"/>
  <c r="IR226" i="2"/>
  <c r="IP226" i="2"/>
  <c r="IO226" i="2"/>
  <c r="IM226" i="2"/>
  <c r="IL226" i="2"/>
  <c r="IJ226" i="2"/>
  <c r="II226" i="2"/>
  <c r="IG226" i="2"/>
  <c r="IF226" i="2"/>
  <c r="ID226" i="2"/>
  <c r="IC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Z226" i="2"/>
  <c r="DY226" i="2"/>
  <c r="DW226" i="2"/>
  <c r="DV226" i="2"/>
  <c r="DT226" i="2"/>
  <c r="DS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JI225" i="2"/>
  <c r="JF225" i="2"/>
  <c r="JC225" i="2"/>
  <c r="IZ225" i="2"/>
  <c r="IW225" i="2"/>
  <c r="IT225" i="2"/>
  <c r="IQ225" i="2"/>
  <c r="IN225" i="2"/>
  <c r="IK225" i="2"/>
  <c r="IH225" i="2"/>
  <c r="IE225" i="2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EA225" i="2"/>
  <c r="DX225" i="2"/>
  <c r="DU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JI224" i="2"/>
  <c r="JF224" i="2"/>
  <c r="JC224" i="2"/>
  <c r="IZ224" i="2"/>
  <c r="IW224" i="2"/>
  <c r="IT224" i="2"/>
  <c r="IQ224" i="2"/>
  <c r="IN224" i="2"/>
  <c r="IK224" i="2"/>
  <c r="IH224" i="2"/>
  <c r="IE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EA224" i="2"/>
  <c r="DX224" i="2"/>
  <c r="DU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JI223" i="2"/>
  <c r="JF223" i="2"/>
  <c r="JC223" i="2"/>
  <c r="IZ223" i="2"/>
  <c r="IW223" i="2"/>
  <c r="IT223" i="2"/>
  <c r="IQ223" i="2"/>
  <c r="IN223" i="2"/>
  <c r="IK223" i="2"/>
  <c r="IH223" i="2"/>
  <c r="IE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EA223" i="2"/>
  <c r="DX223" i="2"/>
  <c r="DU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JI222" i="2"/>
  <c r="JF222" i="2"/>
  <c r="JC222" i="2"/>
  <c r="IZ222" i="2"/>
  <c r="IW222" i="2"/>
  <c r="IT222" i="2"/>
  <c r="IQ222" i="2"/>
  <c r="IN222" i="2"/>
  <c r="IK222" i="2"/>
  <c r="IH222" i="2"/>
  <c r="IE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EA222" i="2"/>
  <c r="DX222" i="2"/>
  <c r="DU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JI221" i="2"/>
  <c r="JF221" i="2"/>
  <c r="JC221" i="2"/>
  <c r="IZ221" i="2"/>
  <c r="IW221" i="2"/>
  <c r="IT221" i="2"/>
  <c r="IQ221" i="2"/>
  <c r="IN221" i="2"/>
  <c r="IK221" i="2"/>
  <c r="IH221" i="2"/>
  <c r="IE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O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EA221" i="2"/>
  <c r="DX221" i="2"/>
  <c r="DU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JI220" i="2"/>
  <c r="JF220" i="2"/>
  <c r="JC220" i="2"/>
  <c r="IZ220" i="2"/>
  <c r="IW220" i="2"/>
  <c r="IT220" i="2"/>
  <c r="IQ220" i="2"/>
  <c r="IN220" i="2"/>
  <c r="IK220" i="2"/>
  <c r="IH220" i="2"/>
  <c r="IE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EA220" i="2"/>
  <c r="DX220" i="2"/>
  <c r="DU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JI219" i="2"/>
  <c r="JF219" i="2"/>
  <c r="JC219" i="2"/>
  <c r="IZ219" i="2"/>
  <c r="IW219" i="2"/>
  <c r="IT219" i="2"/>
  <c r="IQ219" i="2"/>
  <c r="IN219" i="2"/>
  <c r="IK219" i="2"/>
  <c r="IH219" i="2"/>
  <c r="IE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EA219" i="2"/>
  <c r="DX219" i="2"/>
  <c r="DU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JI218" i="2"/>
  <c r="JF218" i="2"/>
  <c r="JC218" i="2"/>
  <c r="IZ218" i="2"/>
  <c r="IW218" i="2"/>
  <c r="IT218" i="2"/>
  <c r="IQ218" i="2"/>
  <c r="IN218" i="2"/>
  <c r="IK218" i="2"/>
  <c r="IH218" i="2"/>
  <c r="IE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EA218" i="2"/>
  <c r="DX218" i="2"/>
  <c r="DU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JI217" i="2"/>
  <c r="JF217" i="2"/>
  <c r="JC217" i="2"/>
  <c r="IZ217" i="2"/>
  <c r="IW217" i="2"/>
  <c r="IT217" i="2"/>
  <c r="IQ217" i="2"/>
  <c r="IN217" i="2"/>
  <c r="IK217" i="2"/>
  <c r="IH217" i="2"/>
  <c r="IE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EA217" i="2"/>
  <c r="DX217" i="2"/>
  <c r="DU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U217" i="2"/>
  <c r="AR217" i="2"/>
  <c r="AO217" i="2"/>
  <c r="AL217" i="2"/>
  <c r="AI217" i="2"/>
  <c r="AF217" i="2"/>
  <c r="AC217" i="2"/>
  <c r="Z217" i="2"/>
  <c r="W217" i="2"/>
  <c r="T217" i="2"/>
  <c r="Q217" i="2"/>
  <c r="N217" i="2"/>
  <c r="K217" i="2"/>
  <c r="H217" i="2"/>
  <c r="JI216" i="2"/>
  <c r="JF216" i="2"/>
  <c r="JC216" i="2"/>
  <c r="IZ216" i="2"/>
  <c r="IW216" i="2"/>
  <c r="IT216" i="2"/>
  <c r="IQ216" i="2"/>
  <c r="IN216" i="2"/>
  <c r="IK216" i="2"/>
  <c r="IH216" i="2"/>
  <c r="IE216" i="2"/>
  <c r="IB216" i="2"/>
  <c r="HY216" i="2"/>
  <c r="HV216" i="2"/>
  <c r="HS216" i="2"/>
  <c r="HP216" i="2"/>
  <c r="HM216" i="2"/>
  <c r="HJ216" i="2"/>
  <c r="HG216" i="2"/>
  <c r="HD216" i="2"/>
  <c r="HA216" i="2"/>
  <c r="GX216" i="2"/>
  <c r="GU216" i="2"/>
  <c r="GR216" i="2"/>
  <c r="GO216" i="2"/>
  <c r="GL216" i="2"/>
  <c r="GI216" i="2"/>
  <c r="GF216" i="2"/>
  <c r="GC216" i="2"/>
  <c r="FZ216" i="2"/>
  <c r="FW216" i="2"/>
  <c r="FT216" i="2"/>
  <c r="FQ216" i="2"/>
  <c r="FN216" i="2"/>
  <c r="FK216" i="2"/>
  <c r="FH216" i="2"/>
  <c r="FE216" i="2"/>
  <c r="FB216" i="2"/>
  <c r="EY216" i="2"/>
  <c r="EV216" i="2"/>
  <c r="ES216" i="2"/>
  <c r="EP216" i="2"/>
  <c r="EM216" i="2"/>
  <c r="EJ216" i="2"/>
  <c r="EG216" i="2"/>
  <c r="ED216" i="2"/>
  <c r="EA216" i="2"/>
  <c r="DX216" i="2"/>
  <c r="DU216" i="2"/>
  <c r="DR216" i="2"/>
  <c r="DO216" i="2"/>
  <c r="DL216" i="2"/>
  <c r="DI216" i="2"/>
  <c r="DF216" i="2"/>
  <c r="DC216" i="2"/>
  <c r="CZ216" i="2"/>
  <c r="CW216" i="2"/>
  <c r="CT216" i="2"/>
  <c r="CQ216" i="2"/>
  <c r="CN216" i="2"/>
  <c r="CK216" i="2"/>
  <c r="CH216" i="2"/>
  <c r="CE216" i="2"/>
  <c r="CB216" i="2"/>
  <c r="BY216" i="2"/>
  <c r="BV216" i="2"/>
  <c r="BS216" i="2"/>
  <c r="BP216" i="2"/>
  <c r="BM216" i="2"/>
  <c r="BJ216" i="2"/>
  <c r="BG216" i="2"/>
  <c r="BD216" i="2"/>
  <c r="BA216" i="2"/>
  <c r="AX216" i="2"/>
  <c r="AU216" i="2"/>
  <c r="AR216" i="2"/>
  <c r="AO216" i="2"/>
  <c r="AL216" i="2"/>
  <c r="AI216" i="2"/>
  <c r="AF216" i="2"/>
  <c r="AC216" i="2"/>
  <c r="Z216" i="2"/>
  <c r="W216" i="2"/>
  <c r="T216" i="2"/>
  <c r="Q216" i="2"/>
  <c r="N216" i="2"/>
  <c r="K216" i="2"/>
  <c r="H216" i="2"/>
  <c r="JI215" i="2"/>
  <c r="JF215" i="2"/>
  <c r="JC215" i="2"/>
  <c r="IZ215" i="2"/>
  <c r="IW215" i="2"/>
  <c r="IT215" i="2"/>
  <c r="IQ215" i="2"/>
  <c r="IN215" i="2"/>
  <c r="IK215" i="2"/>
  <c r="IH215" i="2"/>
  <c r="IE215" i="2"/>
  <c r="IB215" i="2"/>
  <c r="HY215" i="2"/>
  <c r="HV215" i="2"/>
  <c r="HS215" i="2"/>
  <c r="HP215" i="2"/>
  <c r="HM215" i="2"/>
  <c r="HJ215" i="2"/>
  <c r="HG215" i="2"/>
  <c r="HD215" i="2"/>
  <c r="HA215" i="2"/>
  <c r="GX215" i="2"/>
  <c r="GU215" i="2"/>
  <c r="GR215" i="2"/>
  <c r="GO215" i="2"/>
  <c r="GL215" i="2"/>
  <c r="GI215" i="2"/>
  <c r="GF215" i="2"/>
  <c r="GC215" i="2"/>
  <c r="FZ215" i="2"/>
  <c r="FW215" i="2"/>
  <c r="FT215" i="2"/>
  <c r="FQ215" i="2"/>
  <c r="FN215" i="2"/>
  <c r="FK215" i="2"/>
  <c r="FH215" i="2"/>
  <c r="FE215" i="2"/>
  <c r="FB215" i="2"/>
  <c r="EY215" i="2"/>
  <c r="EV215" i="2"/>
  <c r="ES215" i="2"/>
  <c r="EP215" i="2"/>
  <c r="EM215" i="2"/>
  <c r="EJ215" i="2"/>
  <c r="EG215" i="2"/>
  <c r="ED215" i="2"/>
  <c r="EA215" i="2"/>
  <c r="DX215" i="2"/>
  <c r="DU215" i="2"/>
  <c r="DR215" i="2"/>
  <c r="DO215" i="2"/>
  <c r="DL215" i="2"/>
  <c r="DI215" i="2"/>
  <c r="DF215" i="2"/>
  <c r="DC215" i="2"/>
  <c r="CZ215" i="2"/>
  <c r="CW215" i="2"/>
  <c r="CT215" i="2"/>
  <c r="CQ215" i="2"/>
  <c r="CN215" i="2"/>
  <c r="CK215" i="2"/>
  <c r="CH215" i="2"/>
  <c r="CE215" i="2"/>
  <c r="CB215" i="2"/>
  <c r="BY215" i="2"/>
  <c r="BV215" i="2"/>
  <c r="BS215" i="2"/>
  <c r="BP215" i="2"/>
  <c r="BM215" i="2"/>
  <c r="BJ215" i="2"/>
  <c r="BG215" i="2"/>
  <c r="BD215" i="2"/>
  <c r="BA215" i="2"/>
  <c r="AX215" i="2"/>
  <c r="AU215" i="2"/>
  <c r="AR215" i="2"/>
  <c r="AO215" i="2"/>
  <c r="AL215" i="2"/>
  <c r="AI215" i="2"/>
  <c r="AF215" i="2"/>
  <c r="AC215" i="2"/>
  <c r="Z215" i="2"/>
  <c r="W215" i="2"/>
  <c r="T215" i="2"/>
  <c r="Q215" i="2"/>
  <c r="N215" i="2"/>
  <c r="K215" i="2"/>
  <c r="H215" i="2"/>
  <c r="JI214" i="2"/>
  <c r="JF214" i="2"/>
  <c r="JC214" i="2"/>
  <c r="IZ214" i="2"/>
  <c r="IW214" i="2"/>
  <c r="IT214" i="2"/>
  <c r="IQ214" i="2"/>
  <c r="IN214" i="2"/>
  <c r="IK214" i="2"/>
  <c r="IH214" i="2"/>
  <c r="IE214" i="2"/>
  <c r="IB214" i="2"/>
  <c r="HY214" i="2"/>
  <c r="HV214" i="2"/>
  <c r="HS214" i="2"/>
  <c r="HP214" i="2"/>
  <c r="HM214" i="2"/>
  <c r="HJ214" i="2"/>
  <c r="HG214" i="2"/>
  <c r="HD214" i="2"/>
  <c r="HA214" i="2"/>
  <c r="GX214" i="2"/>
  <c r="GU214" i="2"/>
  <c r="GR214" i="2"/>
  <c r="GO214" i="2"/>
  <c r="GL214" i="2"/>
  <c r="GI214" i="2"/>
  <c r="GF214" i="2"/>
  <c r="GC214" i="2"/>
  <c r="FZ214" i="2"/>
  <c r="FW214" i="2"/>
  <c r="FT214" i="2"/>
  <c r="FQ214" i="2"/>
  <c r="FN214" i="2"/>
  <c r="FK214" i="2"/>
  <c r="FH214" i="2"/>
  <c r="FE214" i="2"/>
  <c r="FB214" i="2"/>
  <c r="EY214" i="2"/>
  <c r="EV214" i="2"/>
  <c r="ES214" i="2"/>
  <c r="EP214" i="2"/>
  <c r="EM214" i="2"/>
  <c r="EJ214" i="2"/>
  <c r="EG214" i="2"/>
  <c r="ED214" i="2"/>
  <c r="EA214" i="2"/>
  <c r="DX214" i="2"/>
  <c r="DU214" i="2"/>
  <c r="DR214" i="2"/>
  <c r="DO214" i="2"/>
  <c r="DL214" i="2"/>
  <c r="DI214" i="2"/>
  <c r="DF214" i="2"/>
  <c r="DC214" i="2"/>
  <c r="CZ214" i="2"/>
  <c r="CW214" i="2"/>
  <c r="CT214" i="2"/>
  <c r="CQ214" i="2"/>
  <c r="CN214" i="2"/>
  <c r="CK214" i="2"/>
  <c r="CH214" i="2"/>
  <c r="CE214" i="2"/>
  <c r="CB214" i="2"/>
  <c r="BY214" i="2"/>
  <c r="BV214" i="2"/>
  <c r="BS214" i="2"/>
  <c r="BP214" i="2"/>
  <c r="BM214" i="2"/>
  <c r="BJ214" i="2"/>
  <c r="BG214" i="2"/>
  <c r="BD214" i="2"/>
  <c r="BA214" i="2"/>
  <c r="AX214" i="2"/>
  <c r="AU214" i="2"/>
  <c r="AR214" i="2"/>
  <c r="AO214" i="2"/>
  <c r="AL214" i="2"/>
  <c r="AI214" i="2"/>
  <c r="AF214" i="2"/>
  <c r="AC214" i="2"/>
  <c r="Z214" i="2"/>
  <c r="W214" i="2"/>
  <c r="T214" i="2"/>
  <c r="Q214" i="2"/>
  <c r="N214" i="2"/>
  <c r="K214" i="2"/>
  <c r="H214" i="2"/>
  <c r="D226" i="2"/>
  <c r="C226" i="2"/>
  <c r="JK225" i="2"/>
  <c r="JJ225" i="2"/>
  <c r="E225" i="2"/>
  <c r="JK224" i="2"/>
  <c r="JJ224" i="2"/>
  <c r="E224" i="2"/>
  <c r="JK223" i="2"/>
  <c r="JJ223" i="2"/>
  <c r="E223" i="2"/>
  <c r="JK222" i="2"/>
  <c r="JJ222" i="2"/>
  <c r="E222" i="2"/>
  <c r="JK221" i="2"/>
  <c r="JJ221" i="2"/>
  <c r="E221" i="2"/>
  <c r="JK220" i="2"/>
  <c r="JJ220" i="2"/>
  <c r="E220" i="2"/>
  <c r="JK219" i="2"/>
  <c r="JJ219" i="2"/>
  <c r="E219" i="2"/>
  <c r="JK218" i="2"/>
  <c r="JJ218" i="2"/>
  <c r="E218" i="2"/>
  <c r="JK217" i="2"/>
  <c r="JJ217" i="2"/>
  <c r="E217" i="2"/>
  <c r="JK216" i="2"/>
  <c r="JJ216" i="2"/>
  <c r="E216" i="2"/>
  <c r="JK215" i="2"/>
  <c r="JJ215" i="2"/>
  <c r="E215" i="2"/>
  <c r="JK214" i="2"/>
  <c r="JJ214" i="2"/>
  <c r="E214" i="2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D226" i="1"/>
  <c r="C226" i="1"/>
  <c r="DH225" i="1"/>
  <c r="DG225" i="1"/>
  <c r="E225" i="1"/>
  <c r="DH224" i="1"/>
  <c r="DG224" i="1"/>
  <c r="E224" i="1"/>
  <c r="DH223" i="1"/>
  <c r="DG223" i="1"/>
  <c r="E223" i="1"/>
  <c r="DH222" i="1"/>
  <c r="DG222" i="1"/>
  <c r="E222" i="1"/>
  <c r="DH221" i="1"/>
  <c r="DG221" i="1"/>
  <c r="E221" i="1"/>
  <c r="DH220" i="1"/>
  <c r="DG220" i="1"/>
  <c r="E220" i="1"/>
  <c r="DH219" i="1"/>
  <c r="DG219" i="1"/>
  <c r="E219" i="1"/>
  <c r="DH218" i="1"/>
  <c r="DG218" i="1"/>
  <c r="E218" i="1"/>
  <c r="DH217" i="1"/>
  <c r="DG217" i="1"/>
  <c r="E217" i="1"/>
  <c r="DH216" i="1"/>
  <c r="DG216" i="1"/>
  <c r="E216" i="1"/>
  <c r="DH215" i="1"/>
  <c r="DG215" i="1"/>
  <c r="E215" i="1"/>
  <c r="DH214" i="1"/>
  <c r="DG214" i="1"/>
  <c r="E214" i="1"/>
  <c r="JJ226" i="2" l="1"/>
  <c r="JK226" i="2"/>
  <c r="DG226" i="1"/>
  <c r="DH226" i="1"/>
  <c r="AN213" i="1"/>
  <c r="AM213" i="1"/>
  <c r="AO212" i="1"/>
  <c r="AO211" i="1"/>
  <c r="AO210" i="1"/>
  <c r="AO209" i="1"/>
  <c r="AO208" i="1"/>
  <c r="AO207" i="1"/>
  <c r="AO206" i="1"/>
  <c r="AO205" i="1"/>
  <c r="AO204" i="1"/>
  <c r="AO203" i="1"/>
  <c r="AO202" i="1"/>
  <c r="AO201" i="1"/>
  <c r="G213" i="1"/>
  <c r="F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AQ213" i="1"/>
  <c r="AP213" i="1"/>
  <c r="AR212" i="1"/>
  <c r="AR211" i="1"/>
  <c r="AR210" i="1"/>
  <c r="AR209" i="1"/>
  <c r="AR208" i="1"/>
  <c r="AR207" i="1"/>
  <c r="AR206" i="1"/>
  <c r="AR205" i="1"/>
  <c r="AR204" i="1"/>
  <c r="AR203" i="1"/>
  <c r="AR202" i="1"/>
  <c r="AR201" i="1"/>
  <c r="JK212" i="2"/>
  <c r="JJ212" i="2"/>
  <c r="JK211" i="2"/>
  <c r="JJ211" i="2"/>
  <c r="JK210" i="2"/>
  <c r="JJ210" i="2"/>
  <c r="JK209" i="2"/>
  <c r="JJ209" i="2"/>
  <c r="JK208" i="2"/>
  <c r="JJ208" i="2"/>
  <c r="JK207" i="2"/>
  <c r="JJ207" i="2"/>
  <c r="JK206" i="2"/>
  <c r="JJ206" i="2"/>
  <c r="JK205" i="2"/>
  <c r="JJ205" i="2"/>
  <c r="JK204" i="2"/>
  <c r="JJ204" i="2"/>
  <c r="JK203" i="2"/>
  <c r="JJ203" i="2"/>
  <c r="JK202" i="2"/>
  <c r="JJ202" i="2"/>
  <c r="JK201" i="2"/>
  <c r="JJ201" i="2"/>
  <c r="JH213" i="2"/>
  <c r="JG213" i="2"/>
  <c r="JE213" i="2"/>
  <c r="JD213" i="2"/>
  <c r="JB213" i="2"/>
  <c r="JA213" i="2"/>
  <c r="IY213" i="2"/>
  <c r="IX213" i="2"/>
  <c r="IV213" i="2"/>
  <c r="IU213" i="2"/>
  <c r="IS213" i="2"/>
  <c r="IR213" i="2"/>
  <c r="IP213" i="2"/>
  <c r="IO213" i="2"/>
  <c r="IM213" i="2"/>
  <c r="IL213" i="2"/>
  <c r="IJ213" i="2"/>
  <c r="II213" i="2"/>
  <c r="IG213" i="2"/>
  <c r="IF213" i="2"/>
  <c r="ID213" i="2"/>
  <c r="IC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JI212" i="2"/>
  <c r="JF212" i="2"/>
  <c r="JC212" i="2"/>
  <c r="IZ212" i="2"/>
  <c r="IW212" i="2"/>
  <c r="IT212" i="2"/>
  <c r="IQ212" i="2"/>
  <c r="IN212" i="2"/>
  <c r="IK212" i="2"/>
  <c r="IH212" i="2"/>
  <c r="IE212" i="2"/>
  <c r="IB212" i="2"/>
  <c r="HY212" i="2"/>
  <c r="HV212" i="2"/>
  <c r="HS212" i="2"/>
  <c r="HP212" i="2"/>
  <c r="HM212" i="2"/>
  <c r="HJ212" i="2"/>
  <c r="HG212" i="2"/>
  <c r="HD212" i="2"/>
  <c r="HA212" i="2"/>
  <c r="GX212" i="2"/>
  <c r="GU212" i="2"/>
  <c r="GR212" i="2"/>
  <c r="GO212" i="2"/>
  <c r="GL212" i="2"/>
  <c r="GI212" i="2"/>
  <c r="GF212" i="2"/>
  <c r="GC212" i="2"/>
  <c r="FZ212" i="2"/>
  <c r="FW212" i="2"/>
  <c r="FT212" i="2"/>
  <c r="FQ212" i="2"/>
  <c r="FN212" i="2"/>
  <c r="FK212" i="2"/>
  <c r="FH212" i="2"/>
  <c r="FE212" i="2"/>
  <c r="FB212" i="2"/>
  <c r="EY212" i="2"/>
  <c r="EV212" i="2"/>
  <c r="ES212" i="2"/>
  <c r="EP212" i="2"/>
  <c r="EM212" i="2"/>
  <c r="EJ212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W212" i="2"/>
  <c r="T212" i="2"/>
  <c r="Q212" i="2"/>
  <c r="N212" i="2"/>
  <c r="K212" i="2"/>
  <c r="H212" i="2"/>
  <c r="JI211" i="2"/>
  <c r="JF211" i="2"/>
  <c r="JC211" i="2"/>
  <c r="IZ211" i="2"/>
  <c r="IW211" i="2"/>
  <c r="IT211" i="2"/>
  <c r="IQ211" i="2"/>
  <c r="IN211" i="2"/>
  <c r="IK211" i="2"/>
  <c r="IH211" i="2"/>
  <c r="IE211" i="2"/>
  <c r="IB211" i="2"/>
  <c r="HY211" i="2"/>
  <c r="HV211" i="2"/>
  <c r="HS211" i="2"/>
  <c r="HP211" i="2"/>
  <c r="HM211" i="2"/>
  <c r="HJ211" i="2"/>
  <c r="HG211" i="2"/>
  <c r="HD211" i="2"/>
  <c r="HA211" i="2"/>
  <c r="GX211" i="2"/>
  <c r="GU211" i="2"/>
  <c r="GR211" i="2"/>
  <c r="GO211" i="2"/>
  <c r="GL211" i="2"/>
  <c r="GI211" i="2"/>
  <c r="GF211" i="2"/>
  <c r="GC211" i="2"/>
  <c r="FZ211" i="2"/>
  <c r="FW211" i="2"/>
  <c r="FT211" i="2"/>
  <c r="FQ211" i="2"/>
  <c r="FN211" i="2"/>
  <c r="FK211" i="2"/>
  <c r="FH211" i="2"/>
  <c r="FE211" i="2"/>
  <c r="FB211" i="2"/>
  <c r="EY211" i="2"/>
  <c r="EV211" i="2"/>
  <c r="ES211" i="2"/>
  <c r="EP211" i="2"/>
  <c r="EM211" i="2"/>
  <c r="EJ211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W211" i="2"/>
  <c r="T211" i="2"/>
  <c r="Q211" i="2"/>
  <c r="N211" i="2"/>
  <c r="K211" i="2"/>
  <c r="H211" i="2"/>
  <c r="JI210" i="2"/>
  <c r="JF210" i="2"/>
  <c r="JC210" i="2"/>
  <c r="IZ210" i="2"/>
  <c r="IW210" i="2"/>
  <c r="IT210" i="2"/>
  <c r="IQ210" i="2"/>
  <c r="IN210" i="2"/>
  <c r="IK210" i="2"/>
  <c r="IH210" i="2"/>
  <c r="IE210" i="2"/>
  <c r="IB210" i="2"/>
  <c r="HY210" i="2"/>
  <c r="HV210" i="2"/>
  <c r="HS210" i="2"/>
  <c r="HP210" i="2"/>
  <c r="HM210" i="2"/>
  <c r="HJ210" i="2"/>
  <c r="HG210" i="2"/>
  <c r="HD210" i="2"/>
  <c r="HA210" i="2"/>
  <c r="GX210" i="2"/>
  <c r="GU210" i="2"/>
  <c r="GR210" i="2"/>
  <c r="GO210" i="2"/>
  <c r="GL210" i="2"/>
  <c r="GI210" i="2"/>
  <c r="GF210" i="2"/>
  <c r="GC210" i="2"/>
  <c r="FZ210" i="2"/>
  <c r="FW210" i="2"/>
  <c r="FT210" i="2"/>
  <c r="FQ210" i="2"/>
  <c r="FN210" i="2"/>
  <c r="FK210" i="2"/>
  <c r="FH210" i="2"/>
  <c r="FE210" i="2"/>
  <c r="FB210" i="2"/>
  <c r="EY210" i="2"/>
  <c r="EV210" i="2"/>
  <c r="ES210" i="2"/>
  <c r="EP210" i="2"/>
  <c r="EM210" i="2"/>
  <c r="EJ210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W210" i="2"/>
  <c r="T210" i="2"/>
  <c r="Q210" i="2"/>
  <c r="N210" i="2"/>
  <c r="K210" i="2"/>
  <c r="H210" i="2"/>
  <c r="JI209" i="2"/>
  <c r="JF209" i="2"/>
  <c r="JC209" i="2"/>
  <c r="IZ209" i="2"/>
  <c r="IW209" i="2"/>
  <c r="IT209" i="2"/>
  <c r="IQ209" i="2"/>
  <c r="IN209" i="2"/>
  <c r="IK209" i="2"/>
  <c r="IH209" i="2"/>
  <c r="IE209" i="2"/>
  <c r="IB209" i="2"/>
  <c r="HY209" i="2"/>
  <c r="HV209" i="2"/>
  <c r="HS209" i="2"/>
  <c r="HP209" i="2"/>
  <c r="HM209" i="2"/>
  <c r="HJ209" i="2"/>
  <c r="HG209" i="2"/>
  <c r="HD209" i="2"/>
  <c r="HA209" i="2"/>
  <c r="GX209" i="2"/>
  <c r="GU209" i="2"/>
  <c r="GR209" i="2"/>
  <c r="GO209" i="2"/>
  <c r="GL209" i="2"/>
  <c r="GI209" i="2"/>
  <c r="GF209" i="2"/>
  <c r="GC209" i="2"/>
  <c r="FZ209" i="2"/>
  <c r="FW209" i="2"/>
  <c r="FT209" i="2"/>
  <c r="FQ209" i="2"/>
  <c r="FN209" i="2"/>
  <c r="FK209" i="2"/>
  <c r="FH209" i="2"/>
  <c r="FE209" i="2"/>
  <c r="FB209" i="2"/>
  <c r="EY209" i="2"/>
  <c r="EV209" i="2"/>
  <c r="ES209" i="2"/>
  <c r="EP209" i="2"/>
  <c r="EM209" i="2"/>
  <c r="EJ209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W209" i="2"/>
  <c r="T209" i="2"/>
  <c r="Q209" i="2"/>
  <c r="N209" i="2"/>
  <c r="K209" i="2"/>
  <c r="H209" i="2"/>
  <c r="JI208" i="2"/>
  <c r="JF208" i="2"/>
  <c r="JC208" i="2"/>
  <c r="IZ208" i="2"/>
  <c r="IW208" i="2"/>
  <c r="IT208" i="2"/>
  <c r="IQ208" i="2"/>
  <c r="IN208" i="2"/>
  <c r="IK208" i="2"/>
  <c r="IH208" i="2"/>
  <c r="IE208" i="2"/>
  <c r="IB208" i="2"/>
  <c r="HY208" i="2"/>
  <c r="HV208" i="2"/>
  <c r="HS208" i="2"/>
  <c r="HP208" i="2"/>
  <c r="HM208" i="2"/>
  <c r="HJ208" i="2"/>
  <c r="HG208" i="2"/>
  <c r="HD208" i="2"/>
  <c r="HA208" i="2"/>
  <c r="GX208" i="2"/>
  <c r="GU208" i="2"/>
  <c r="GR208" i="2"/>
  <c r="GO208" i="2"/>
  <c r="GL208" i="2"/>
  <c r="GI208" i="2"/>
  <c r="GF208" i="2"/>
  <c r="GC208" i="2"/>
  <c r="FZ208" i="2"/>
  <c r="FW208" i="2"/>
  <c r="FT208" i="2"/>
  <c r="FQ208" i="2"/>
  <c r="FN208" i="2"/>
  <c r="FK208" i="2"/>
  <c r="FH208" i="2"/>
  <c r="FE208" i="2"/>
  <c r="FB208" i="2"/>
  <c r="EY208" i="2"/>
  <c r="EV208" i="2"/>
  <c r="ES208" i="2"/>
  <c r="EP208" i="2"/>
  <c r="EM208" i="2"/>
  <c r="EJ208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W208" i="2"/>
  <c r="T208" i="2"/>
  <c r="Q208" i="2"/>
  <c r="N208" i="2"/>
  <c r="K208" i="2"/>
  <c r="H208" i="2"/>
  <c r="JI207" i="2"/>
  <c r="JF207" i="2"/>
  <c r="JC207" i="2"/>
  <c r="IZ207" i="2"/>
  <c r="IW207" i="2"/>
  <c r="IT207" i="2"/>
  <c r="IQ207" i="2"/>
  <c r="IN207" i="2"/>
  <c r="IK207" i="2"/>
  <c r="IH207" i="2"/>
  <c r="IE207" i="2"/>
  <c r="IB207" i="2"/>
  <c r="HY207" i="2"/>
  <c r="HV207" i="2"/>
  <c r="HS207" i="2"/>
  <c r="HP207" i="2"/>
  <c r="HM207" i="2"/>
  <c r="HJ207" i="2"/>
  <c r="HG207" i="2"/>
  <c r="HD207" i="2"/>
  <c r="HA207" i="2"/>
  <c r="GX207" i="2"/>
  <c r="GU207" i="2"/>
  <c r="GR207" i="2"/>
  <c r="GO207" i="2"/>
  <c r="GL207" i="2"/>
  <c r="GI207" i="2"/>
  <c r="GF207" i="2"/>
  <c r="GC207" i="2"/>
  <c r="FZ207" i="2"/>
  <c r="FW207" i="2"/>
  <c r="FT207" i="2"/>
  <c r="FQ207" i="2"/>
  <c r="FN207" i="2"/>
  <c r="FK207" i="2"/>
  <c r="FH207" i="2"/>
  <c r="FE207" i="2"/>
  <c r="FB207" i="2"/>
  <c r="EY207" i="2"/>
  <c r="EV207" i="2"/>
  <c r="ES207" i="2"/>
  <c r="EP207" i="2"/>
  <c r="EM207" i="2"/>
  <c r="EJ207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W207" i="2"/>
  <c r="T207" i="2"/>
  <c r="Q207" i="2"/>
  <c r="N207" i="2"/>
  <c r="K207" i="2"/>
  <c r="H207" i="2"/>
  <c r="JI206" i="2"/>
  <c r="JF206" i="2"/>
  <c r="JC206" i="2"/>
  <c r="IZ206" i="2"/>
  <c r="IW206" i="2"/>
  <c r="IT206" i="2"/>
  <c r="IQ206" i="2"/>
  <c r="IN206" i="2"/>
  <c r="IK206" i="2"/>
  <c r="IH206" i="2"/>
  <c r="IE206" i="2"/>
  <c r="IB206" i="2"/>
  <c r="HY206" i="2"/>
  <c r="HV206" i="2"/>
  <c r="HS206" i="2"/>
  <c r="HP206" i="2"/>
  <c r="HM206" i="2"/>
  <c r="HJ206" i="2"/>
  <c r="HG206" i="2"/>
  <c r="HD206" i="2"/>
  <c r="HA206" i="2"/>
  <c r="GX206" i="2"/>
  <c r="GU206" i="2"/>
  <c r="GR206" i="2"/>
  <c r="GO206" i="2"/>
  <c r="GL206" i="2"/>
  <c r="GI206" i="2"/>
  <c r="GF206" i="2"/>
  <c r="GC206" i="2"/>
  <c r="FZ206" i="2"/>
  <c r="FW206" i="2"/>
  <c r="FT206" i="2"/>
  <c r="FQ206" i="2"/>
  <c r="FN206" i="2"/>
  <c r="FK206" i="2"/>
  <c r="FH206" i="2"/>
  <c r="FE206" i="2"/>
  <c r="FB206" i="2"/>
  <c r="EY206" i="2"/>
  <c r="EV206" i="2"/>
  <c r="ES206" i="2"/>
  <c r="EP206" i="2"/>
  <c r="EM206" i="2"/>
  <c r="EJ206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W206" i="2"/>
  <c r="T206" i="2"/>
  <c r="Q206" i="2"/>
  <c r="N206" i="2"/>
  <c r="K206" i="2"/>
  <c r="H206" i="2"/>
  <c r="JI205" i="2"/>
  <c r="JF205" i="2"/>
  <c r="JC205" i="2"/>
  <c r="IZ205" i="2"/>
  <c r="IW205" i="2"/>
  <c r="IT205" i="2"/>
  <c r="IQ205" i="2"/>
  <c r="IN205" i="2"/>
  <c r="IK205" i="2"/>
  <c r="IH205" i="2"/>
  <c r="IE205" i="2"/>
  <c r="IB205" i="2"/>
  <c r="HY205" i="2"/>
  <c r="HV205" i="2"/>
  <c r="HS205" i="2"/>
  <c r="HP205" i="2"/>
  <c r="HM205" i="2"/>
  <c r="HJ205" i="2"/>
  <c r="HG205" i="2"/>
  <c r="HD205" i="2"/>
  <c r="HA205" i="2"/>
  <c r="GX205" i="2"/>
  <c r="GU205" i="2"/>
  <c r="GR205" i="2"/>
  <c r="GO205" i="2"/>
  <c r="GL205" i="2"/>
  <c r="GI205" i="2"/>
  <c r="GF205" i="2"/>
  <c r="GC205" i="2"/>
  <c r="FZ205" i="2"/>
  <c r="FW205" i="2"/>
  <c r="FT205" i="2"/>
  <c r="FQ205" i="2"/>
  <c r="FN205" i="2"/>
  <c r="FK205" i="2"/>
  <c r="FH205" i="2"/>
  <c r="FE205" i="2"/>
  <c r="FB205" i="2"/>
  <c r="EY205" i="2"/>
  <c r="EV205" i="2"/>
  <c r="ES205" i="2"/>
  <c r="EP205" i="2"/>
  <c r="EM205" i="2"/>
  <c r="EJ205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W205" i="2"/>
  <c r="T205" i="2"/>
  <c r="Q205" i="2"/>
  <c r="N205" i="2"/>
  <c r="K205" i="2"/>
  <c r="H205" i="2"/>
  <c r="JI204" i="2"/>
  <c r="JF204" i="2"/>
  <c r="JC204" i="2"/>
  <c r="IZ204" i="2"/>
  <c r="IW204" i="2"/>
  <c r="IT204" i="2"/>
  <c r="IQ204" i="2"/>
  <c r="IN204" i="2"/>
  <c r="IK204" i="2"/>
  <c r="IH204" i="2"/>
  <c r="IE204" i="2"/>
  <c r="IB204" i="2"/>
  <c r="HY204" i="2"/>
  <c r="HV204" i="2"/>
  <c r="HS204" i="2"/>
  <c r="HP204" i="2"/>
  <c r="HM204" i="2"/>
  <c r="HJ204" i="2"/>
  <c r="HG204" i="2"/>
  <c r="HD204" i="2"/>
  <c r="HA204" i="2"/>
  <c r="GX204" i="2"/>
  <c r="GU204" i="2"/>
  <c r="GR204" i="2"/>
  <c r="GO204" i="2"/>
  <c r="GL204" i="2"/>
  <c r="GI204" i="2"/>
  <c r="GF204" i="2"/>
  <c r="GC204" i="2"/>
  <c r="FZ204" i="2"/>
  <c r="FW204" i="2"/>
  <c r="FT204" i="2"/>
  <c r="FQ204" i="2"/>
  <c r="FN204" i="2"/>
  <c r="FK204" i="2"/>
  <c r="FH204" i="2"/>
  <c r="FE204" i="2"/>
  <c r="FB204" i="2"/>
  <c r="EY204" i="2"/>
  <c r="EV204" i="2"/>
  <c r="ES204" i="2"/>
  <c r="EP204" i="2"/>
  <c r="EM204" i="2"/>
  <c r="EJ204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W204" i="2"/>
  <c r="T204" i="2"/>
  <c r="Q204" i="2"/>
  <c r="N204" i="2"/>
  <c r="K204" i="2"/>
  <c r="H204" i="2"/>
  <c r="JI203" i="2"/>
  <c r="JF203" i="2"/>
  <c r="JC203" i="2"/>
  <c r="IZ203" i="2"/>
  <c r="IW203" i="2"/>
  <c r="IT203" i="2"/>
  <c r="IQ203" i="2"/>
  <c r="IN203" i="2"/>
  <c r="IK203" i="2"/>
  <c r="IH203" i="2"/>
  <c r="IE203" i="2"/>
  <c r="IB203" i="2"/>
  <c r="HY203" i="2"/>
  <c r="HV203" i="2"/>
  <c r="HS203" i="2"/>
  <c r="HP203" i="2"/>
  <c r="HM203" i="2"/>
  <c r="HJ203" i="2"/>
  <c r="HG203" i="2"/>
  <c r="HD203" i="2"/>
  <c r="HA203" i="2"/>
  <c r="GX203" i="2"/>
  <c r="GU203" i="2"/>
  <c r="GR203" i="2"/>
  <c r="GO203" i="2"/>
  <c r="GL203" i="2"/>
  <c r="GI203" i="2"/>
  <c r="GF203" i="2"/>
  <c r="GC203" i="2"/>
  <c r="FZ203" i="2"/>
  <c r="FW203" i="2"/>
  <c r="FT203" i="2"/>
  <c r="FQ203" i="2"/>
  <c r="FN203" i="2"/>
  <c r="FK203" i="2"/>
  <c r="FH203" i="2"/>
  <c r="FE203" i="2"/>
  <c r="FB203" i="2"/>
  <c r="EY203" i="2"/>
  <c r="EV203" i="2"/>
  <c r="ES203" i="2"/>
  <c r="EP203" i="2"/>
  <c r="EM203" i="2"/>
  <c r="EJ203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W203" i="2"/>
  <c r="T203" i="2"/>
  <c r="Q203" i="2"/>
  <c r="N203" i="2"/>
  <c r="K203" i="2"/>
  <c r="H203" i="2"/>
  <c r="JI202" i="2"/>
  <c r="JF202" i="2"/>
  <c r="JC202" i="2"/>
  <c r="IZ202" i="2"/>
  <c r="IW202" i="2"/>
  <c r="IT202" i="2"/>
  <c r="IQ202" i="2"/>
  <c r="IN202" i="2"/>
  <c r="IK202" i="2"/>
  <c r="IH202" i="2"/>
  <c r="IE202" i="2"/>
  <c r="IB202" i="2"/>
  <c r="HY202" i="2"/>
  <c r="HV202" i="2"/>
  <c r="HS202" i="2"/>
  <c r="HP202" i="2"/>
  <c r="HM202" i="2"/>
  <c r="HJ202" i="2"/>
  <c r="HG202" i="2"/>
  <c r="HD202" i="2"/>
  <c r="HA202" i="2"/>
  <c r="GX202" i="2"/>
  <c r="GU202" i="2"/>
  <c r="GR202" i="2"/>
  <c r="GO202" i="2"/>
  <c r="GL202" i="2"/>
  <c r="GI202" i="2"/>
  <c r="GF202" i="2"/>
  <c r="GC202" i="2"/>
  <c r="FZ202" i="2"/>
  <c r="FW202" i="2"/>
  <c r="FT202" i="2"/>
  <c r="FQ202" i="2"/>
  <c r="FN202" i="2"/>
  <c r="FK202" i="2"/>
  <c r="FH202" i="2"/>
  <c r="FE202" i="2"/>
  <c r="FB202" i="2"/>
  <c r="EY202" i="2"/>
  <c r="EV202" i="2"/>
  <c r="ES202" i="2"/>
  <c r="EP202" i="2"/>
  <c r="EM202" i="2"/>
  <c r="EJ202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W202" i="2"/>
  <c r="T202" i="2"/>
  <c r="Q202" i="2"/>
  <c r="N202" i="2"/>
  <c r="K202" i="2"/>
  <c r="H202" i="2"/>
  <c r="JI201" i="2"/>
  <c r="JF201" i="2"/>
  <c r="JC201" i="2"/>
  <c r="IZ201" i="2"/>
  <c r="IW201" i="2"/>
  <c r="IT201" i="2"/>
  <c r="IQ201" i="2"/>
  <c r="IN201" i="2"/>
  <c r="IK201" i="2"/>
  <c r="IH201" i="2"/>
  <c r="IE201" i="2"/>
  <c r="IB201" i="2"/>
  <c r="HY201" i="2"/>
  <c r="HV201" i="2"/>
  <c r="HS201" i="2"/>
  <c r="HP201" i="2"/>
  <c r="HM201" i="2"/>
  <c r="HJ201" i="2"/>
  <c r="HG201" i="2"/>
  <c r="HD201" i="2"/>
  <c r="HA201" i="2"/>
  <c r="GX201" i="2"/>
  <c r="GU201" i="2"/>
  <c r="GR201" i="2"/>
  <c r="GO201" i="2"/>
  <c r="GL201" i="2"/>
  <c r="GI201" i="2"/>
  <c r="GF201" i="2"/>
  <c r="GC201" i="2"/>
  <c r="FZ201" i="2"/>
  <c r="FW201" i="2"/>
  <c r="FT201" i="2"/>
  <c r="FQ201" i="2"/>
  <c r="FN201" i="2"/>
  <c r="FK201" i="2"/>
  <c r="FH201" i="2"/>
  <c r="FE201" i="2"/>
  <c r="FB201" i="2"/>
  <c r="EY201" i="2"/>
  <c r="EV201" i="2"/>
  <c r="ES201" i="2"/>
  <c r="EP201" i="2"/>
  <c r="EM201" i="2"/>
  <c r="EJ201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W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H212" i="1"/>
  <c r="DG212" i="1"/>
  <c r="DH211" i="1"/>
  <c r="DG211" i="1"/>
  <c r="DH210" i="1"/>
  <c r="DG210" i="1"/>
  <c r="DH209" i="1"/>
  <c r="DG209" i="1"/>
  <c r="DH208" i="1"/>
  <c r="DG208" i="1"/>
  <c r="DH207" i="1"/>
  <c r="DG207" i="1"/>
  <c r="DH206" i="1"/>
  <c r="DG206" i="1"/>
  <c r="DH205" i="1"/>
  <c r="DG205" i="1"/>
  <c r="DH204" i="1"/>
  <c r="DG204" i="1"/>
  <c r="DH203" i="1"/>
  <c r="DG203" i="1"/>
  <c r="DH202" i="1"/>
  <c r="DG202" i="1"/>
  <c r="DH201" i="1"/>
  <c r="DG201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L212" i="1"/>
  <c r="AI212" i="1"/>
  <c r="AF212" i="1"/>
  <c r="AC212" i="1"/>
  <c r="Z212" i="1"/>
  <c r="W212" i="1"/>
  <c r="T212" i="1"/>
  <c r="Q212" i="1"/>
  <c r="N212" i="1"/>
  <c r="K212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L211" i="1"/>
  <c r="AI211" i="1"/>
  <c r="AF211" i="1"/>
  <c r="AC211" i="1"/>
  <c r="Z211" i="1"/>
  <c r="W211" i="1"/>
  <c r="T211" i="1"/>
  <c r="Q211" i="1"/>
  <c r="N211" i="1"/>
  <c r="K211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L210" i="1"/>
  <c r="AI210" i="1"/>
  <c r="AF210" i="1"/>
  <c r="AC210" i="1"/>
  <c r="Z210" i="1"/>
  <c r="W210" i="1"/>
  <c r="T210" i="1"/>
  <c r="Q210" i="1"/>
  <c r="N210" i="1"/>
  <c r="K210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L209" i="1"/>
  <c r="AI209" i="1"/>
  <c r="AF209" i="1"/>
  <c r="AC209" i="1"/>
  <c r="Z209" i="1"/>
  <c r="W209" i="1"/>
  <c r="T209" i="1"/>
  <c r="Q209" i="1"/>
  <c r="N209" i="1"/>
  <c r="K209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L208" i="1"/>
  <c r="AI208" i="1"/>
  <c r="AF208" i="1"/>
  <c r="AC208" i="1"/>
  <c r="Z208" i="1"/>
  <c r="W208" i="1"/>
  <c r="T208" i="1"/>
  <c r="Q208" i="1"/>
  <c r="N208" i="1"/>
  <c r="K208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L207" i="1"/>
  <c r="AI207" i="1"/>
  <c r="AF207" i="1"/>
  <c r="AC207" i="1"/>
  <c r="Z207" i="1"/>
  <c r="W207" i="1"/>
  <c r="T207" i="1"/>
  <c r="Q207" i="1"/>
  <c r="N207" i="1"/>
  <c r="K207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L206" i="1"/>
  <c r="AI206" i="1"/>
  <c r="AF206" i="1"/>
  <c r="AC206" i="1"/>
  <c r="Z206" i="1"/>
  <c r="W206" i="1"/>
  <c r="T206" i="1"/>
  <c r="Q206" i="1"/>
  <c r="N206" i="1"/>
  <c r="K206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L205" i="1"/>
  <c r="AI205" i="1"/>
  <c r="AF205" i="1"/>
  <c r="AC205" i="1"/>
  <c r="Z205" i="1"/>
  <c r="W205" i="1"/>
  <c r="T205" i="1"/>
  <c r="Q205" i="1"/>
  <c r="N205" i="1"/>
  <c r="K205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L204" i="1"/>
  <c r="AI204" i="1"/>
  <c r="AF204" i="1"/>
  <c r="AC204" i="1"/>
  <c r="Z204" i="1"/>
  <c r="W204" i="1"/>
  <c r="T204" i="1"/>
  <c r="Q204" i="1"/>
  <c r="N204" i="1"/>
  <c r="K204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L203" i="1"/>
  <c r="AI203" i="1"/>
  <c r="AF203" i="1"/>
  <c r="AC203" i="1"/>
  <c r="Z203" i="1"/>
  <c r="W203" i="1"/>
  <c r="T203" i="1"/>
  <c r="Q203" i="1"/>
  <c r="N203" i="1"/>
  <c r="K203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L202" i="1"/>
  <c r="AI202" i="1"/>
  <c r="AF202" i="1"/>
  <c r="AC202" i="1"/>
  <c r="Z202" i="1"/>
  <c r="W202" i="1"/>
  <c r="T202" i="1"/>
  <c r="Q202" i="1"/>
  <c r="N202" i="1"/>
  <c r="K202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L201" i="1"/>
  <c r="AI201" i="1"/>
  <c r="AF201" i="1"/>
  <c r="AC201" i="1"/>
  <c r="Z201" i="1"/>
  <c r="W201" i="1"/>
  <c r="T201" i="1"/>
  <c r="Q201" i="1"/>
  <c r="N201" i="1"/>
  <c r="K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BL200" i="2"/>
  <c r="BK200" i="2"/>
  <c r="BM199" i="2"/>
  <c r="BM198" i="2"/>
  <c r="BM197" i="2"/>
  <c r="BM196" i="2"/>
  <c r="BM195" i="2"/>
  <c r="BM194" i="2"/>
  <c r="BM193" i="2"/>
  <c r="BM192" i="2"/>
  <c r="BM191" i="2"/>
  <c r="BM190" i="2"/>
  <c r="BM189" i="2"/>
  <c r="BM188" i="2"/>
  <c r="AL199" i="1"/>
  <c r="DN187" i="2"/>
  <c r="DM187" i="2"/>
  <c r="DO186" i="2"/>
  <c r="DO185" i="2"/>
  <c r="DO184" i="2"/>
  <c r="DO183" i="2"/>
  <c r="DO182" i="2"/>
  <c r="DO181" i="2"/>
  <c r="DO180" i="2"/>
  <c r="DO179" i="2"/>
  <c r="DO178" i="2"/>
  <c r="DO177" i="2"/>
  <c r="DO176" i="2"/>
  <c r="DO175" i="2"/>
  <c r="DN174" i="2"/>
  <c r="DM174" i="2"/>
  <c r="DO173" i="2"/>
  <c r="DO172" i="2"/>
  <c r="DO171" i="2"/>
  <c r="DO170" i="2"/>
  <c r="DO169" i="2"/>
  <c r="DO168" i="2"/>
  <c r="DO167" i="2"/>
  <c r="DO166" i="2"/>
  <c r="DO165" i="2"/>
  <c r="DO164" i="2"/>
  <c r="DO163" i="2"/>
  <c r="DO162" i="2"/>
  <c r="DN161" i="2"/>
  <c r="DM161" i="2"/>
  <c r="DO160" i="2"/>
  <c r="DO159" i="2"/>
  <c r="DO158" i="2"/>
  <c r="DO157" i="2"/>
  <c r="DO156" i="2"/>
  <c r="DO155" i="2"/>
  <c r="DO154" i="2"/>
  <c r="DO153" i="2"/>
  <c r="DO152" i="2"/>
  <c r="DO151" i="2"/>
  <c r="DO150" i="2"/>
  <c r="DO149" i="2"/>
  <c r="DN148" i="2"/>
  <c r="DM148" i="2"/>
  <c r="DO147" i="2"/>
  <c r="DO146" i="2"/>
  <c r="DO145" i="2"/>
  <c r="DO144" i="2"/>
  <c r="DO143" i="2"/>
  <c r="DO142" i="2"/>
  <c r="DO141" i="2"/>
  <c r="DO140" i="2"/>
  <c r="DO139" i="2"/>
  <c r="DO138" i="2"/>
  <c r="DO137" i="2"/>
  <c r="DO136" i="2"/>
  <c r="DN135" i="2"/>
  <c r="DM135" i="2"/>
  <c r="DO134" i="2"/>
  <c r="DO133" i="2"/>
  <c r="DO132" i="2"/>
  <c r="DO131" i="2"/>
  <c r="DO130" i="2"/>
  <c r="DO129" i="2"/>
  <c r="DO128" i="2"/>
  <c r="DO127" i="2"/>
  <c r="DO126" i="2"/>
  <c r="DO125" i="2"/>
  <c r="DO124" i="2"/>
  <c r="DO123" i="2"/>
  <c r="DN122" i="2"/>
  <c r="DM122" i="2"/>
  <c r="DO121" i="2"/>
  <c r="DO120" i="2"/>
  <c r="DO119" i="2"/>
  <c r="DO118" i="2"/>
  <c r="DO117" i="2"/>
  <c r="DO116" i="2"/>
  <c r="DO115" i="2"/>
  <c r="DO114" i="2"/>
  <c r="DO113" i="2"/>
  <c r="DO112" i="2"/>
  <c r="DO111" i="2"/>
  <c r="DO110" i="2"/>
  <c r="DN109" i="2"/>
  <c r="DM109" i="2"/>
  <c r="DO108" i="2"/>
  <c r="DO107" i="2"/>
  <c r="DO106" i="2"/>
  <c r="DO105" i="2"/>
  <c r="DO104" i="2"/>
  <c r="DO103" i="2"/>
  <c r="DO102" i="2"/>
  <c r="DO101" i="2"/>
  <c r="DO100" i="2"/>
  <c r="DO99" i="2"/>
  <c r="DO98" i="2"/>
  <c r="DO97" i="2"/>
  <c r="DN96" i="2"/>
  <c r="DM96" i="2"/>
  <c r="DO95" i="2"/>
  <c r="DO94" i="2"/>
  <c r="DO93" i="2"/>
  <c r="DO92" i="2"/>
  <c r="DO91" i="2"/>
  <c r="DO90" i="2"/>
  <c r="DO89" i="2"/>
  <c r="DO88" i="2"/>
  <c r="DO87" i="2"/>
  <c r="DO86" i="2"/>
  <c r="DO85" i="2"/>
  <c r="DO84" i="2"/>
  <c r="DN83" i="2"/>
  <c r="DM83" i="2"/>
  <c r="DO82" i="2"/>
  <c r="DO81" i="2"/>
  <c r="DO80" i="2"/>
  <c r="DO79" i="2"/>
  <c r="DO78" i="2"/>
  <c r="DO77" i="2"/>
  <c r="DO76" i="2"/>
  <c r="DO75" i="2"/>
  <c r="DO74" i="2"/>
  <c r="DO73" i="2"/>
  <c r="DO72" i="2"/>
  <c r="DO71" i="2"/>
  <c r="DN70" i="2"/>
  <c r="DM70" i="2"/>
  <c r="DO69" i="2"/>
  <c r="DO68" i="2"/>
  <c r="DO67" i="2"/>
  <c r="DO66" i="2"/>
  <c r="DO65" i="2"/>
  <c r="DO64" i="2"/>
  <c r="DO63" i="2"/>
  <c r="DO62" i="2"/>
  <c r="DO61" i="2"/>
  <c r="DO60" i="2"/>
  <c r="DO59" i="2"/>
  <c r="DO58" i="2"/>
  <c r="DN57" i="2"/>
  <c r="DM57" i="2"/>
  <c r="DO56" i="2"/>
  <c r="DO55" i="2"/>
  <c r="DO54" i="2"/>
  <c r="DO53" i="2"/>
  <c r="DO52" i="2"/>
  <c r="DO51" i="2"/>
  <c r="DO50" i="2"/>
  <c r="DO49" i="2"/>
  <c r="DO48" i="2"/>
  <c r="DO47" i="2"/>
  <c r="DO46" i="2"/>
  <c r="DO45" i="2"/>
  <c r="DN44" i="2"/>
  <c r="DM44" i="2"/>
  <c r="DO43" i="2"/>
  <c r="DO42" i="2"/>
  <c r="DO41" i="2"/>
  <c r="DO40" i="2"/>
  <c r="DO39" i="2"/>
  <c r="DO38" i="2"/>
  <c r="DO37" i="2"/>
  <c r="DO36" i="2"/>
  <c r="DO35" i="2"/>
  <c r="DO34" i="2"/>
  <c r="DO33" i="2"/>
  <c r="DO32" i="2"/>
  <c r="DN31" i="2"/>
  <c r="DM31" i="2"/>
  <c r="DO30" i="2"/>
  <c r="DO29" i="2"/>
  <c r="DO28" i="2"/>
  <c r="DO27" i="2"/>
  <c r="DO26" i="2"/>
  <c r="DO25" i="2"/>
  <c r="DO24" i="2"/>
  <c r="DO23" i="2"/>
  <c r="DO22" i="2"/>
  <c r="DO21" i="2"/>
  <c r="DO20" i="2"/>
  <c r="DO19" i="2"/>
  <c r="DN18" i="2"/>
  <c r="DM18" i="2"/>
  <c r="DO17" i="2"/>
  <c r="DO16" i="2"/>
  <c r="DO15" i="2"/>
  <c r="DO14" i="2"/>
  <c r="DO13" i="2"/>
  <c r="DO12" i="2"/>
  <c r="DO11" i="2"/>
  <c r="DO10" i="2"/>
  <c r="DO9" i="2"/>
  <c r="DO8" i="2"/>
  <c r="DO7" i="2"/>
  <c r="DO6" i="2"/>
  <c r="DN200" i="2"/>
  <c r="DM200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BO187" i="1"/>
  <c r="BN187" i="1"/>
  <c r="BP186" i="1"/>
  <c r="BP185" i="1"/>
  <c r="BP184" i="1"/>
  <c r="BP183" i="1"/>
  <c r="BP182" i="1"/>
  <c r="BP181" i="1"/>
  <c r="BP180" i="1"/>
  <c r="BP179" i="1"/>
  <c r="BP178" i="1"/>
  <c r="BP177" i="1"/>
  <c r="BP176" i="1"/>
  <c r="BP175" i="1"/>
  <c r="BO174" i="1"/>
  <c r="BN174" i="1"/>
  <c r="BP173" i="1"/>
  <c r="BP172" i="1"/>
  <c r="BP171" i="1"/>
  <c r="BP170" i="1"/>
  <c r="BP169" i="1"/>
  <c r="BP168" i="1"/>
  <c r="BP167" i="1"/>
  <c r="BP166" i="1"/>
  <c r="BP165" i="1"/>
  <c r="BP164" i="1"/>
  <c r="BP163" i="1"/>
  <c r="BP162" i="1"/>
  <c r="BO161" i="1"/>
  <c r="BN161" i="1"/>
  <c r="BP160" i="1"/>
  <c r="BP159" i="1"/>
  <c r="BP158" i="1"/>
  <c r="BP157" i="1"/>
  <c r="BP156" i="1"/>
  <c r="BP155" i="1"/>
  <c r="BP154" i="1"/>
  <c r="BP153" i="1"/>
  <c r="BP152" i="1"/>
  <c r="BP151" i="1"/>
  <c r="BP150" i="1"/>
  <c r="BP149" i="1"/>
  <c r="BO148" i="1"/>
  <c r="BN148" i="1"/>
  <c r="BP147" i="1"/>
  <c r="BP146" i="1"/>
  <c r="BP145" i="1"/>
  <c r="BP144" i="1"/>
  <c r="BP143" i="1"/>
  <c r="BP142" i="1"/>
  <c r="BP141" i="1"/>
  <c r="BP140" i="1"/>
  <c r="BP139" i="1"/>
  <c r="BP138" i="1"/>
  <c r="BP137" i="1"/>
  <c r="BP136" i="1"/>
  <c r="BO135" i="1"/>
  <c r="BN135" i="1"/>
  <c r="BP134" i="1"/>
  <c r="BP133" i="1"/>
  <c r="BP132" i="1"/>
  <c r="BP131" i="1"/>
  <c r="BP130" i="1"/>
  <c r="BP129" i="1"/>
  <c r="BP128" i="1"/>
  <c r="BP127" i="1"/>
  <c r="BP126" i="1"/>
  <c r="BP125" i="1"/>
  <c r="BP124" i="1"/>
  <c r="BP123" i="1"/>
  <c r="BO122" i="1"/>
  <c r="BN122" i="1"/>
  <c r="BP121" i="1"/>
  <c r="BP120" i="1"/>
  <c r="BP119" i="1"/>
  <c r="BP118" i="1"/>
  <c r="BP117" i="1"/>
  <c r="BP116" i="1"/>
  <c r="BP115" i="1"/>
  <c r="BP114" i="1"/>
  <c r="BP113" i="1"/>
  <c r="BP112" i="1"/>
  <c r="BP111" i="1"/>
  <c r="BP110" i="1"/>
  <c r="BO109" i="1"/>
  <c r="BN109" i="1"/>
  <c r="BP108" i="1"/>
  <c r="BP107" i="1"/>
  <c r="BP106" i="1"/>
  <c r="BP105" i="1"/>
  <c r="BP104" i="1"/>
  <c r="BP103" i="1"/>
  <c r="BP102" i="1"/>
  <c r="BP101" i="1"/>
  <c r="BP100" i="1"/>
  <c r="BP99" i="1"/>
  <c r="BP98" i="1"/>
  <c r="BP97" i="1"/>
  <c r="BO96" i="1"/>
  <c r="BN96" i="1"/>
  <c r="BP95" i="1"/>
  <c r="BP94" i="1"/>
  <c r="BP93" i="1"/>
  <c r="BP92" i="1"/>
  <c r="BP91" i="1"/>
  <c r="BP90" i="1"/>
  <c r="BP89" i="1"/>
  <c r="BP88" i="1"/>
  <c r="BP87" i="1"/>
  <c r="BP86" i="1"/>
  <c r="BP85" i="1"/>
  <c r="BP84" i="1"/>
  <c r="BO83" i="1"/>
  <c r="BN83" i="1"/>
  <c r="BP82" i="1"/>
  <c r="BP81" i="1"/>
  <c r="BP80" i="1"/>
  <c r="BP79" i="1"/>
  <c r="BP78" i="1"/>
  <c r="BP77" i="1"/>
  <c r="BP76" i="1"/>
  <c r="BP75" i="1"/>
  <c r="BP74" i="1"/>
  <c r="BP73" i="1"/>
  <c r="BP72" i="1"/>
  <c r="BP71" i="1"/>
  <c r="BO70" i="1"/>
  <c r="BN70" i="1"/>
  <c r="BP69" i="1"/>
  <c r="BP68" i="1"/>
  <c r="BP67" i="1"/>
  <c r="BP66" i="1"/>
  <c r="BP65" i="1"/>
  <c r="BP64" i="1"/>
  <c r="BP63" i="1"/>
  <c r="BP62" i="1"/>
  <c r="BP61" i="1"/>
  <c r="BP60" i="1"/>
  <c r="BP59" i="1"/>
  <c r="BP58" i="1"/>
  <c r="BO57" i="1"/>
  <c r="BN57" i="1"/>
  <c r="BP56" i="1"/>
  <c r="BP55" i="1"/>
  <c r="BP54" i="1"/>
  <c r="BP53" i="1"/>
  <c r="BP52" i="1"/>
  <c r="BP51" i="1"/>
  <c r="BP50" i="1"/>
  <c r="BP49" i="1"/>
  <c r="BP48" i="1"/>
  <c r="BP47" i="1"/>
  <c r="BP46" i="1"/>
  <c r="BP45" i="1"/>
  <c r="BO44" i="1"/>
  <c r="BN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O31" i="1"/>
  <c r="BN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O18" i="1"/>
  <c r="BN18" i="1"/>
  <c r="BP17" i="1"/>
  <c r="BP16" i="1"/>
  <c r="BP15" i="1"/>
  <c r="BP14" i="1"/>
  <c r="BP13" i="1"/>
  <c r="BP12" i="1"/>
  <c r="BP11" i="1"/>
  <c r="BP10" i="1"/>
  <c r="BP9" i="1"/>
  <c r="BP8" i="1"/>
  <c r="BP7" i="1"/>
  <c r="BP6" i="1"/>
  <c r="BO200" i="1"/>
  <c r="BN200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JK199" i="2"/>
  <c r="JJ199" i="2"/>
  <c r="JK198" i="2"/>
  <c r="JJ198" i="2"/>
  <c r="JK197" i="2"/>
  <c r="JJ197" i="2"/>
  <c r="JK196" i="2"/>
  <c r="JJ196" i="2"/>
  <c r="JK195" i="2"/>
  <c r="JJ195" i="2"/>
  <c r="JK194" i="2"/>
  <c r="JJ194" i="2"/>
  <c r="JK193" i="2"/>
  <c r="JJ193" i="2"/>
  <c r="JK192" i="2"/>
  <c r="JJ192" i="2"/>
  <c r="JK191" i="2"/>
  <c r="JJ191" i="2"/>
  <c r="JK190" i="2"/>
  <c r="JJ190" i="2"/>
  <c r="JK189" i="2"/>
  <c r="JJ189" i="2"/>
  <c r="JK188" i="2"/>
  <c r="JJ188" i="2"/>
  <c r="JH200" i="2"/>
  <c r="JG200" i="2"/>
  <c r="JE200" i="2"/>
  <c r="JD200" i="2"/>
  <c r="JB200" i="2"/>
  <c r="JA200" i="2"/>
  <c r="IY200" i="2"/>
  <c r="IX200" i="2"/>
  <c r="IV200" i="2"/>
  <c r="IU200" i="2"/>
  <c r="IS200" i="2"/>
  <c r="IR200" i="2"/>
  <c r="IP200" i="2"/>
  <c r="IO200" i="2"/>
  <c r="IM200" i="2"/>
  <c r="IL200" i="2"/>
  <c r="IJ200" i="2"/>
  <c r="II200" i="2"/>
  <c r="IG200" i="2"/>
  <c r="IF200" i="2"/>
  <c r="ID200" i="2"/>
  <c r="IC200" i="2"/>
  <c r="IA200" i="2"/>
  <c r="HZ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JI199" i="2"/>
  <c r="JF199" i="2"/>
  <c r="JC199" i="2"/>
  <c r="IZ199" i="2"/>
  <c r="IW199" i="2"/>
  <c r="IT199" i="2"/>
  <c r="IQ199" i="2"/>
  <c r="IN199" i="2"/>
  <c r="IK199" i="2"/>
  <c r="IH199" i="2"/>
  <c r="IE199" i="2"/>
  <c r="IB199" i="2"/>
  <c r="HY199" i="2"/>
  <c r="HV199" i="2"/>
  <c r="HS199" i="2"/>
  <c r="HP199" i="2"/>
  <c r="HM199" i="2"/>
  <c r="HJ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JI198" i="2"/>
  <c r="JF198" i="2"/>
  <c r="JC198" i="2"/>
  <c r="IZ198" i="2"/>
  <c r="IW198" i="2"/>
  <c r="IT198" i="2"/>
  <c r="IQ198" i="2"/>
  <c r="IN198" i="2"/>
  <c r="IK198" i="2"/>
  <c r="IH198" i="2"/>
  <c r="IE198" i="2"/>
  <c r="IB198" i="2"/>
  <c r="HY198" i="2"/>
  <c r="HV198" i="2"/>
  <c r="HS198" i="2"/>
  <c r="HP198" i="2"/>
  <c r="HM198" i="2"/>
  <c r="HJ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JI197" i="2"/>
  <c r="JF197" i="2"/>
  <c r="JC197" i="2"/>
  <c r="IZ197" i="2"/>
  <c r="IW197" i="2"/>
  <c r="IT197" i="2"/>
  <c r="IQ197" i="2"/>
  <c r="IN197" i="2"/>
  <c r="IK197" i="2"/>
  <c r="IH197" i="2"/>
  <c r="IE197" i="2"/>
  <c r="IB197" i="2"/>
  <c r="HY197" i="2"/>
  <c r="HV197" i="2"/>
  <c r="HS197" i="2"/>
  <c r="HP197" i="2"/>
  <c r="HM197" i="2"/>
  <c r="HJ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JI196" i="2"/>
  <c r="JF196" i="2"/>
  <c r="JC196" i="2"/>
  <c r="IZ196" i="2"/>
  <c r="IW196" i="2"/>
  <c r="IT196" i="2"/>
  <c r="IQ196" i="2"/>
  <c r="IN196" i="2"/>
  <c r="IK196" i="2"/>
  <c r="IH196" i="2"/>
  <c r="IE196" i="2"/>
  <c r="IB196" i="2"/>
  <c r="HY196" i="2"/>
  <c r="HV196" i="2"/>
  <c r="HS196" i="2"/>
  <c r="HP196" i="2"/>
  <c r="HM196" i="2"/>
  <c r="HJ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JI195" i="2"/>
  <c r="JF195" i="2"/>
  <c r="JC195" i="2"/>
  <c r="IZ195" i="2"/>
  <c r="IW195" i="2"/>
  <c r="IT195" i="2"/>
  <c r="IQ195" i="2"/>
  <c r="IN195" i="2"/>
  <c r="IK195" i="2"/>
  <c r="IH195" i="2"/>
  <c r="IE195" i="2"/>
  <c r="IB195" i="2"/>
  <c r="HY195" i="2"/>
  <c r="HV195" i="2"/>
  <c r="HS195" i="2"/>
  <c r="HP195" i="2"/>
  <c r="HM195" i="2"/>
  <c r="HJ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JI194" i="2"/>
  <c r="JF194" i="2"/>
  <c r="JC194" i="2"/>
  <c r="IZ194" i="2"/>
  <c r="IW194" i="2"/>
  <c r="IT194" i="2"/>
  <c r="IQ194" i="2"/>
  <c r="IN194" i="2"/>
  <c r="IK194" i="2"/>
  <c r="IH194" i="2"/>
  <c r="IE194" i="2"/>
  <c r="IB194" i="2"/>
  <c r="HY194" i="2"/>
  <c r="HV194" i="2"/>
  <c r="HS194" i="2"/>
  <c r="HP194" i="2"/>
  <c r="HM194" i="2"/>
  <c r="HJ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JI193" i="2"/>
  <c r="JF193" i="2"/>
  <c r="JC193" i="2"/>
  <c r="IZ193" i="2"/>
  <c r="IW193" i="2"/>
  <c r="IT193" i="2"/>
  <c r="IQ193" i="2"/>
  <c r="IN193" i="2"/>
  <c r="IK193" i="2"/>
  <c r="IH193" i="2"/>
  <c r="IE193" i="2"/>
  <c r="IB193" i="2"/>
  <c r="HY193" i="2"/>
  <c r="HV193" i="2"/>
  <c r="HS193" i="2"/>
  <c r="HP193" i="2"/>
  <c r="HM193" i="2"/>
  <c r="HJ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JI192" i="2"/>
  <c r="JF192" i="2"/>
  <c r="JC192" i="2"/>
  <c r="IZ192" i="2"/>
  <c r="IW192" i="2"/>
  <c r="IT192" i="2"/>
  <c r="IQ192" i="2"/>
  <c r="IN192" i="2"/>
  <c r="IK192" i="2"/>
  <c r="IH192" i="2"/>
  <c r="IE192" i="2"/>
  <c r="IB192" i="2"/>
  <c r="HY192" i="2"/>
  <c r="HV192" i="2"/>
  <c r="HS192" i="2"/>
  <c r="HP192" i="2"/>
  <c r="HM192" i="2"/>
  <c r="HJ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JI191" i="2"/>
  <c r="JF191" i="2"/>
  <c r="JC191" i="2"/>
  <c r="IZ191" i="2"/>
  <c r="IW191" i="2"/>
  <c r="IT191" i="2"/>
  <c r="IQ191" i="2"/>
  <c r="IN191" i="2"/>
  <c r="IK191" i="2"/>
  <c r="IH191" i="2"/>
  <c r="IE191" i="2"/>
  <c r="IB191" i="2"/>
  <c r="HY191" i="2"/>
  <c r="HV191" i="2"/>
  <c r="HS191" i="2"/>
  <c r="HP191" i="2"/>
  <c r="HM191" i="2"/>
  <c r="HJ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JI190" i="2"/>
  <c r="JF190" i="2"/>
  <c r="JC190" i="2"/>
  <c r="IZ190" i="2"/>
  <c r="IW190" i="2"/>
  <c r="IT190" i="2"/>
  <c r="IQ190" i="2"/>
  <c r="IN190" i="2"/>
  <c r="IK190" i="2"/>
  <c r="IH190" i="2"/>
  <c r="IE190" i="2"/>
  <c r="IB190" i="2"/>
  <c r="HY190" i="2"/>
  <c r="HV190" i="2"/>
  <c r="HS190" i="2"/>
  <c r="HP190" i="2"/>
  <c r="HM190" i="2"/>
  <c r="HJ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JI189" i="2"/>
  <c r="JF189" i="2"/>
  <c r="JC189" i="2"/>
  <c r="IZ189" i="2"/>
  <c r="IW189" i="2"/>
  <c r="IT189" i="2"/>
  <c r="IQ189" i="2"/>
  <c r="IN189" i="2"/>
  <c r="IK189" i="2"/>
  <c r="IH189" i="2"/>
  <c r="IE189" i="2"/>
  <c r="IB189" i="2"/>
  <c r="HY189" i="2"/>
  <c r="HV189" i="2"/>
  <c r="HS189" i="2"/>
  <c r="HP189" i="2"/>
  <c r="HM189" i="2"/>
  <c r="HJ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JI188" i="2"/>
  <c r="JF188" i="2"/>
  <c r="JC188" i="2"/>
  <c r="IZ188" i="2"/>
  <c r="IW188" i="2"/>
  <c r="IT188" i="2"/>
  <c r="IQ188" i="2"/>
  <c r="IN188" i="2"/>
  <c r="IK188" i="2"/>
  <c r="IH188" i="2"/>
  <c r="IE188" i="2"/>
  <c r="IB188" i="2"/>
  <c r="HY188" i="2"/>
  <c r="HV188" i="2"/>
  <c r="HS188" i="2"/>
  <c r="HP188" i="2"/>
  <c r="HM188" i="2"/>
  <c r="HJ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H199" i="1"/>
  <c r="DG199" i="1"/>
  <c r="DH198" i="1"/>
  <c r="DG198" i="1"/>
  <c r="DH197" i="1"/>
  <c r="DG197" i="1"/>
  <c r="DH196" i="1"/>
  <c r="DG196" i="1"/>
  <c r="DH195" i="1"/>
  <c r="DG195" i="1"/>
  <c r="DH194" i="1"/>
  <c r="DG194" i="1"/>
  <c r="DH193" i="1"/>
  <c r="DG193" i="1"/>
  <c r="DH192" i="1"/>
  <c r="DG192" i="1"/>
  <c r="DH191" i="1"/>
  <c r="DG191" i="1"/>
  <c r="DH190" i="1"/>
  <c r="DG190" i="1"/>
  <c r="DH189" i="1"/>
  <c r="DG189" i="1"/>
  <c r="DH188" i="1"/>
  <c r="DG188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M199" i="1"/>
  <c r="BJ199" i="1"/>
  <c r="BG199" i="1"/>
  <c r="BD199" i="1"/>
  <c r="BA199" i="1"/>
  <c r="AX199" i="1"/>
  <c r="AU199" i="1"/>
  <c r="AI199" i="1"/>
  <c r="AF199" i="1"/>
  <c r="AC199" i="1"/>
  <c r="Z199" i="1"/>
  <c r="W199" i="1"/>
  <c r="T199" i="1"/>
  <c r="Q199" i="1"/>
  <c r="N199" i="1"/>
  <c r="K199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M198" i="1"/>
  <c r="BJ198" i="1"/>
  <c r="BG198" i="1"/>
  <c r="BD198" i="1"/>
  <c r="BA198" i="1"/>
  <c r="AX198" i="1"/>
  <c r="AU198" i="1"/>
  <c r="AL198" i="1"/>
  <c r="AI198" i="1"/>
  <c r="AF198" i="1"/>
  <c r="AC198" i="1"/>
  <c r="Z198" i="1"/>
  <c r="W198" i="1"/>
  <c r="T198" i="1"/>
  <c r="Q198" i="1"/>
  <c r="N198" i="1"/>
  <c r="K198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M197" i="1"/>
  <c r="BJ197" i="1"/>
  <c r="BG197" i="1"/>
  <c r="BD197" i="1"/>
  <c r="BA197" i="1"/>
  <c r="AX197" i="1"/>
  <c r="AU197" i="1"/>
  <c r="AL197" i="1"/>
  <c r="AI197" i="1"/>
  <c r="AF197" i="1"/>
  <c r="AC197" i="1"/>
  <c r="Z197" i="1"/>
  <c r="W197" i="1"/>
  <c r="T197" i="1"/>
  <c r="Q197" i="1"/>
  <c r="N197" i="1"/>
  <c r="K197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M196" i="1"/>
  <c r="BJ196" i="1"/>
  <c r="BG196" i="1"/>
  <c r="BD196" i="1"/>
  <c r="BA196" i="1"/>
  <c r="AX196" i="1"/>
  <c r="AU196" i="1"/>
  <c r="AL196" i="1"/>
  <c r="AI196" i="1"/>
  <c r="AF196" i="1"/>
  <c r="AC196" i="1"/>
  <c r="Z196" i="1"/>
  <c r="W196" i="1"/>
  <c r="T196" i="1"/>
  <c r="Q196" i="1"/>
  <c r="N196" i="1"/>
  <c r="K196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M195" i="1"/>
  <c r="BJ195" i="1"/>
  <c r="BG195" i="1"/>
  <c r="BD195" i="1"/>
  <c r="BA195" i="1"/>
  <c r="AX195" i="1"/>
  <c r="AU195" i="1"/>
  <c r="AL195" i="1"/>
  <c r="AI195" i="1"/>
  <c r="AF195" i="1"/>
  <c r="AC195" i="1"/>
  <c r="Z195" i="1"/>
  <c r="W195" i="1"/>
  <c r="T195" i="1"/>
  <c r="Q195" i="1"/>
  <c r="N195" i="1"/>
  <c r="K195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M194" i="1"/>
  <c r="BJ194" i="1"/>
  <c r="BG194" i="1"/>
  <c r="BD194" i="1"/>
  <c r="BA194" i="1"/>
  <c r="AX194" i="1"/>
  <c r="AU194" i="1"/>
  <c r="AL194" i="1"/>
  <c r="AI194" i="1"/>
  <c r="AF194" i="1"/>
  <c r="AC194" i="1"/>
  <c r="Z194" i="1"/>
  <c r="W194" i="1"/>
  <c r="T194" i="1"/>
  <c r="Q194" i="1"/>
  <c r="N194" i="1"/>
  <c r="K194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M193" i="1"/>
  <c r="BJ193" i="1"/>
  <c r="BG193" i="1"/>
  <c r="BD193" i="1"/>
  <c r="BA193" i="1"/>
  <c r="AX193" i="1"/>
  <c r="AU193" i="1"/>
  <c r="AL193" i="1"/>
  <c r="AI193" i="1"/>
  <c r="AF193" i="1"/>
  <c r="AC193" i="1"/>
  <c r="Z193" i="1"/>
  <c r="W193" i="1"/>
  <c r="T193" i="1"/>
  <c r="Q193" i="1"/>
  <c r="N193" i="1"/>
  <c r="K193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M192" i="1"/>
  <c r="BJ192" i="1"/>
  <c r="BG192" i="1"/>
  <c r="BD192" i="1"/>
  <c r="BA192" i="1"/>
  <c r="AX192" i="1"/>
  <c r="AU192" i="1"/>
  <c r="AL192" i="1"/>
  <c r="AI192" i="1"/>
  <c r="AF192" i="1"/>
  <c r="AC192" i="1"/>
  <c r="Z192" i="1"/>
  <c r="W192" i="1"/>
  <c r="T192" i="1"/>
  <c r="Q192" i="1"/>
  <c r="N192" i="1"/>
  <c r="K192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M191" i="1"/>
  <c r="BJ191" i="1"/>
  <c r="BG191" i="1"/>
  <c r="BD191" i="1"/>
  <c r="BA191" i="1"/>
  <c r="AX191" i="1"/>
  <c r="AU191" i="1"/>
  <c r="AL191" i="1"/>
  <c r="AI191" i="1"/>
  <c r="AF191" i="1"/>
  <c r="AC191" i="1"/>
  <c r="Z191" i="1"/>
  <c r="W191" i="1"/>
  <c r="T191" i="1"/>
  <c r="Q191" i="1"/>
  <c r="N191" i="1"/>
  <c r="K191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M190" i="1"/>
  <c r="BJ190" i="1"/>
  <c r="BG190" i="1"/>
  <c r="BD190" i="1"/>
  <c r="BA190" i="1"/>
  <c r="AX190" i="1"/>
  <c r="AU190" i="1"/>
  <c r="AL190" i="1"/>
  <c r="AI190" i="1"/>
  <c r="AF190" i="1"/>
  <c r="AC190" i="1"/>
  <c r="Z190" i="1"/>
  <c r="W190" i="1"/>
  <c r="T190" i="1"/>
  <c r="Q190" i="1"/>
  <c r="N190" i="1"/>
  <c r="K190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M189" i="1"/>
  <c r="BJ189" i="1"/>
  <c r="BG189" i="1"/>
  <c r="BD189" i="1"/>
  <c r="BA189" i="1"/>
  <c r="AX189" i="1"/>
  <c r="AU189" i="1"/>
  <c r="AL189" i="1"/>
  <c r="AI189" i="1"/>
  <c r="AF189" i="1"/>
  <c r="AC189" i="1"/>
  <c r="Z189" i="1"/>
  <c r="W189" i="1"/>
  <c r="T189" i="1"/>
  <c r="Q189" i="1"/>
  <c r="N189" i="1"/>
  <c r="K189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M188" i="1"/>
  <c r="BJ188" i="1"/>
  <c r="BG188" i="1"/>
  <c r="BD188" i="1"/>
  <c r="BA188" i="1"/>
  <c r="AX188" i="1"/>
  <c r="AU188" i="1"/>
  <c r="AL188" i="1"/>
  <c r="AI188" i="1"/>
  <c r="AF188" i="1"/>
  <c r="AC188" i="1"/>
  <c r="Z188" i="1"/>
  <c r="W188" i="1"/>
  <c r="T188" i="1"/>
  <c r="Q188" i="1"/>
  <c r="N188" i="1"/>
  <c r="K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HI174" i="2"/>
  <c r="HH174" i="2"/>
  <c r="HJ173" i="2"/>
  <c r="HJ172" i="2"/>
  <c r="HJ171" i="2"/>
  <c r="HJ170" i="2"/>
  <c r="HJ169" i="2"/>
  <c r="HJ168" i="2"/>
  <c r="HJ167" i="2"/>
  <c r="HJ166" i="2"/>
  <c r="HJ165" i="2"/>
  <c r="HJ164" i="2"/>
  <c r="HJ163" i="2"/>
  <c r="HJ162" i="2"/>
  <c r="HI161" i="2"/>
  <c r="HH161" i="2"/>
  <c r="HJ160" i="2"/>
  <c r="HJ159" i="2"/>
  <c r="HJ158" i="2"/>
  <c r="HJ157" i="2"/>
  <c r="HJ156" i="2"/>
  <c r="HJ155" i="2"/>
  <c r="HJ154" i="2"/>
  <c r="HJ153" i="2"/>
  <c r="HJ152" i="2"/>
  <c r="HJ151" i="2"/>
  <c r="HJ150" i="2"/>
  <c r="HJ149" i="2"/>
  <c r="HI148" i="2"/>
  <c r="HH148" i="2"/>
  <c r="HJ147" i="2"/>
  <c r="HJ146" i="2"/>
  <c r="HJ145" i="2"/>
  <c r="HJ144" i="2"/>
  <c r="HJ143" i="2"/>
  <c r="HJ142" i="2"/>
  <c r="HJ141" i="2"/>
  <c r="HJ140" i="2"/>
  <c r="HJ139" i="2"/>
  <c r="HJ138" i="2"/>
  <c r="HJ137" i="2"/>
  <c r="HJ136" i="2"/>
  <c r="HI135" i="2"/>
  <c r="HH135" i="2"/>
  <c r="HJ134" i="2"/>
  <c r="HJ133" i="2"/>
  <c r="HJ132" i="2"/>
  <c r="HJ131" i="2"/>
  <c r="HJ130" i="2"/>
  <c r="HJ129" i="2"/>
  <c r="HJ128" i="2"/>
  <c r="HJ127" i="2"/>
  <c r="HJ126" i="2"/>
  <c r="HJ125" i="2"/>
  <c r="HJ124" i="2"/>
  <c r="HJ123" i="2"/>
  <c r="HI122" i="2"/>
  <c r="HH122" i="2"/>
  <c r="HJ121" i="2"/>
  <c r="HJ120" i="2"/>
  <c r="HJ119" i="2"/>
  <c r="HJ118" i="2"/>
  <c r="HJ117" i="2"/>
  <c r="HJ116" i="2"/>
  <c r="HJ115" i="2"/>
  <c r="HJ114" i="2"/>
  <c r="HJ113" i="2"/>
  <c r="HJ112" i="2"/>
  <c r="HJ111" i="2"/>
  <c r="HJ110" i="2"/>
  <c r="HI109" i="2"/>
  <c r="HH109" i="2"/>
  <c r="HJ108" i="2"/>
  <c r="HJ107" i="2"/>
  <c r="HJ106" i="2"/>
  <c r="HJ105" i="2"/>
  <c r="HJ104" i="2"/>
  <c r="HJ103" i="2"/>
  <c r="HJ102" i="2"/>
  <c r="HJ101" i="2"/>
  <c r="HJ100" i="2"/>
  <c r="HJ99" i="2"/>
  <c r="HJ98" i="2"/>
  <c r="HJ97" i="2"/>
  <c r="HI96" i="2"/>
  <c r="HH96" i="2"/>
  <c r="HJ95" i="2"/>
  <c r="HJ94" i="2"/>
  <c r="HJ93" i="2"/>
  <c r="HJ92" i="2"/>
  <c r="HJ91" i="2"/>
  <c r="HJ90" i="2"/>
  <c r="HJ89" i="2"/>
  <c r="HJ88" i="2"/>
  <c r="HJ87" i="2"/>
  <c r="HJ86" i="2"/>
  <c r="HJ85" i="2"/>
  <c r="HJ84" i="2"/>
  <c r="HI83" i="2"/>
  <c r="HH83" i="2"/>
  <c r="HJ82" i="2"/>
  <c r="HJ81" i="2"/>
  <c r="HJ80" i="2"/>
  <c r="HJ79" i="2"/>
  <c r="HJ78" i="2"/>
  <c r="HJ77" i="2"/>
  <c r="HJ76" i="2"/>
  <c r="HJ75" i="2"/>
  <c r="HJ74" i="2"/>
  <c r="HJ73" i="2"/>
  <c r="HJ72" i="2"/>
  <c r="HJ71" i="2"/>
  <c r="HI70" i="2"/>
  <c r="HH70" i="2"/>
  <c r="HJ69" i="2"/>
  <c r="HJ68" i="2"/>
  <c r="HJ67" i="2"/>
  <c r="HJ66" i="2"/>
  <c r="HJ65" i="2"/>
  <c r="HJ64" i="2"/>
  <c r="HJ63" i="2"/>
  <c r="HJ62" i="2"/>
  <c r="HJ61" i="2"/>
  <c r="HJ60" i="2"/>
  <c r="HJ59" i="2"/>
  <c r="HJ58" i="2"/>
  <c r="HI57" i="2"/>
  <c r="HH57" i="2"/>
  <c r="HJ56" i="2"/>
  <c r="HJ55" i="2"/>
  <c r="HJ54" i="2"/>
  <c r="HJ53" i="2"/>
  <c r="HJ52" i="2"/>
  <c r="HJ51" i="2"/>
  <c r="HJ50" i="2"/>
  <c r="HJ49" i="2"/>
  <c r="HJ48" i="2"/>
  <c r="HJ47" i="2"/>
  <c r="HJ46" i="2"/>
  <c r="HJ45" i="2"/>
  <c r="HI44" i="2"/>
  <c r="HH44" i="2"/>
  <c r="HJ43" i="2"/>
  <c r="HJ42" i="2"/>
  <c r="HJ41" i="2"/>
  <c r="HJ40" i="2"/>
  <c r="HJ39" i="2"/>
  <c r="HJ38" i="2"/>
  <c r="HJ37" i="2"/>
  <c r="HJ36" i="2"/>
  <c r="HJ35" i="2"/>
  <c r="HJ34" i="2"/>
  <c r="HJ33" i="2"/>
  <c r="HJ32" i="2"/>
  <c r="HI31" i="2"/>
  <c r="HH31" i="2"/>
  <c r="HJ30" i="2"/>
  <c r="HJ29" i="2"/>
  <c r="HJ28" i="2"/>
  <c r="HJ27" i="2"/>
  <c r="HJ26" i="2"/>
  <c r="HJ25" i="2"/>
  <c r="HJ24" i="2"/>
  <c r="HJ23" i="2"/>
  <c r="HJ22" i="2"/>
  <c r="HJ21" i="2"/>
  <c r="HJ20" i="2"/>
  <c r="HJ19" i="2"/>
  <c r="HI18" i="2"/>
  <c r="HH18" i="2"/>
  <c r="HJ17" i="2"/>
  <c r="HJ16" i="2"/>
  <c r="HJ15" i="2"/>
  <c r="HJ14" i="2"/>
  <c r="HJ13" i="2"/>
  <c r="HJ12" i="2"/>
  <c r="HJ11" i="2"/>
  <c r="HJ10" i="2"/>
  <c r="HJ9" i="2"/>
  <c r="HJ8" i="2"/>
  <c r="HJ7" i="2"/>
  <c r="HJ6" i="2"/>
  <c r="HI187" i="2"/>
  <c r="HH187" i="2"/>
  <c r="HJ186" i="2"/>
  <c r="HJ185" i="2"/>
  <c r="HJ184" i="2"/>
  <c r="HJ183" i="2"/>
  <c r="HJ182" i="2"/>
  <c r="HJ181" i="2"/>
  <c r="HJ180" i="2"/>
  <c r="HJ179" i="2"/>
  <c r="HJ178" i="2"/>
  <c r="HJ177" i="2"/>
  <c r="HJ176" i="2"/>
  <c r="HJ175" i="2"/>
  <c r="JK186" i="2"/>
  <c r="JJ186" i="2"/>
  <c r="JK185" i="2"/>
  <c r="JJ185" i="2"/>
  <c r="JK184" i="2"/>
  <c r="JJ184" i="2"/>
  <c r="JK183" i="2"/>
  <c r="JJ183" i="2"/>
  <c r="JK182" i="2"/>
  <c r="JJ182" i="2"/>
  <c r="JK181" i="2"/>
  <c r="JJ181" i="2"/>
  <c r="JK180" i="2"/>
  <c r="JJ180" i="2"/>
  <c r="JK179" i="2"/>
  <c r="JJ179" i="2"/>
  <c r="JK178" i="2"/>
  <c r="JJ178" i="2"/>
  <c r="JK177" i="2"/>
  <c r="JJ177" i="2"/>
  <c r="JK176" i="2"/>
  <c r="JJ176" i="2"/>
  <c r="JK175" i="2"/>
  <c r="JJ175" i="2"/>
  <c r="DH186" i="1"/>
  <c r="DG186" i="1"/>
  <c r="DH185" i="1"/>
  <c r="DG185" i="1"/>
  <c r="DH184" i="1"/>
  <c r="DG184" i="1"/>
  <c r="DH183" i="1"/>
  <c r="DG183" i="1"/>
  <c r="DH182" i="1"/>
  <c r="DG182" i="1"/>
  <c r="DH181" i="1"/>
  <c r="DG181" i="1"/>
  <c r="DH180" i="1"/>
  <c r="DG180" i="1"/>
  <c r="DH179" i="1"/>
  <c r="DG179" i="1"/>
  <c r="DH178" i="1"/>
  <c r="DG178" i="1"/>
  <c r="DH177" i="1"/>
  <c r="DG177" i="1"/>
  <c r="DH176" i="1"/>
  <c r="DG176" i="1"/>
  <c r="DH175" i="1"/>
  <c r="DG175" i="1"/>
  <c r="JJ213" i="2" l="1"/>
  <c r="JK213" i="2"/>
  <c r="DG213" i="1"/>
  <c r="DH213" i="1"/>
  <c r="JJ200" i="2"/>
  <c r="DH200" i="1"/>
  <c r="DG200" i="1"/>
  <c r="JK200" i="2"/>
  <c r="CY174" i="2"/>
  <c r="CX174" i="2"/>
  <c r="CZ173" i="2"/>
  <c r="CZ172" i="2"/>
  <c r="CZ171" i="2"/>
  <c r="CZ170" i="2"/>
  <c r="CZ169" i="2"/>
  <c r="CZ168" i="2"/>
  <c r="CZ167" i="2"/>
  <c r="CZ166" i="2"/>
  <c r="CZ165" i="2"/>
  <c r="CZ164" i="2"/>
  <c r="CZ163" i="2"/>
  <c r="CZ162" i="2"/>
  <c r="CY161" i="2"/>
  <c r="CX161" i="2"/>
  <c r="CZ160" i="2"/>
  <c r="CZ159" i="2"/>
  <c r="CZ158" i="2"/>
  <c r="CZ157" i="2"/>
  <c r="CZ156" i="2"/>
  <c r="CZ155" i="2"/>
  <c r="CZ154" i="2"/>
  <c r="CZ153" i="2"/>
  <c r="CZ152" i="2"/>
  <c r="CZ151" i="2"/>
  <c r="CZ150" i="2"/>
  <c r="CZ149" i="2"/>
  <c r="CY148" i="2"/>
  <c r="CX148" i="2"/>
  <c r="CZ147" i="2"/>
  <c r="CZ146" i="2"/>
  <c r="CZ145" i="2"/>
  <c r="CZ144" i="2"/>
  <c r="CZ143" i="2"/>
  <c r="CZ142" i="2"/>
  <c r="CZ141" i="2"/>
  <c r="CZ140" i="2"/>
  <c r="CZ139" i="2"/>
  <c r="CZ138" i="2"/>
  <c r="CZ137" i="2"/>
  <c r="CZ136" i="2"/>
  <c r="CY135" i="2"/>
  <c r="CX135" i="2"/>
  <c r="CZ134" i="2"/>
  <c r="CZ133" i="2"/>
  <c r="CZ132" i="2"/>
  <c r="CZ131" i="2"/>
  <c r="CZ130" i="2"/>
  <c r="CZ129" i="2"/>
  <c r="CZ128" i="2"/>
  <c r="CZ127" i="2"/>
  <c r="CZ126" i="2"/>
  <c r="CZ125" i="2"/>
  <c r="CZ124" i="2"/>
  <c r="CZ123" i="2"/>
  <c r="CY122" i="2"/>
  <c r="CX122" i="2"/>
  <c r="CZ121" i="2"/>
  <c r="CZ120" i="2"/>
  <c r="CZ119" i="2"/>
  <c r="CZ118" i="2"/>
  <c r="CZ117" i="2"/>
  <c r="CZ116" i="2"/>
  <c r="CZ115" i="2"/>
  <c r="CZ114" i="2"/>
  <c r="CZ113" i="2"/>
  <c r="CZ112" i="2"/>
  <c r="CZ111" i="2"/>
  <c r="CZ110" i="2"/>
  <c r="CY109" i="2"/>
  <c r="CX109" i="2"/>
  <c r="CZ108" i="2"/>
  <c r="CZ107" i="2"/>
  <c r="CZ106" i="2"/>
  <c r="CZ105" i="2"/>
  <c r="CZ104" i="2"/>
  <c r="CZ103" i="2"/>
  <c r="CZ102" i="2"/>
  <c r="CZ101" i="2"/>
  <c r="CZ100" i="2"/>
  <c r="CZ99" i="2"/>
  <c r="CZ98" i="2"/>
  <c r="CZ97" i="2"/>
  <c r="CY96" i="2"/>
  <c r="CX96" i="2"/>
  <c r="CZ95" i="2"/>
  <c r="CZ94" i="2"/>
  <c r="CZ93" i="2"/>
  <c r="CZ92" i="2"/>
  <c r="CZ91" i="2"/>
  <c r="CZ90" i="2"/>
  <c r="CZ89" i="2"/>
  <c r="CZ88" i="2"/>
  <c r="CZ87" i="2"/>
  <c r="CZ86" i="2"/>
  <c r="CZ85" i="2"/>
  <c r="CZ84" i="2"/>
  <c r="CY83" i="2"/>
  <c r="CX83" i="2"/>
  <c r="CZ82" i="2"/>
  <c r="CZ81" i="2"/>
  <c r="CZ80" i="2"/>
  <c r="CZ79" i="2"/>
  <c r="CZ78" i="2"/>
  <c r="CZ77" i="2"/>
  <c r="CZ76" i="2"/>
  <c r="CZ75" i="2"/>
  <c r="CZ74" i="2"/>
  <c r="CZ73" i="2"/>
  <c r="CZ72" i="2"/>
  <c r="CZ71" i="2"/>
  <c r="CY70" i="2"/>
  <c r="CX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Y57" i="2"/>
  <c r="CX57" i="2"/>
  <c r="CZ56" i="2"/>
  <c r="CZ55" i="2"/>
  <c r="CZ54" i="2"/>
  <c r="CZ53" i="2"/>
  <c r="CZ52" i="2"/>
  <c r="CZ51" i="2"/>
  <c r="CZ50" i="2"/>
  <c r="CZ49" i="2"/>
  <c r="CZ48" i="2"/>
  <c r="CZ47" i="2"/>
  <c r="CZ46" i="2"/>
  <c r="CZ45" i="2"/>
  <c r="CY44" i="2"/>
  <c r="CX44" i="2"/>
  <c r="CZ43" i="2"/>
  <c r="CZ42" i="2"/>
  <c r="CZ41" i="2"/>
  <c r="CZ40" i="2"/>
  <c r="CZ39" i="2"/>
  <c r="CZ38" i="2"/>
  <c r="CZ37" i="2"/>
  <c r="CZ36" i="2"/>
  <c r="CZ35" i="2"/>
  <c r="CZ34" i="2"/>
  <c r="CZ33" i="2"/>
  <c r="CZ32" i="2"/>
  <c r="CY31" i="2"/>
  <c r="CX31" i="2"/>
  <c r="CZ30" i="2"/>
  <c r="CZ29" i="2"/>
  <c r="CZ28" i="2"/>
  <c r="CZ27" i="2"/>
  <c r="CZ26" i="2"/>
  <c r="CZ25" i="2"/>
  <c r="CZ24" i="2"/>
  <c r="CZ23" i="2"/>
  <c r="CZ22" i="2"/>
  <c r="CZ21" i="2"/>
  <c r="CZ20" i="2"/>
  <c r="CZ19" i="2"/>
  <c r="CY18" i="2"/>
  <c r="CX18" i="2"/>
  <c r="CZ17" i="2"/>
  <c r="CZ16" i="2"/>
  <c r="CZ15" i="2"/>
  <c r="CZ14" i="2"/>
  <c r="CZ13" i="2"/>
  <c r="CZ12" i="2"/>
  <c r="CZ11" i="2"/>
  <c r="CZ10" i="2"/>
  <c r="CZ9" i="2"/>
  <c r="CZ8" i="2"/>
  <c r="CZ7" i="2"/>
  <c r="CZ6" i="2"/>
  <c r="CY187" i="2"/>
  <c r="CX187" i="2"/>
  <c r="CZ186" i="2"/>
  <c r="CZ185" i="2"/>
  <c r="CZ184" i="2"/>
  <c r="CZ183" i="2"/>
  <c r="CZ182" i="2"/>
  <c r="CZ181" i="2"/>
  <c r="CZ180" i="2"/>
  <c r="CZ179" i="2"/>
  <c r="CZ178" i="2"/>
  <c r="CZ177" i="2"/>
  <c r="CZ176" i="2"/>
  <c r="CZ175" i="2"/>
  <c r="V174" i="2" l="1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AH174" i="2"/>
  <c r="AG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187" i="2"/>
  <c r="AG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JH187" i="2" l="1"/>
  <c r="JG187" i="2"/>
  <c r="JE187" i="2"/>
  <c r="JD187" i="2"/>
  <c r="JB187" i="2"/>
  <c r="JA187" i="2"/>
  <c r="IY187" i="2"/>
  <c r="IX187" i="2"/>
  <c r="IV187" i="2"/>
  <c r="IU187" i="2"/>
  <c r="IS187" i="2"/>
  <c r="IR187" i="2"/>
  <c r="IP187" i="2"/>
  <c r="IO187" i="2"/>
  <c r="IM187" i="2"/>
  <c r="IL187" i="2"/>
  <c r="IJ187" i="2"/>
  <c r="II187" i="2"/>
  <c r="IG187" i="2"/>
  <c r="IF187" i="2"/>
  <c r="ID187" i="2"/>
  <c r="IC187" i="2"/>
  <c r="IA187" i="2"/>
  <c r="HZ187" i="2"/>
  <c r="HX187" i="2"/>
  <c r="HW187" i="2"/>
  <c r="HU187" i="2"/>
  <c r="HT187" i="2"/>
  <c r="HR187" i="2"/>
  <c r="HQ187" i="2"/>
  <c r="HO187" i="2"/>
  <c r="HN187" i="2"/>
  <c r="HL187" i="2"/>
  <c r="HK187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K187" i="2"/>
  <c r="DJ187" i="2"/>
  <c r="DH187" i="2"/>
  <c r="DG187" i="2"/>
  <c r="DE187" i="2"/>
  <c r="DD187" i="2"/>
  <c r="DB187" i="2"/>
  <c r="DA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JI186" i="2"/>
  <c r="JF186" i="2"/>
  <c r="JC186" i="2"/>
  <c r="IZ186" i="2"/>
  <c r="IW186" i="2"/>
  <c r="IT186" i="2"/>
  <c r="IQ186" i="2"/>
  <c r="IN186" i="2"/>
  <c r="IK186" i="2"/>
  <c r="IH186" i="2"/>
  <c r="IE186" i="2"/>
  <c r="IB186" i="2"/>
  <c r="HY186" i="2"/>
  <c r="HV186" i="2"/>
  <c r="HS186" i="2"/>
  <c r="HP186" i="2"/>
  <c r="HM186" i="2"/>
  <c r="HG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S186" i="2"/>
  <c r="EP186" i="2"/>
  <c r="EM186" i="2"/>
  <c r="EJ186" i="2"/>
  <c r="EG186" i="2"/>
  <c r="ED186" i="2"/>
  <c r="EA186" i="2"/>
  <c r="DX186" i="2"/>
  <c r="DU186" i="2"/>
  <c r="DR186" i="2"/>
  <c r="DL186" i="2"/>
  <c r="DI186" i="2"/>
  <c r="DF186" i="2"/>
  <c r="DC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J186" i="2"/>
  <c r="BG186" i="2"/>
  <c r="BD186" i="2"/>
  <c r="BA186" i="2"/>
  <c r="AX186" i="2"/>
  <c r="AU186" i="2"/>
  <c r="AR186" i="2"/>
  <c r="AO186" i="2"/>
  <c r="AL186" i="2"/>
  <c r="AF186" i="2"/>
  <c r="AC186" i="2"/>
  <c r="Z186" i="2"/>
  <c r="T186" i="2"/>
  <c r="Q186" i="2"/>
  <c r="N186" i="2"/>
  <c r="K186" i="2"/>
  <c r="H186" i="2"/>
  <c r="JI185" i="2"/>
  <c r="JF185" i="2"/>
  <c r="JC185" i="2"/>
  <c r="IZ185" i="2"/>
  <c r="IW185" i="2"/>
  <c r="IT185" i="2"/>
  <c r="IQ185" i="2"/>
  <c r="IN185" i="2"/>
  <c r="IK185" i="2"/>
  <c r="IH185" i="2"/>
  <c r="IE185" i="2"/>
  <c r="IB185" i="2"/>
  <c r="HY185" i="2"/>
  <c r="HV185" i="2"/>
  <c r="HS185" i="2"/>
  <c r="HP185" i="2"/>
  <c r="HM185" i="2"/>
  <c r="HG185" i="2"/>
  <c r="HD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S185" i="2"/>
  <c r="EP185" i="2"/>
  <c r="EM185" i="2"/>
  <c r="EJ185" i="2"/>
  <c r="EG185" i="2"/>
  <c r="ED185" i="2"/>
  <c r="EA185" i="2"/>
  <c r="DX185" i="2"/>
  <c r="DU185" i="2"/>
  <c r="DR185" i="2"/>
  <c r="DL185" i="2"/>
  <c r="DI185" i="2"/>
  <c r="DF185" i="2"/>
  <c r="DC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J185" i="2"/>
  <c r="BG185" i="2"/>
  <c r="BD185" i="2"/>
  <c r="BA185" i="2"/>
  <c r="AX185" i="2"/>
  <c r="AU185" i="2"/>
  <c r="AR185" i="2"/>
  <c r="AO185" i="2"/>
  <c r="AL185" i="2"/>
  <c r="AF185" i="2"/>
  <c r="AC185" i="2"/>
  <c r="Z185" i="2"/>
  <c r="T185" i="2"/>
  <c r="Q185" i="2"/>
  <c r="N185" i="2"/>
  <c r="K185" i="2"/>
  <c r="H185" i="2"/>
  <c r="JI184" i="2"/>
  <c r="JF184" i="2"/>
  <c r="JC184" i="2"/>
  <c r="IZ184" i="2"/>
  <c r="IW184" i="2"/>
  <c r="IT184" i="2"/>
  <c r="IQ184" i="2"/>
  <c r="IN184" i="2"/>
  <c r="IK184" i="2"/>
  <c r="IH184" i="2"/>
  <c r="IE184" i="2"/>
  <c r="IB184" i="2"/>
  <c r="HY184" i="2"/>
  <c r="HV184" i="2"/>
  <c r="HS184" i="2"/>
  <c r="HP184" i="2"/>
  <c r="HM184" i="2"/>
  <c r="HG184" i="2"/>
  <c r="HD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S184" i="2"/>
  <c r="EP184" i="2"/>
  <c r="EM184" i="2"/>
  <c r="EJ184" i="2"/>
  <c r="EG184" i="2"/>
  <c r="ED184" i="2"/>
  <c r="EA184" i="2"/>
  <c r="DX184" i="2"/>
  <c r="DU184" i="2"/>
  <c r="DR184" i="2"/>
  <c r="DL184" i="2"/>
  <c r="DI184" i="2"/>
  <c r="DF184" i="2"/>
  <c r="DC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J184" i="2"/>
  <c r="BG184" i="2"/>
  <c r="BD184" i="2"/>
  <c r="BA184" i="2"/>
  <c r="AX184" i="2"/>
  <c r="AU184" i="2"/>
  <c r="AR184" i="2"/>
  <c r="AO184" i="2"/>
  <c r="AL184" i="2"/>
  <c r="AF184" i="2"/>
  <c r="AC184" i="2"/>
  <c r="Z184" i="2"/>
  <c r="T184" i="2"/>
  <c r="Q184" i="2"/>
  <c r="N184" i="2"/>
  <c r="K184" i="2"/>
  <c r="H184" i="2"/>
  <c r="JI183" i="2"/>
  <c r="JF183" i="2"/>
  <c r="JC183" i="2"/>
  <c r="IZ183" i="2"/>
  <c r="IW183" i="2"/>
  <c r="IT183" i="2"/>
  <c r="IQ183" i="2"/>
  <c r="IN183" i="2"/>
  <c r="IK183" i="2"/>
  <c r="IH183" i="2"/>
  <c r="IE183" i="2"/>
  <c r="IB183" i="2"/>
  <c r="HY183" i="2"/>
  <c r="HV183" i="2"/>
  <c r="HS183" i="2"/>
  <c r="HP183" i="2"/>
  <c r="HM183" i="2"/>
  <c r="HG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S183" i="2"/>
  <c r="EP183" i="2"/>
  <c r="EM183" i="2"/>
  <c r="EJ183" i="2"/>
  <c r="EG183" i="2"/>
  <c r="ED183" i="2"/>
  <c r="EA183" i="2"/>
  <c r="DX183" i="2"/>
  <c r="DU183" i="2"/>
  <c r="DR183" i="2"/>
  <c r="DL183" i="2"/>
  <c r="DI183" i="2"/>
  <c r="DF183" i="2"/>
  <c r="DC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J183" i="2"/>
  <c r="BG183" i="2"/>
  <c r="BD183" i="2"/>
  <c r="BA183" i="2"/>
  <c r="AX183" i="2"/>
  <c r="AU183" i="2"/>
  <c r="AR183" i="2"/>
  <c r="AO183" i="2"/>
  <c r="AL183" i="2"/>
  <c r="AF183" i="2"/>
  <c r="AC183" i="2"/>
  <c r="Z183" i="2"/>
  <c r="T183" i="2"/>
  <c r="Q183" i="2"/>
  <c r="N183" i="2"/>
  <c r="K183" i="2"/>
  <c r="H183" i="2"/>
  <c r="JI182" i="2"/>
  <c r="JF182" i="2"/>
  <c r="JC182" i="2"/>
  <c r="IZ182" i="2"/>
  <c r="IW182" i="2"/>
  <c r="IT182" i="2"/>
  <c r="IQ182" i="2"/>
  <c r="IN182" i="2"/>
  <c r="IK182" i="2"/>
  <c r="IH182" i="2"/>
  <c r="IE182" i="2"/>
  <c r="IB182" i="2"/>
  <c r="HY182" i="2"/>
  <c r="HV182" i="2"/>
  <c r="HS182" i="2"/>
  <c r="HP182" i="2"/>
  <c r="HM182" i="2"/>
  <c r="HG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S182" i="2"/>
  <c r="EP182" i="2"/>
  <c r="EM182" i="2"/>
  <c r="EJ182" i="2"/>
  <c r="EG182" i="2"/>
  <c r="ED182" i="2"/>
  <c r="EA182" i="2"/>
  <c r="DX182" i="2"/>
  <c r="DU182" i="2"/>
  <c r="DR182" i="2"/>
  <c r="DL182" i="2"/>
  <c r="DI182" i="2"/>
  <c r="DF182" i="2"/>
  <c r="DC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J182" i="2"/>
  <c r="BG182" i="2"/>
  <c r="BD182" i="2"/>
  <c r="BA182" i="2"/>
  <c r="AX182" i="2"/>
  <c r="AU182" i="2"/>
  <c r="AR182" i="2"/>
  <c r="AO182" i="2"/>
  <c r="AL182" i="2"/>
  <c r="AF182" i="2"/>
  <c r="AC182" i="2"/>
  <c r="Z182" i="2"/>
  <c r="T182" i="2"/>
  <c r="Q182" i="2"/>
  <c r="N182" i="2"/>
  <c r="K182" i="2"/>
  <c r="H182" i="2"/>
  <c r="JI181" i="2"/>
  <c r="JF181" i="2"/>
  <c r="JC181" i="2"/>
  <c r="IZ181" i="2"/>
  <c r="IW181" i="2"/>
  <c r="IT181" i="2"/>
  <c r="IQ181" i="2"/>
  <c r="IN181" i="2"/>
  <c r="IK181" i="2"/>
  <c r="IH181" i="2"/>
  <c r="IE181" i="2"/>
  <c r="IB181" i="2"/>
  <c r="HY181" i="2"/>
  <c r="HV181" i="2"/>
  <c r="HS181" i="2"/>
  <c r="HP181" i="2"/>
  <c r="HM181" i="2"/>
  <c r="HG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S181" i="2"/>
  <c r="EP181" i="2"/>
  <c r="EM181" i="2"/>
  <c r="EJ181" i="2"/>
  <c r="EG181" i="2"/>
  <c r="ED181" i="2"/>
  <c r="EA181" i="2"/>
  <c r="DX181" i="2"/>
  <c r="DU181" i="2"/>
  <c r="DR181" i="2"/>
  <c r="DL181" i="2"/>
  <c r="DI181" i="2"/>
  <c r="DF181" i="2"/>
  <c r="DC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J181" i="2"/>
  <c r="BG181" i="2"/>
  <c r="BD181" i="2"/>
  <c r="BA181" i="2"/>
  <c r="AX181" i="2"/>
  <c r="AU181" i="2"/>
  <c r="AR181" i="2"/>
  <c r="AO181" i="2"/>
  <c r="AL181" i="2"/>
  <c r="AF181" i="2"/>
  <c r="AC181" i="2"/>
  <c r="Z181" i="2"/>
  <c r="T181" i="2"/>
  <c r="Q181" i="2"/>
  <c r="N181" i="2"/>
  <c r="K181" i="2"/>
  <c r="H181" i="2"/>
  <c r="JI180" i="2"/>
  <c r="JF180" i="2"/>
  <c r="JC180" i="2"/>
  <c r="IZ180" i="2"/>
  <c r="IW180" i="2"/>
  <c r="IT180" i="2"/>
  <c r="IQ180" i="2"/>
  <c r="IN180" i="2"/>
  <c r="IK180" i="2"/>
  <c r="IH180" i="2"/>
  <c r="IE180" i="2"/>
  <c r="IB180" i="2"/>
  <c r="HY180" i="2"/>
  <c r="HV180" i="2"/>
  <c r="HS180" i="2"/>
  <c r="HP180" i="2"/>
  <c r="HM180" i="2"/>
  <c r="HG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S180" i="2"/>
  <c r="EP180" i="2"/>
  <c r="EM180" i="2"/>
  <c r="EJ180" i="2"/>
  <c r="EG180" i="2"/>
  <c r="ED180" i="2"/>
  <c r="EA180" i="2"/>
  <c r="DX180" i="2"/>
  <c r="DU180" i="2"/>
  <c r="DR180" i="2"/>
  <c r="DL180" i="2"/>
  <c r="DI180" i="2"/>
  <c r="DF180" i="2"/>
  <c r="DC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J180" i="2"/>
  <c r="BG180" i="2"/>
  <c r="BD180" i="2"/>
  <c r="BA180" i="2"/>
  <c r="AX180" i="2"/>
  <c r="AU180" i="2"/>
  <c r="AR180" i="2"/>
  <c r="AO180" i="2"/>
  <c r="AL180" i="2"/>
  <c r="AF180" i="2"/>
  <c r="AC180" i="2"/>
  <c r="Z180" i="2"/>
  <c r="T180" i="2"/>
  <c r="Q180" i="2"/>
  <c r="N180" i="2"/>
  <c r="K180" i="2"/>
  <c r="H180" i="2"/>
  <c r="JI179" i="2"/>
  <c r="JF179" i="2"/>
  <c r="JC179" i="2"/>
  <c r="IZ179" i="2"/>
  <c r="IW179" i="2"/>
  <c r="IT179" i="2"/>
  <c r="IQ179" i="2"/>
  <c r="IN179" i="2"/>
  <c r="IK179" i="2"/>
  <c r="IH179" i="2"/>
  <c r="IE179" i="2"/>
  <c r="IB179" i="2"/>
  <c r="HY179" i="2"/>
  <c r="HV179" i="2"/>
  <c r="HS179" i="2"/>
  <c r="HP179" i="2"/>
  <c r="HM179" i="2"/>
  <c r="HG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S179" i="2"/>
  <c r="EP179" i="2"/>
  <c r="EM179" i="2"/>
  <c r="EJ179" i="2"/>
  <c r="EG179" i="2"/>
  <c r="ED179" i="2"/>
  <c r="EA179" i="2"/>
  <c r="DX179" i="2"/>
  <c r="DU179" i="2"/>
  <c r="DR179" i="2"/>
  <c r="DL179" i="2"/>
  <c r="DI179" i="2"/>
  <c r="DF179" i="2"/>
  <c r="DC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J179" i="2"/>
  <c r="BG179" i="2"/>
  <c r="BD179" i="2"/>
  <c r="BA179" i="2"/>
  <c r="AX179" i="2"/>
  <c r="AU179" i="2"/>
  <c r="AR179" i="2"/>
  <c r="AO179" i="2"/>
  <c r="AL179" i="2"/>
  <c r="AF179" i="2"/>
  <c r="AC179" i="2"/>
  <c r="Z179" i="2"/>
  <c r="T179" i="2"/>
  <c r="Q179" i="2"/>
  <c r="N179" i="2"/>
  <c r="K179" i="2"/>
  <c r="H179" i="2"/>
  <c r="JI178" i="2"/>
  <c r="JF178" i="2"/>
  <c r="JC178" i="2"/>
  <c r="IZ178" i="2"/>
  <c r="IW178" i="2"/>
  <c r="IT178" i="2"/>
  <c r="IQ178" i="2"/>
  <c r="IN178" i="2"/>
  <c r="IK178" i="2"/>
  <c r="IH178" i="2"/>
  <c r="IE178" i="2"/>
  <c r="IB178" i="2"/>
  <c r="HY178" i="2"/>
  <c r="HV178" i="2"/>
  <c r="HS178" i="2"/>
  <c r="HP178" i="2"/>
  <c r="HM178" i="2"/>
  <c r="HG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S178" i="2"/>
  <c r="EP178" i="2"/>
  <c r="EM178" i="2"/>
  <c r="EJ178" i="2"/>
  <c r="EG178" i="2"/>
  <c r="ED178" i="2"/>
  <c r="EA178" i="2"/>
  <c r="DX178" i="2"/>
  <c r="DU178" i="2"/>
  <c r="DR178" i="2"/>
  <c r="DL178" i="2"/>
  <c r="DI178" i="2"/>
  <c r="DF178" i="2"/>
  <c r="DC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J178" i="2"/>
  <c r="BG178" i="2"/>
  <c r="BD178" i="2"/>
  <c r="BA178" i="2"/>
  <c r="AX178" i="2"/>
  <c r="AU178" i="2"/>
  <c r="AR178" i="2"/>
  <c r="AO178" i="2"/>
  <c r="AL178" i="2"/>
  <c r="AF178" i="2"/>
  <c r="AC178" i="2"/>
  <c r="Z178" i="2"/>
  <c r="T178" i="2"/>
  <c r="Q178" i="2"/>
  <c r="N178" i="2"/>
  <c r="K178" i="2"/>
  <c r="H178" i="2"/>
  <c r="JI177" i="2"/>
  <c r="JF177" i="2"/>
  <c r="JC177" i="2"/>
  <c r="IZ177" i="2"/>
  <c r="IW177" i="2"/>
  <c r="IT177" i="2"/>
  <c r="IQ177" i="2"/>
  <c r="IN177" i="2"/>
  <c r="IK177" i="2"/>
  <c r="IH177" i="2"/>
  <c r="IE177" i="2"/>
  <c r="IB177" i="2"/>
  <c r="HY177" i="2"/>
  <c r="HV177" i="2"/>
  <c r="HS177" i="2"/>
  <c r="HP177" i="2"/>
  <c r="HM177" i="2"/>
  <c r="HG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S177" i="2"/>
  <c r="EP177" i="2"/>
  <c r="EM177" i="2"/>
  <c r="EJ177" i="2"/>
  <c r="EG177" i="2"/>
  <c r="ED177" i="2"/>
  <c r="EA177" i="2"/>
  <c r="DX177" i="2"/>
  <c r="DU177" i="2"/>
  <c r="DR177" i="2"/>
  <c r="DL177" i="2"/>
  <c r="DI177" i="2"/>
  <c r="DF177" i="2"/>
  <c r="DC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J177" i="2"/>
  <c r="BG177" i="2"/>
  <c r="BD177" i="2"/>
  <c r="BA177" i="2"/>
  <c r="AX177" i="2"/>
  <c r="AU177" i="2"/>
  <c r="AR177" i="2"/>
  <c r="AO177" i="2"/>
  <c r="AL177" i="2"/>
  <c r="AF177" i="2"/>
  <c r="AC177" i="2"/>
  <c r="Z177" i="2"/>
  <c r="T177" i="2"/>
  <c r="Q177" i="2"/>
  <c r="N177" i="2"/>
  <c r="K177" i="2"/>
  <c r="H177" i="2"/>
  <c r="JI176" i="2"/>
  <c r="JF176" i="2"/>
  <c r="JC176" i="2"/>
  <c r="IZ176" i="2"/>
  <c r="IW176" i="2"/>
  <c r="IT176" i="2"/>
  <c r="IQ176" i="2"/>
  <c r="IN176" i="2"/>
  <c r="IK176" i="2"/>
  <c r="IH176" i="2"/>
  <c r="IE176" i="2"/>
  <c r="IB176" i="2"/>
  <c r="HY176" i="2"/>
  <c r="HV176" i="2"/>
  <c r="HS176" i="2"/>
  <c r="HP176" i="2"/>
  <c r="HM176" i="2"/>
  <c r="HG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S176" i="2"/>
  <c r="EP176" i="2"/>
  <c r="EM176" i="2"/>
  <c r="EJ176" i="2"/>
  <c r="EG176" i="2"/>
  <c r="ED176" i="2"/>
  <c r="EA176" i="2"/>
  <c r="DX176" i="2"/>
  <c r="DU176" i="2"/>
  <c r="DR176" i="2"/>
  <c r="DL176" i="2"/>
  <c r="DI176" i="2"/>
  <c r="DF176" i="2"/>
  <c r="DC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J176" i="2"/>
  <c r="BG176" i="2"/>
  <c r="BD176" i="2"/>
  <c r="BA176" i="2"/>
  <c r="AX176" i="2"/>
  <c r="AU176" i="2"/>
  <c r="AR176" i="2"/>
  <c r="AO176" i="2"/>
  <c r="AL176" i="2"/>
  <c r="AF176" i="2"/>
  <c r="AC176" i="2"/>
  <c r="Z176" i="2"/>
  <c r="T176" i="2"/>
  <c r="Q176" i="2"/>
  <c r="N176" i="2"/>
  <c r="K176" i="2"/>
  <c r="H176" i="2"/>
  <c r="JI175" i="2"/>
  <c r="JF175" i="2"/>
  <c r="JC175" i="2"/>
  <c r="IZ175" i="2"/>
  <c r="IW175" i="2"/>
  <c r="IT175" i="2"/>
  <c r="IQ175" i="2"/>
  <c r="IN175" i="2"/>
  <c r="IK175" i="2"/>
  <c r="IH175" i="2"/>
  <c r="IE175" i="2"/>
  <c r="IB175" i="2"/>
  <c r="HY175" i="2"/>
  <c r="HV175" i="2"/>
  <c r="HS175" i="2"/>
  <c r="HP175" i="2"/>
  <c r="HM175" i="2"/>
  <c r="HG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S175" i="2"/>
  <c r="EP175" i="2"/>
  <c r="EM175" i="2"/>
  <c r="EJ175" i="2"/>
  <c r="EG175" i="2"/>
  <c r="ED175" i="2"/>
  <c r="EA175" i="2"/>
  <c r="DX175" i="2"/>
  <c r="DU175" i="2"/>
  <c r="DR175" i="2"/>
  <c r="DL175" i="2"/>
  <c r="DI175" i="2"/>
  <c r="DF175" i="2"/>
  <c r="DC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J175" i="2"/>
  <c r="BG175" i="2"/>
  <c r="BD175" i="2"/>
  <c r="BA175" i="2"/>
  <c r="AX175" i="2"/>
  <c r="AU175" i="2"/>
  <c r="AR175" i="2"/>
  <c r="AO175" i="2"/>
  <c r="AL175" i="2"/>
  <c r="AF175" i="2"/>
  <c r="AC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DF186" i="1"/>
  <c r="DC186" i="1"/>
  <c r="CZ186" i="1"/>
  <c r="CW186" i="1"/>
  <c r="CT186" i="1"/>
  <c r="CQ186" i="1"/>
  <c r="CN186" i="1"/>
  <c r="CK186" i="1"/>
  <c r="CH186" i="1"/>
  <c r="CE186" i="1"/>
  <c r="CB186" i="1"/>
  <c r="BY186" i="1"/>
  <c r="BV186" i="1"/>
  <c r="BS186" i="1"/>
  <c r="BM186" i="1"/>
  <c r="BJ186" i="1"/>
  <c r="BG186" i="1"/>
  <c r="BD186" i="1"/>
  <c r="BA186" i="1"/>
  <c r="AX186" i="1"/>
  <c r="AU186" i="1"/>
  <c r="AL186" i="1"/>
  <c r="AI186" i="1"/>
  <c r="AF186" i="1"/>
  <c r="AC186" i="1"/>
  <c r="Z186" i="1"/>
  <c r="W186" i="1"/>
  <c r="T186" i="1"/>
  <c r="Q186" i="1"/>
  <c r="N186" i="1"/>
  <c r="K186" i="1"/>
  <c r="DF185" i="1"/>
  <c r="DC185" i="1"/>
  <c r="CZ185" i="1"/>
  <c r="CW185" i="1"/>
  <c r="CT185" i="1"/>
  <c r="CQ185" i="1"/>
  <c r="CN185" i="1"/>
  <c r="CK185" i="1"/>
  <c r="CH185" i="1"/>
  <c r="CE185" i="1"/>
  <c r="CB185" i="1"/>
  <c r="BY185" i="1"/>
  <c r="BV185" i="1"/>
  <c r="BS185" i="1"/>
  <c r="BM185" i="1"/>
  <c r="BJ185" i="1"/>
  <c r="BG185" i="1"/>
  <c r="BD185" i="1"/>
  <c r="BA185" i="1"/>
  <c r="AX185" i="1"/>
  <c r="AU185" i="1"/>
  <c r="AL185" i="1"/>
  <c r="AI185" i="1"/>
  <c r="AF185" i="1"/>
  <c r="AC185" i="1"/>
  <c r="Z185" i="1"/>
  <c r="W185" i="1"/>
  <c r="T185" i="1"/>
  <c r="Q185" i="1"/>
  <c r="N185" i="1"/>
  <c r="K185" i="1"/>
  <c r="DF184" i="1"/>
  <c r="DC184" i="1"/>
  <c r="CZ184" i="1"/>
  <c r="CW184" i="1"/>
  <c r="CT184" i="1"/>
  <c r="CQ184" i="1"/>
  <c r="CN184" i="1"/>
  <c r="CK184" i="1"/>
  <c r="CH184" i="1"/>
  <c r="CE184" i="1"/>
  <c r="CB184" i="1"/>
  <c r="BY184" i="1"/>
  <c r="BV184" i="1"/>
  <c r="BS184" i="1"/>
  <c r="BM184" i="1"/>
  <c r="BJ184" i="1"/>
  <c r="BG184" i="1"/>
  <c r="BD184" i="1"/>
  <c r="BA184" i="1"/>
  <c r="AX184" i="1"/>
  <c r="AU184" i="1"/>
  <c r="AL184" i="1"/>
  <c r="AI184" i="1"/>
  <c r="AF184" i="1"/>
  <c r="AC184" i="1"/>
  <c r="Z184" i="1"/>
  <c r="W184" i="1"/>
  <c r="T184" i="1"/>
  <c r="Q184" i="1"/>
  <c r="N184" i="1"/>
  <c r="K184" i="1"/>
  <c r="DF183" i="1"/>
  <c r="DC183" i="1"/>
  <c r="CZ183" i="1"/>
  <c r="CW183" i="1"/>
  <c r="CT183" i="1"/>
  <c r="CQ183" i="1"/>
  <c r="CN183" i="1"/>
  <c r="CK183" i="1"/>
  <c r="CH183" i="1"/>
  <c r="CE183" i="1"/>
  <c r="CB183" i="1"/>
  <c r="BY183" i="1"/>
  <c r="BV183" i="1"/>
  <c r="BS183" i="1"/>
  <c r="BM183" i="1"/>
  <c r="BJ183" i="1"/>
  <c r="BG183" i="1"/>
  <c r="BD183" i="1"/>
  <c r="BA183" i="1"/>
  <c r="AX183" i="1"/>
  <c r="AU183" i="1"/>
  <c r="AL183" i="1"/>
  <c r="AI183" i="1"/>
  <c r="AF183" i="1"/>
  <c r="AC183" i="1"/>
  <c r="Z183" i="1"/>
  <c r="W183" i="1"/>
  <c r="T183" i="1"/>
  <c r="Q183" i="1"/>
  <c r="N183" i="1"/>
  <c r="K183" i="1"/>
  <c r="DF182" i="1"/>
  <c r="DC182" i="1"/>
  <c r="CZ182" i="1"/>
  <c r="CW182" i="1"/>
  <c r="CT182" i="1"/>
  <c r="CQ182" i="1"/>
  <c r="CN182" i="1"/>
  <c r="CK182" i="1"/>
  <c r="CH182" i="1"/>
  <c r="CE182" i="1"/>
  <c r="CB182" i="1"/>
  <c r="BY182" i="1"/>
  <c r="BV182" i="1"/>
  <c r="BS182" i="1"/>
  <c r="BM182" i="1"/>
  <c r="BJ182" i="1"/>
  <c r="BG182" i="1"/>
  <c r="BD182" i="1"/>
  <c r="BA182" i="1"/>
  <c r="AX182" i="1"/>
  <c r="AU182" i="1"/>
  <c r="AL182" i="1"/>
  <c r="AI182" i="1"/>
  <c r="AF182" i="1"/>
  <c r="AC182" i="1"/>
  <c r="Z182" i="1"/>
  <c r="W182" i="1"/>
  <c r="T182" i="1"/>
  <c r="Q182" i="1"/>
  <c r="N182" i="1"/>
  <c r="K182" i="1"/>
  <c r="DF181" i="1"/>
  <c r="DC181" i="1"/>
  <c r="CZ181" i="1"/>
  <c r="CW181" i="1"/>
  <c r="CT181" i="1"/>
  <c r="CQ181" i="1"/>
  <c r="CN181" i="1"/>
  <c r="CK181" i="1"/>
  <c r="CH181" i="1"/>
  <c r="CE181" i="1"/>
  <c r="CB181" i="1"/>
  <c r="BY181" i="1"/>
  <c r="BV181" i="1"/>
  <c r="BS181" i="1"/>
  <c r="BM181" i="1"/>
  <c r="BJ181" i="1"/>
  <c r="BG181" i="1"/>
  <c r="BD181" i="1"/>
  <c r="BA181" i="1"/>
  <c r="AX181" i="1"/>
  <c r="AU181" i="1"/>
  <c r="AL181" i="1"/>
  <c r="AI181" i="1"/>
  <c r="AF181" i="1"/>
  <c r="AC181" i="1"/>
  <c r="Z181" i="1"/>
  <c r="W181" i="1"/>
  <c r="T181" i="1"/>
  <c r="Q181" i="1"/>
  <c r="N181" i="1"/>
  <c r="K181" i="1"/>
  <c r="DF180" i="1"/>
  <c r="DC180" i="1"/>
  <c r="CZ180" i="1"/>
  <c r="CW180" i="1"/>
  <c r="CT180" i="1"/>
  <c r="CQ180" i="1"/>
  <c r="CN180" i="1"/>
  <c r="CK180" i="1"/>
  <c r="CH180" i="1"/>
  <c r="CE180" i="1"/>
  <c r="CB180" i="1"/>
  <c r="BY180" i="1"/>
  <c r="BV180" i="1"/>
  <c r="BS180" i="1"/>
  <c r="BM180" i="1"/>
  <c r="BJ180" i="1"/>
  <c r="BG180" i="1"/>
  <c r="BD180" i="1"/>
  <c r="BA180" i="1"/>
  <c r="AX180" i="1"/>
  <c r="AU180" i="1"/>
  <c r="AL180" i="1"/>
  <c r="AI180" i="1"/>
  <c r="AF180" i="1"/>
  <c r="AC180" i="1"/>
  <c r="Z180" i="1"/>
  <c r="W180" i="1"/>
  <c r="T180" i="1"/>
  <c r="Q180" i="1"/>
  <c r="N180" i="1"/>
  <c r="K180" i="1"/>
  <c r="DF179" i="1"/>
  <c r="DC179" i="1"/>
  <c r="CZ179" i="1"/>
  <c r="CW179" i="1"/>
  <c r="CT179" i="1"/>
  <c r="CQ179" i="1"/>
  <c r="CN179" i="1"/>
  <c r="CK179" i="1"/>
  <c r="CH179" i="1"/>
  <c r="CE179" i="1"/>
  <c r="CB179" i="1"/>
  <c r="BY179" i="1"/>
  <c r="BV179" i="1"/>
  <c r="BS179" i="1"/>
  <c r="BM179" i="1"/>
  <c r="BJ179" i="1"/>
  <c r="BG179" i="1"/>
  <c r="BD179" i="1"/>
  <c r="BA179" i="1"/>
  <c r="AX179" i="1"/>
  <c r="AU179" i="1"/>
  <c r="AL179" i="1"/>
  <c r="AI179" i="1"/>
  <c r="AF179" i="1"/>
  <c r="AC179" i="1"/>
  <c r="Z179" i="1"/>
  <c r="W179" i="1"/>
  <c r="T179" i="1"/>
  <c r="Q179" i="1"/>
  <c r="N179" i="1"/>
  <c r="K179" i="1"/>
  <c r="DF178" i="1"/>
  <c r="DC178" i="1"/>
  <c r="CZ178" i="1"/>
  <c r="CW178" i="1"/>
  <c r="CT178" i="1"/>
  <c r="CQ178" i="1"/>
  <c r="CN178" i="1"/>
  <c r="CK178" i="1"/>
  <c r="CH178" i="1"/>
  <c r="CE178" i="1"/>
  <c r="CB178" i="1"/>
  <c r="BY178" i="1"/>
  <c r="BV178" i="1"/>
  <c r="BS178" i="1"/>
  <c r="BM178" i="1"/>
  <c r="BJ178" i="1"/>
  <c r="BG178" i="1"/>
  <c r="BD178" i="1"/>
  <c r="BA178" i="1"/>
  <c r="AX178" i="1"/>
  <c r="AU178" i="1"/>
  <c r="AL178" i="1"/>
  <c r="AI178" i="1"/>
  <c r="AF178" i="1"/>
  <c r="AC178" i="1"/>
  <c r="Z178" i="1"/>
  <c r="W178" i="1"/>
  <c r="T178" i="1"/>
  <c r="Q178" i="1"/>
  <c r="N178" i="1"/>
  <c r="K178" i="1"/>
  <c r="DF177" i="1"/>
  <c r="DC177" i="1"/>
  <c r="CZ177" i="1"/>
  <c r="CW177" i="1"/>
  <c r="CT177" i="1"/>
  <c r="CQ177" i="1"/>
  <c r="CN177" i="1"/>
  <c r="CK177" i="1"/>
  <c r="CH177" i="1"/>
  <c r="CE177" i="1"/>
  <c r="CB177" i="1"/>
  <c r="BY177" i="1"/>
  <c r="BV177" i="1"/>
  <c r="BS177" i="1"/>
  <c r="BM177" i="1"/>
  <c r="BJ177" i="1"/>
  <c r="BG177" i="1"/>
  <c r="BD177" i="1"/>
  <c r="BA177" i="1"/>
  <c r="AX177" i="1"/>
  <c r="AU177" i="1"/>
  <c r="AL177" i="1"/>
  <c r="AI177" i="1"/>
  <c r="AF177" i="1"/>
  <c r="AC177" i="1"/>
  <c r="Z177" i="1"/>
  <c r="W177" i="1"/>
  <c r="T177" i="1"/>
  <c r="Q177" i="1"/>
  <c r="N177" i="1"/>
  <c r="K177" i="1"/>
  <c r="DF176" i="1"/>
  <c r="DC176" i="1"/>
  <c r="CZ176" i="1"/>
  <c r="CW176" i="1"/>
  <c r="CT176" i="1"/>
  <c r="CQ176" i="1"/>
  <c r="CN176" i="1"/>
  <c r="CK176" i="1"/>
  <c r="CH176" i="1"/>
  <c r="CE176" i="1"/>
  <c r="CB176" i="1"/>
  <c r="BY176" i="1"/>
  <c r="BV176" i="1"/>
  <c r="BS176" i="1"/>
  <c r="BM176" i="1"/>
  <c r="BJ176" i="1"/>
  <c r="BG176" i="1"/>
  <c r="BD176" i="1"/>
  <c r="BA176" i="1"/>
  <c r="AX176" i="1"/>
  <c r="AU176" i="1"/>
  <c r="AL176" i="1"/>
  <c r="AI176" i="1"/>
  <c r="AF176" i="1"/>
  <c r="AC176" i="1"/>
  <c r="Z176" i="1"/>
  <c r="W176" i="1"/>
  <c r="T176" i="1"/>
  <c r="Q176" i="1"/>
  <c r="N176" i="1"/>
  <c r="K176" i="1"/>
  <c r="DF175" i="1"/>
  <c r="DC175" i="1"/>
  <c r="CZ175" i="1"/>
  <c r="CW175" i="1"/>
  <c r="CT175" i="1"/>
  <c r="CQ175" i="1"/>
  <c r="CN175" i="1"/>
  <c r="CK175" i="1"/>
  <c r="CH175" i="1"/>
  <c r="CE175" i="1"/>
  <c r="CB175" i="1"/>
  <c r="BY175" i="1"/>
  <c r="BV175" i="1"/>
  <c r="BS175" i="1"/>
  <c r="BM175" i="1"/>
  <c r="BJ175" i="1"/>
  <c r="BG175" i="1"/>
  <c r="BD175" i="1"/>
  <c r="BA175" i="1"/>
  <c r="AX175" i="1"/>
  <c r="AU175" i="1"/>
  <c r="AL175" i="1"/>
  <c r="AI175" i="1"/>
  <c r="AF175" i="1"/>
  <c r="AC175" i="1"/>
  <c r="Z175" i="1"/>
  <c r="W175" i="1"/>
  <c r="T175" i="1"/>
  <c r="Q175" i="1"/>
  <c r="N175" i="1"/>
  <c r="K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H187" i="1" l="1"/>
  <c r="JK187" i="2"/>
  <c r="JJ187" i="2"/>
  <c r="DG187" i="1"/>
  <c r="JK173" i="2"/>
  <c r="JJ173" i="2"/>
  <c r="JK172" i="2"/>
  <c r="JK171" i="2"/>
  <c r="JJ171" i="2"/>
  <c r="JK170" i="2"/>
  <c r="JJ170" i="2"/>
  <c r="JK169" i="2"/>
  <c r="JJ169" i="2"/>
  <c r="JK168" i="2"/>
  <c r="JJ168" i="2"/>
  <c r="JK167" i="2"/>
  <c r="JJ167" i="2"/>
  <c r="JK166" i="2"/>
  <c r="JJ166" i="2"/>
  <c r="JK165" i="2"/>
  <c r="JJ165" i="2"/>
  <c r="JK164" i="2"/>
  <c r="JJ164" i="2"/>
  <c r="JK163" i="2"/>
  <c r="JJ163" i="2"/>
  <c r="JK162" i="2"/>
  <c r="JJ162" i="2"/>
  <c r="JJ172" i="2"/>
  <c r="IA161" i="2"/>
  <c r="HZ161" i="2"/>
  <c r="IB160" i="2"/>
  <c r="IB159" i="2"/>
  <c r="IB158" i="2"/>
  <c r="IB157" i="2"/>
  <c r="IB156" i="2"/>
  <c r="IB155" i="2"/>
  <c r="IB154" i="2"/>
  <c r="IB153" i="2"/>
  <c r="IB152" i="2"/>
  <c r="IB151" i="2"/>
  <c r="IB150" i="2"/>
  <c r="IB149" i="2"/>
  <c r="IA148" i="2"/>
  <c r="HZ148" i="2"/>
  <c r="IB147" i="2"/>
  <c r="IB146" i="2"/>
  <c r="IB145" i="2"/>
  <c r="IB144" i="2"/>
  <c r="IB143" i="2"/>
  <c r="IB142" i="2"/>
  <c r="IB141" i="2"/>
  <c r="IB140" i="2"/>
  <c r="IB139" i="2"/>
  <c r="IB138" i="2"/>
  <c r="IB137" i="2"/>
  <c r="IB136" i="2"/>
  <c r="IA135" i="2"/>
  <c r="HZ135" i="2"/>
  <c r="IB134" i="2"/>
  <c r="IB133" i="2"/>
  <c r="IB132" i="2"/>
  <c r="IB131" i="2"/>
  <c r="IB130" i="2"/>
  <c r="IB129" i="2"/>
  <c r="IB128" i="2"/>
  <c r="IB127" i="2"/>
  <c r="IB126" i="2"/>
  <c r="IB125" i="2"/>
  <c r="IB124" i="2"/>
  <c r="IB123" i="2"/>
  <c r="IA122" i="2"/>
  <c r="HZ122" i="2"/>
  <c r="IB121" i="2"/>
  <c r="IB120" i="2"/>
  <c r="IB119" i="2"/>
  <c r="IB118" i="2"/>
  <c r="IB117" i="2"/>
  <c r="IB116" i="2"/>
  <c r="IB115" i="2"/>
  <c r="IB114" i="2"/>
  <c r="IB113" i="2"/>
  <c r="IB112" i="2"/>
  <c r="IB111" i="2"/>
  <c r="IB110" i="2"/>
  <c r="IA109" i="2"/>
  <c r="HZ109" i="2"/>
  <c r="IB108" i="2"/>
  <c r="IB107" i="2"/>
  <c r="IB106" i="2"/>
  <c r="IB105" i="2"/>
  <c r="IB104" i="2"/>
  <c r="IB103" i="2"/>
  <c r="IB102" i="2"/>
  <c r="IB101" i="2"/>
  <c r="IB100" i="2"/>
  <c r="IB99" i="2"/>
  <c r="IB98" i="2"/>
  <c r="IB97" i="2"/>
  <c r="IA96" i="2"/>
  <c r="HZ96" i="2"/>
  <c r="IB95" i="2"/>
  <c r="IB94" i="2"/>
  <c r="IB93" i="2"/>
  <c r="IB92" i="2"/>
  <c r="IB91" i="2"/>
  <c r="IB90" i="2"/>
  <c r="IB89" i="2"/>
  <c r="IB88" i="2"/>
  <c r="IB87" i="2"/>
  <c r="IB86" i="2"/>
  <c r="IB85" i="2"/>
  <c r="IB84" i="2"/>
  <c r="IA83" i="2"/>
  <c r="HZ83" i="2"/>
  <c r="IB82" i="2"/>
  <c r="IB81" i="2"/>
  <c r="IB80" i="2"/>
  <c r="IB79" i="2"/>
  <c r="IB78" i="2"/>
  <c r="IB77" i="2"/>
  <c r="IB76" i="2"/>
  <c r="IB75" i="2"/>
  <c r="IB74" i="2"/>
  <c r="IB73" i="2"/>
  <c r="IB72" i="2"/>
  <c r="IB71" i="2"/>
  <c r="IA70" i="2"/>
  <c r="HZ70" i="2"/>
  <c r="IB69" i="2"/>
  <c r="IB68" i="2"/>
  <c r="IB67" i="2"/>
  <c r="IB66" i="2"/>
  <c r="IB65" i="2"/>
  <c r="IB64" i="2"/>
  <c r="IB63" i="2"/>
  <c r="IB62" i="2"/>
  <c r="IB61" i="2"/>
  <c r="IB60" i="2"/>
  <c r="IB59" i="2"/>
  <c r="IB58" i="2"/>
  <c r="IA57" i="2"/>
  <c r="HZ57" i="2"/>
  <c r="IB56" i="2"/>
  <c r="IB55" i="2"/>
  <c r="IB54" i="2"/>
  <c r="IB53" i="2"/>
  <c r="IB52" i="2"/>
  <c r="IB51" i="2"/>
  <c r="IB50" i="2"/>
  <c r="IB49" i="2"/>
  <c r="IB48" i="2"/>
  <c r="IB47" i="2"/>
  <c r="IB46" i="2"/>
  <c r="IB45" i="2"/>
  <c r="IA44" i="2"/>
  <c r="HZ44" i="2"/>
  <c r="IB43" i="2"/>
  <c r="IB42" i="2"/>
  <c r="IB41" i="2"/>
  <c r="IB40" i="2"/>
  <c r="IB39" i="2"/>
  <c r="IB38" i="2"/>
  <c r="IB37" i="2"/>
  <c r="IB36" i="2"/>
  <c r="IB35" i="2"/>
  <c r="IB34" i="2"/>
  <c r="IB33" i="2"/>
  <c r="IB32" i="2"/>
  <c r="IA31" i="2"/>
  <c r="HZ31" i="2"/>
  <c r="IB30" i="2"/>
  <c r="IB29" i="2"/>
  <c r="IB28" i="2"/>
  <c r="IB27" i="2"/>
  <c r="IB26" i="2"/>
  <c r="IB25" i="2"/>
  <c r="IB24" i="2"/>
  <c r="IB23" i="2"/>
  <c r="IB22" i="2"/>
  <c r="IB21" i="2"/>
  <c r="IB20" i="2"/>
  <c r="IB19" i="2"/>
  <c r="IA18" i="2"/>
  <c r="HZ18" i="2"/>
  <c r="IB17" i="2"/>
  <c r="IB16" i="2"/>
  <c r="IB15" i="2"/>
  <c r="IB14" i="2"/>
  <c r="IB13" i="2"/>
  <c r="IB12" i="2"/>
  <c r="IB11" i="2"/>
  <c r="IB10" i="2"/>
  <c r="IB9" i="2"/>
  <c r="IB8" i="2"/>
  <c r="IB7" i="2"/>
  <c r="IB6" i="2"/>
  <c r="IA174" i="2"/>
  <c r="HZ174" i="2"/>
  <c r="IB173" i="2"/>
  <c r="IB172" i="2"/>
  <c r="IB171" i="2"/>
  <c r="IB170" i="2"/>
  <c r="IB169" i="2"/>
  <c r="IB168" i="2"/>
  <c r="IB167" i="2"/>
  <c r="IB166" i="2"/>
  <c r="IB165" i="2"/>
  <c r="IB164" i="2"/>
  <c r="IB163" i="2"/>
  <c r="IB162" i="2"/>
  <c r="DK161" i="2" l="1"/>
  <c r="DJ161" i="2"/>
  <c r="DL160" i="2"/>
  <c r="DL159" i="2"/>
  <c r="DL158" i="2"/>
  <c r="DL157" i="2"/>
  <c r="DL156" i="2"/>
  <c r="DL155" i="2"/>
  <c r="DL154" i="2"/>
  <c r="DL153" i="2"/>
  <c r="DL152" i="2"/>
  <c r="DL151" i="2"/>
  <c r="DL150" i="2"/>
  <c r="DL149" i="2"/>
  <c r="DK148" i="2"/>
  <c r="DJ148" i="2"/>
  <c r="DL147" i="2"/>
  <c r="DL146" i="2"/>
  <c r="DL145" i="2"/>
  <c r="DL144" i="2"/>
  <c r="DL143" i="2"/>
  <c r="DL142" i="2"/>
  <c r="DL141" i="2"/>
  <c r="DL140" i="2"/>
  <c r="DL139" i="2"/>
  <c r="DL138" i="2"/>
  <c r="DL137" i="2"/>
  <c r="DL136" i="2"/>
  <c r="DK135" i="2"/>
  <c r="DJ135" i="2"/>
  <c r="DL134" i="2"/>
  <c r="DL133" i="2"/>
  <c r="DL132" i="2"/>
  <c r="DL131" i="2"/>
  <c r="DL130" i="2"/>
  <c r="DL129" i="2"/>
  <c r="DL128" i="2"/>
  <c r="DL127" i="2"/>
  <c r="DL126" i="2"/>
  <c r="DL125" i="2"/>
  <c r="DL124" i="2"/>
  <c r="DL123" i="2"/>
  <c r="DK122" i="2"/>
  <c r="DJ122" i="2"/>
  <c r="DL121" i="2"/>
  <c r="DL120" i="2"/>
  <c r="DL119" i="2"/>
  <c r="DL118" i="2"/>
  <c r="DL117" i="2"/>
  <c r="DL116" i="2"/>
  <c r="DL115" i="2"/>
  <c r="DL114" i="2"/>
  <c r="DL113" i="2"/>
  <c r="DL112" i="2"/>
  <c r="DL111" i="2"/>
  <c r="DL110" i="2"/>
  <c r="DK109" i="2"/>
  <c r="DJ109" i="2"/>
  <c r="DL108" i="2"/>
  <c r="DL107" i="2"/>
  <c r="DL106" i="2"/>
  <c r="DL105" i="2"/>
  <c r="DL104" i="2"/>
  <c r="DL103" i="2"/>
  <c r="DL102" i="2"/>
  <c r="DL101" i="2"/>
  <c r="DL100" i="2"/>
  <c r="DL99" i="2"/>
  <c r="DL98" i="2"/>
  <c r="DL97" i="2"/>
  <c r="DK96" i="2"/>
  <c r="DJ96" i="2"/>
  <c r="DL95" i="2"/>
  <c r="DL94" i="2"/>
  <c r="DL93" i="2"/>
  <c r="DL92" i="2"/>
  <c r="DL91" i="2"/>
  <c r="DL90" i="2"/>
  <c r="DL89" i="2"/>
  <c r="DL88" i="2"/>
  <c r="DL87" i="2"/>
  <c r="DL86" i="2"/>
  <c r="DL85" i="2"/>
  <c r="DL84" i="2"/>
  <c r="DK83" i="2"/>
  <c r="DJ83" i="2"/>
  <c r="DL82" i="2"/>
  <c r="DL81" i="2"/>
  <c r="DL80" i="2"/>
  <c r="DL79" i="2"/>
  <c r="DL78" i="2"/>
  <c r="DL77" i="2"/>
  <c r="DL76" i="2"/>
  <c r="DL75" i="2"/>
  <c r="DL74" i="2"/>
  <c r="DL73" i="2"/>
  <c r="DL72" i="2"/>
  <c r="DL71" i="2"/>
  <c r="DK70" i="2"/>
  <c r="DJ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K57" i="2"/>
  <c r="DJ57" i="2"/>
  <c r="DL56" i="2"/>
  <c r="DL55" i="2"/>
  <c r="DL54" i="2"/>
  <c r="DL53" i="2"/>
  <c r="DL52" i="2"/>
  <c r="DL51" i="2"/>
  <c r="DL50" i="2"/>
  <c r="DL49" i="2"/>
  <c r="DL48" i="2"/>
  <c r="DL47" i="2"/>
  <c r="DL46" i="2"/>
  <c r="DL45" i="2"/>
  <c r="DK44" i="2"/>
  <c r="DJ44" i="2"/>
  <c r="DL43" i="2"/>
  <c r="DL42" i="2"/>
  <c r="DL41" i="2"/>
  <c r="DL40" i="2"/>
  <c r="DL39" i="2"/>
  <c r="DL38" i="2"/>
  <c r="DL37" i="2"/>
  <c r="DL36" i="2"/>
  <c r="DL35" i="2"/>
  <c r="DL34" i="2"/>
  <c r="DL33" i="2"/>
  <c r="DL32" i="2"/>
  <c r="DK31" i="2"/>
  <c r="DJ31" i="2"/>
  <c r="DL30" i="2"/>
  <c r="DL29" i="2"/>
  <c r="DL28" i="2"/>
  <c r="DL27" i="2"/>
  <c r="DL26" i="2"/>
  <c r="DL25" i="2"/>
  <c r="DL24" i="2"/>
  <c r="DL23" i="2"/>
  <c r="DL22" i="2"/>
  <c r="DL21" i="2"/>
  <c r="DL20" i="2"/>
  <c r="DL19" i="2"/>
  <c r="DK18" i="2"/>
  <c r="DJ18" i="2"/>
  <c r="DL17" i="2"/>
  <c r="DL16" i="2"/>
  <c r="DL15" i="2"/>
  <c r="DL14" i="2"/>
  <c r="DL13" i="2"/>
  <c r="DL12" i="2"/>
  <c r="DL11" i="2"/>
  <c r="DL10" i="2"/>
  <c r="DL9" i="2"/>
  <c r="DL8" i="2"/>
  <c r="DL7" i="2"/>
  <c r="DL6" i="2"/>
  <c r="DK174" i="2"/>
  <c r="DJ174" i="2"/>
  <c r="DL173" i="2"/>
  <c r="DL172" i="2"/>
  <c r="DL171" i="2"/>
  <c r="DL170" i="2"/>
  <c r="DL169" i="2"/>
  <c r="DL168" i="2"/>
  <c r="DL167" i="2"/>
  <c r="DL166" i="2"/>
  <c r="DL165" i="2"/>
  <c r="DL164" i="2"/>
  <c r="DL163" i="2"/>
  <c r="DL162" i="2"/>
  <c r="DH173" i="1" l="1"/>
  <c r="DG173" i="1"/>
  <c r="DH172" i="1"/>
  <c r="DG172" i="1"/>
  <c r="DH171" i="1"/>
  <c r="DH170" i="1"/>
  <c r="DG170" i="1"/>
  <c r="DH169" i="1"/>
  <c r="DG169" i="1"/>
  <c r="DH168" i="1"/>
  <c r="DG168" i="1"/>
  <c r="DH167" i="1"/>
  <c r="DG167" i="1"/>
  <c r="DH166" i="1"/>
  <c r="DG166" i="1"/>
  <c r="DH165" i="1"/>
  <c r="DG165" i="1"/>
  <c r="DH164" i="1"/>
  <c r="DG164" i="1"/>
  <c r="DH163" i="1"/>
  <c r="DG163" i="1"/>
  <c r="DH162" i="1"/>
  <c r="DG162" i="1"/>
  <c r="DG171" i="1"/>
  <c r="AH161" i="1"/>
  <c r="AG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H148" i="1"/>
  <c r="AG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H135" i="1"/>
  <c r="AG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H122" i="1"/>
  <c r="AG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H109" i="1"/>
  <c r="AG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H96" i="1"/>
  <c r="AG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H83" i="1"/>
  <c r="AG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H70" i="1"/>
  <c r="AG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H57" i="1"/>
  <c r="AG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H44" i="1"/>
  <c r="AG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H31" i="1"/>
  <c r="AG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H18" i="1"/>
  <c r="AG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H174" i="1"/>
  <c r="AG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JE161" i="2" l="1"/>
  <c r="JD161" i="2"/>
  <c r="EX161" i="2"/>
  <c r="EW161" i="2"/>
  <c r="EY160" i="2"/>
  <c r="EY159" i="2"/>
  <c r="EY158" i="2"/>
  <c r="EY157" i="2"/>
  <c r="EY156" i="2"/>
  <c r="EY155" i="2"/>
  <c r="EY154" i="2"/>
  <c r="EY153" i="2"/>
  <c r="EY152" i="2"/>
  <c r="EY151" i="2"/>
  <c r="EY150" i="2"/>
  <c r="EY149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X135" i="2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174" i="2"/>
  <c r="EW174" i="2"/>
  <c r="EY173" i="2"/>
  <c r="EY172" i="2"/>
  <c r="EY171" i="2"/>
  <c r="EY170" i="2"/>
  <c r="EY169" i="2"/>
  <c r="EY168" i="2"/>
  <c r="EY167" i="2"/>
  <c r="EY166" i="2"/>
  <c r="EY165" i="2"/>
  <c r="EY164" i="2"/>
  <c r="EY163" i="2"/>
  <c r="EY162" i="2"/>
  <c r="H165" i="2" l="1"/>
  <c r="BU161" i="1"/>
  <c r="BT161" i="1"/>
  <c r="BV160" i="1"/>
  <c r="BV159" i="1"/>
  <c r="BV158" i="1"/>
  <c r="BV157" i="1"/>
  <c r="BV156" i="1"/>
  <c r="BV155" i="1"/>
  <c r="BV154" i="1"/>
  <c r="BV153" i="1"/>
  <c r="BV152" i="1"/>
  <c r="BV151" i="1"/>
  <c r="BV150" i="1"/>
  <c r="BV149" i="1"/>
  <c r="BU148" i="1"/>
  <c r="BT148" i="1"/>
  <c r="BV147" i="1"/>
  <c r="BV146" i="1"/>
  <c r="BV145" i="1"/>
  <c r="BV144" i="1"/>
  <c r="BV143" i="1"/>
  <c r="BV142" i="1"/>
  <c r="BV141" i="1"/>
  <c r="BV140" i="1"/>
  <c r="BV139" i="1"/>
  <c r="BV138" i="1"/>
  <c r="BV137" i="1"/>
  <c r="BV136" i="1"/>
  <c r="BU135" i="1"/>
  <c r="BT135" i="1"/>
  <c r="BV134" i="1"/>
  <c r="BV133" i="1"/>
  <c r="BV132" i="1"/>
  <c r="BV131" i="1"/>
  <c r="BV130" i="1"/>
  <c r="BV129" i="1"/>
  <c r="BV128" i="1"/>
  <c r="BV127" i="1"/>
  <c r="BV126" i="1"/>
  <c r="BV125" i="1"/>
  <c r="BV124" i="1"/>
  <c r="BV123" i="1"/>
  <c r="BU122" i="1"/>
  <c r="BT122" i="1"/>
  <c r="BV121" i="1"/>
  <c r="BV120" i="1"/>
  <c r="BV119" i="1"/>
  <c r="BV118" i="1"/>
  <c r="BV117" i="1"/>
  <c r="BV116" i="1"/>
  <c r="BV115" i="1"/>
  <c r="BV114" i="1"/>
  <c r="BV113" i="1"/>
  <c r="BV112" i="1"/>
  <c r="BV111" i="1"/>
  <c r="BV110" i="1"/>
  <c r="BU109" i="1"/>
  <c r="BT109" i="1"/>
  <c r="BV108" i="1"/>
  <c r="BV107" i="1"/>
  <c r="BV106" i="1"/>
  <c r="BV105" i="1"/>
  <c r="BV104" i="1"/>
  <c r="BV103" i="1"/>
  <c r="BV102" i="1"/>
  <c r="BV101" i="1"/>
  <c r="BV100" i="1"/>
  <c r="BV99" i="1"/>
  <c r="BV98" i="1"/>
  <c r="BV97" i="1"/>
  <c r="BU96" i="1"/>
  <c r="BT96" i="1"/>
  <c r="BV95" i="1"/>
  <c r="BV94" i="1"/>
  <c r="BV93" i="1"/>
  <c r="BV92" i="1"/>
  <c r="BV91" i="1"/>
  <c r="BV90" i="1"/>
  <c r="BV89" i="1"/>
  <c r="BV88" i="1"/>
  <c r="BV87" i="1"/>
  <c r="BV86" i="1"/>
  <c r="BV85" i="1"/>
  <c r="BV84" i="1"/>
  <c r="BU83" i="1"/>
  <c r="BT83" i="1"/>
  <c r="BV82" i="1"/>
  <c r="BV81" i="1"/>
  <c r="BV80" i="1"/>
  <c r="BV79" i="1"/>
  <c r="BV78" i="1"/>
  <c r="BV77" i="1"/>
  <c r="BV76" i="1"/>
  <c r="BV75" i="1"/>
  <c r="BV74" i="1"/>
  <c r="BV73" i="1"/>
  <c r="BV72" i="1"/>
  <c r="BV71" i="1"/>
  <c r="BU70" i="1"/>
  <c r="BT70" i="1"/>
  <c r="BV69" i="1"/>
  <c r="BV68" i="1"/>
  <c r="BV67" i="1"/>
  <c r="BV66" i="1"/>
  <c r="BV65" i="1"/>
  <c r="BV64" i="1"/>
  <c r="BV63" i="1"/>
  <c r="BV62" i="1"/>
  <c r="BV61" i="1"/>
  <c r="BV60" i="1"/>
  <c r="BV59" i="1"/>
  <c r="BV58" i="1"/>
  <c r="BU57" i="1"/>
  <c r="BT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U44" i="1"/>
  <c r="BT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U31" i="1"/>
  <c r="BT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U18" i="1"/>
  <c r="BT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U174" i="1"/>
  <c r="BT174" i="1"/>
  <c r="BV173" i="1"/>
  <c r="BV172" i="1"/>
  <c r="BV171" i="1"/>
  <c r="BV170" i="1"/>
  <c r="BV169" i="1"/>
  <c r="BV168" i="1"/>
  <c r="BV167" i="1"/>
  <c r="BV166" i="1"/>
  <c r="BV165" i="1"/>
  <c r="BV164" i="1"/>
  <c r="BV163" i="1"/>
  <c r="BV162" i="1"/>
  <c r="V174" i="1"/>
  <c r="U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N160" i="2" l="1"/>
  <c r="JH174" i="2" l="1"/>
  <c r="JG174" i="2"/>
  <c r="JE174" i="2"/>
  <c r="JD174" i="2"/>
  <c r="JB174" i="2"/>
  <c r="JA174" i="2"/>
  <c r="IY174" i="2"/>
  <c r="IX174" i="2"/>
  <c r="IV174" i="2"/>
  <c r="IU174" i="2"/>
  <c r="IS174" i="2"/>
  <c r="IR174" i="2"/>
  <c r="IP174" i="2"/>
  <c r="IO174" i="2"/>
  <c r="IM174" i="2"/>
  <c r="IL174" i="2"/>
  <c r="IJ174" i="2"/>
  <c r="II174" i="2"/>
  <c r="IG174" i="2"/>
  <c r="IF174" i="2"/>
  <c r="ID174" i="2"/>
  <c r="IC174" i="2"/>
  <c r="HX174" i="2"/>
  <c r="HW174" i="2"/>
  <c r="HU174" i="2"/>
  <c r="HT174" i="2"/>
  <c r="HR174" i="2"/>
  <c r="HQ174" i="2"/>
  <c r="HO174" i="2"/>
  <c r="HN174" i="2"/>
  <c r="HL174" i="2"/>
  <c r="HK174" i="2"/>
  <c r="HF174" i="2"/>
  <c r="HE174" i="2"/>
  <c r="HC174" i="2"/>
  <c r="HB174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Z174" i="2"/>
  <c r="DY174" i="2"/>
  <c r="DW174" i="2"/>
  <c r="DV174" i="2"/>
  <c r="DT174" i="2"/>
  <c r="DS174" i="2"/>
  <c r="DQ174" i="2"/>
  <c r="DP174" i="2"/>
  <c r="DH174" i="2"/>
  <c r="DG174" i="2"/>
  <c r="DE174" i="2"/>
  <c r="DD174" i="2"/>
  <c r="DB174" i="2"/>
  <c r="DA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E174" i="2"/>
  <c r="AD174" i="2"/>
  <c r="AB174" i="2"/>
  <c r="AA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JI173" i="2"/>
  <c r="JF173" i="2"/>
  <c r="JC173" i="2"/>
  <c r="IZ173" i="2"/>
  <c r="IW173" i="2"/>
  <c r="IT173" i="2"/>
  <c r="IQ173" i="2"/>
  <c r="IN173" i="2"/>
  <c r="IK173" i="2"/>
  <c r="IH173" i="2"/>
  <c r="IE173" i="2"/>
  <c r="HY173" i="2"/>
  <c r="HV173" i="2"/>
  <c r="HS173" i="2"/>
  <c r="HP173" i="2"/>
  <c r="HM173" i="2"/>
  <c r="HG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V173" i="2"/>
  <c r="ES173" i="2"/>
  <c r="EP173" i="2"/>
  <c r="EM173" i="2"/>
  <c r="EJ173" i="2"/>
  <c r="EG173" i="2"/>
  <c r="ED173" i="2"/>
  <c r="EA173" i="2"/>
  <c r="DX173" i="2"/>
  <c r="DU173" i="2"/>
  <c r="DR173" i="2"/>
  <c r="DI173" i="2"/>
  <c r="DF173" i="2"/>
  <c r="DC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J173" i="2"/>
  <c r="BG173" i="2"/>
  <c r="BD173" i="2"/>
  <c r="BA173" i="2"/>
  <c r="AX173" i="2"/>
  <c r="AU173" i="2"/>
  <c r="AR173" i="2"/>
  <c r="AO173" i="2"/>
  <c r="AL173" i="2"/>
  <c r="AF173" i="2"/>
  <c r="AC173" i="2"/>
  <c r="Z173" i="2"/>
  <c r="T173" i="2"/>
  <c r="Q173" i="2"/>
  <c r="N173" i="2"/>
  <c r="K173" i="2"/>
  <c r="H173" i="2"/>
  <c r="JI172" i="2"/>
  <c r="JF172" i="2"/>
  <c r="JC172" i="2"/>
  <c r="IZ172" i="2"/>
  <c r="IW172" i="2"/>
  <c r="IT172" i="2"/>
  <c r="IQ172" i="2"/>
  <c r="IN172" i="2"/>
  <c r="IK172" i="2"/>
  <c r="IH172" i="2"/>
  <c r="IE172" i="2"/>
  <c r="HY172" i="2"/>
  <c r="HV172" i="2"/>
  <c r="HS172" i="2"/>
  <c r="HP172" i="2"/>
  <c r="HM172" i="2"/>
  <c r="HG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V172" i="2"/>
  <c r="ES172" i="2"/>
  <c r="EP172" i="2"/>
  <c r="EM172" i="2"/>
  <c r="EJ172" i="2"/>
  <c r="EG172" i="2"/>
  <c r="ED172" i="2"/>
  <c r="EA172" i="2"/>
  <c r="DX172" i="2"/>
  <c r="DU172" i="2"/>
  <c r="DR172" i="2"/>
  <c r="DI172" i="2"/>
  <c r="DF172" i="2"/>
  <c r="DC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J172" i="2"/>
  <c r="BG172" i="2"/>
  <c r="BD172" i="2"/>
  <c r="BA172" i="2"/>
  <c r="AX172" i="2"/>
  <c r="AU172" i="2"/>
  <c r="AR172" i="2"/>
  <c r="AO172" i="2"/>
  <c r="AL172" i="2"/>
  <c r="AF172" i="2"/>
  <c r="AC172" i="2"/>
  <c r="Z172" i="2"/>
  <c r="T172" i="2"/>
  <c r="Q172" i="2"/>
  <c r="N172" i="2"/>
  <c r="K172" i="2"/>
  <c r="H172" i="2"/>
  <c r="JI171" i="2"/>
  <c r="JF171" i="2"/>
  <c r="JC171" i="2"/>
  <c r="IZ171" i="2"/>
  <c r="IW171" i="2"/>
  <c r="IT171" i="2"/>
  <c r="IQ171" i="2"/>
  <c r="IN171" i="2"/>
  <c r="IK171" i="2"/>
  <c r="IH171" i="2"/>
  <c r="IE171" i="2"/>
  <c r="HY171" i="2"/>
  <c r="HV171" i="2"/>
  <c r="HS171" i="2"/>
  <c r="HP171" i="2"/>
  <c r="HM171" i="2"/>
  <c r="HG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V171" i="2"/>
  <c r="ES171" i="2"/>
  <c r="EP171" i="2"/>
  <c r="EM171" i="2"/>
  <c r="EJ171" i="2"/>
  <c r="EG171" i="2"/>
  <c r="ED171" i="2"/>
  <c r="EA171" i="2"/>
  <c r="DX171" i="2"/>
  <c r="DU171" i="2"/>
  <c r="DR171" i="2"/>
  <c r="DI171" i="2"/>
  <c r="DF171" i="2"/>
  <c r="DC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J171" i="2"/>
  <c r="BG171" i="2"/>
  <c r="BD171" i="2"/>
  <c r="BA171" i="2"/>
  <c r="AX171" i="2"/>
  <c r="AU171" i="2"/>
  <c r="AR171" i="2"/>
  <c r="AO171" i="2"/>
  <c r="AL171" i="2"/>
  <c r="AF171" i="2"/>
  <c r="AC171" i="2"/>
  <c r="Z171" i="2"/>
  <c r="T171" i="2"/>
  <c r="Q171" i="2"/>
  <c r="N171" i="2"/>
  <c r="K171" i="2"/>
  <c r="H171" i="2"/>
  <c r="JI170" i="2"/>
  <c r="JF170" i="2"/>
  <c r="JC170" i="2"/>
  <c r="IZ170" i="2"/>
  <c r="IW170" i="2"/>
  <c r="IT170" i="2"/>
  <c r="IQ170" i="2"/>
  <c r="IN170" i="2"/>
  <c r="IK170" i="2"/>
  <c r="IH170" i="2"/>
  <c r="IE170" i="2"/>
  <c r="HY170" i="2"/>
  <c r="HV170" i="2"/>
  <c r="HS170" i="2"/>
  <c r="HP170" i="2"/>
  <c r="HM170" i="2"/>
  <c r="HG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V170" i="2"/>
  <c r="ES170" i="2"/>
  <c r="EP170" i="2"/>
  <c r="EM170" i="2"/>
  <c r="EJ170" i="2"/>
  <c r="EG170" i="2"/>
  <c r="ED170" i="2"/>
  <c r="EA170" i="2"/>
  <c r="DX170" i="2"/>
  <c r="DU170" i="2"/>
  <c r="DR170" i="2"/>
  <c r="DI170" i="2"/>
  <c r="DF170" i="2"/>
  <c r="DC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J170" i="2"/>
  <c r="BG170" i="2"/>
  <c r="BD170" i="2"/>
  <c r="BA170" i="2"/>
  <c r="AX170" i="2"/>
  <c r="AU170" i="2"/>
  <c r="AR170" i="2"/>
  <c r="AO170" i="2"/>
  <c r="AL170" i="2"/>
  <c r="AF170" i="2"/>
  <c r="AC170" i="2"/>
  <c r="Z170" i="2"/>
  <c r="T170" i="2"/>
  <c r="Q170" i="2"/>
  <c r="N170" i="2"/>
  <c r="K170" i="2"/>
  <c r="H170" i="2"/>
  <c r="JI169" i="2"/>
  <c r="JF169" i="2"/>
  <c r="JC169" i="2"/>
  <c r="IZ169" i="2"/>
  <c r="IW169" i="2"/>
  <c r="IT169" i="2"/>
  <c r="IQ169" i="2"/>
  <c r="IN169" i="2"/>
  <c r="IK169" i="2"/>
  <c r="IH169" i="2"/>
  <c r="IE169" i="2"/>
  <c r="HY169" i="2"/>
  <c r="HV169" i="2"/>
  <c r="HS169" i="2"/>
  <c r="HP169" i="2"/>
  <c r="HM169" i="2"/>
  <c r="HG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V169" i="2"/>
  <c r="ES169" i="2"/>
  <c r="EP169" i="2"/>
  <c r="EM169" i="2"/>
  <c r="EJ169" i="2"/>
  <c r="EG169" i="2"/>
  <c r="ED169" i="2"/>
  <c r="EA169" i="2"/>
  <c r="DX169" i="2"/>
  <c r="DU169" i="2"/>
  <c r="DR169" i="2"/>
  <c r="DI169" i="2"/>
  <c r="DF169" i="2"/>
  <c r="DC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J169" i="2"/>
  <c r="BG169" i="2"/>
  <c r="BD169" i="2"/>
  <c r="BA169" i="2"/>
  <c r="AX169" i="2"/>
  <c r="AU169" i="2"/>
  <c r="AR169" i="2"/>
  <c r="AO169" i="2"/>
  <c r="AL169" i="2"/>
  <c r="AF169" i="2"/>
  <c r="AC169" i="2"/>
  <c r="Z169" i="2"/>
  <c r="T169" i="2"/>
  <c r="Q169" i="2"/>
  <c r="N169" i="2"/>
  <c r="K169" i="2"/>
  <c r="H169" i="2"/>
  <c r="JI168" i="2"/>
  <c r="JF168" i="2"/>
  <c r="JC168" i="2"/>
  <c r="IZ168" i="2"/>
  <c r="IW168" i="2"/>
  <c r="IT168" i="2"/>
  <c r="IQ168" i="2"/>
  <c r="IN168" i="2"/>
  <c r="IK168" i="2"/>
  <c r="IH168" i="2"/>
  <c r="IE168" i="2"/>
  <c r="HY168" i="2"/>
  <c r="HV168" i="2"/>
  <c r="HS168" i="2"/>
  <c r="HP168" i="2"/>
  <c r="HM168" i="2"/>
  <c r="HG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V168" i="2"/>
  <c r="ES168" i="2"/>
  <c r="EP168" i="2"/>
  <c r="EM168" i="2"/>
  <c r="EJ168" i="2"/>
  <c r="EG168" i="2"/>
  <c r="ED168" i="2"/>
  <c r="EA168" i="2"/>
  <c r="DX168" i="2"/>
  <c r="DU168" i="2"/>
  <c r="DR168" i="2"/>
  <c r="DI168" i="2"/>
  <c r="DF168" i="2"/>
  <c r="DC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J168" i="2"/>
  <c r="BG168" i="2"/>
  <c r="BD168" i="2"/>
  <c r="BA168" i="2"/>
  <c r="AX168" i="2"/>
  <c r="AU168" i="2"/>
  <c r="AR168" i="2"/>
  <c r="AO168" i="2"/>
  <c r="AL168" i="2"/>
  <c r="AF168" i="2"/>
  <c r="AC168" i="2"/>
  <c r="Z168" i="2"/>
  <c r="T168" i="2"/>
  <c r="Q168" i="2"/>
  <c r="N168" i="2"/>
  <c r="K168" i="2"/>
  <c r="H168" i="2"/>
  <c r="JI167" i="2"/>
  <c r="JF167" i="2"/>
  <c r="JC167" i="2"/>
  <c r="IZ167" i="2"/>
  <c r="IW167" i="2"/>
  <c r="IT167" i="2"/>
  <c r="IQ167" i="2"/>
  <c r="IN167" i="2"/>
  <c r="IK167" i="2"/>
  <c r="IH167" i="2"/>
  <c r="IE167" i="2"/>
  <c r="HY167" i="2"/>
  <c r="HV167" i="2"/>
  <c r="HS167" i="2"/>
  <c r="HP167" i="2"/>
  <c r="HM167" i="2"/>
  <c r="HG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V167" i="2"/>
  <c r="ES167" i="2"/>
  <c r="EP167" i="2"/>
  <c r="EM167" i="2"/>
  <c r="EJ167" i="2"/>
  <c r="EG167" i="2"/>
  <c r="ED167" i="2"/>
  <c r="EA167" i="2"/>
  <c r="DX167" i="2"/>
  <c r="DU167" i="2"/>
  <c r="DR167" i="2"/>
  <c r="DI167" i="2"/>
  <c r="DF167" i="2"/>
  <c r="DC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J167" i="2"/>
  <c r="BG167" i="2"/>
  <c r="BD167" i="2"/>
  <c r="BA167" i="2"/>
  <c r="AX167" i="2"/>
  <c r="AU167" i="2"/>
  <c r="AR167" i="2"/>
  <c r="AO167" i="2"/>
  <c r="AL167" i="2"/>
  <c r="AF167" i="2"/>
  <c r="AC167" i="2"/>
  <c r="Z167" i="2"/>
  <c r="T167" i="2"/>
  <c r="Q167" i="2"/>
  <c r="N167" i="2"/>
  <c r="K167" i="2"/>
  <c r="H167" i="2"/>
  <c r="JI166" i="2"/>
  <c r="JF166" i="2"/>
  <c r="JC166" i="2"/>
  <c r="IZ166" i="2"/>
  <c r="IW166" i="2"/>
  <c r="IT166" i="2"/>
  <c r="IQ166" i="2"/>
  <c r="IN166" i="2"/>
  <c r="IK166" i="2"/>
  <c r="IH166" i="2"/>
  <c r="IE166" i="2"/>
  <c r="HY166" i="2"/>
  <c r="HV166" i="2"/>
  <c r="HS166" i="2"/>
  <c r="HP166" i="2"/>
  <c r="HM166" i="2"/>
  <c r="HG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V166" i="2"/>
  <c r="ES166" i="2"/>
  <c r="EP166" i="2"/>
  <c r="EM166" i="2"/>
  <c r="EJ166" i="2"/>
  <c r="EG166" i="2"/>
  <c r="ED166" i="2"/>
  <c r="EA166" i="2"/>
  <c r="DX166" i="2"/>
  <c r="DU166" i="2"/>
  <c r="DR166" i="2"/>
  <c r="DI166" i="2"/>
  <c r="DF166" i="2"/>
  <c r="DC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J166" i="2"/>
  <c r="BG166" i="2"/>
  <c r="BD166" i="2"/>
  <c r="BA166" i="2"/>
  <c r="AX166" i="2"/>
  <c r="AU166" i="2"/>
  <c r="AR166" i="2"/>
  <c r="AO166" i="2"/>
  <c r="AL166" i="2"/>
  <c r="AF166" i="2"/>
  <c r="AC166" i="2"/>
  <c r="Z166" i="2"/>
  <c r="T166" i="2"/>
  <c r="Q166" i="2"/>
  <c r="N166" i="2"/>
  <c r="K166" i="2"/>
  <c r="H166" i="2"/>
  <c r="JI165" i="2"/>
  <c r="JF165" i="2"/>
  <c r="JC165" i="2"/>
  <c r="IZ165" i="2"/>
  <c r="IW165" i="2"/>
  <c r="IT165" i="2"/>
  <c r="IQ165" i="2"/>
  <c r="IN165" i="2"/>
  <c r="IK165" i="2"/>
  <c r="IH165" i="2"/>
  <c r="IE165" i="2"/>
  <c r="HY165" i="2"/>
  <c r="HV165" i="2"/>
  <c r="HS165" i="2"/>
  <c r="HP165" i="2"/>
  <c r="HM165" i="2"/>
  <c r="HG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V165" i="2"/>
  <c r="ES165" i="2"/>
  <c r="EP165" i="2"/>
  <c r="EM165" i="2"/>
  <c r="EJ165" i="2"/>
  <c r="EG165" i="2"/>
  <c r="ED165" i="2"/>
  <c r="EA165" i="2"/>
  <c r="DX165" i="2"/>
  <c r="DU165" i="2"/>
  <c r="DR165" i="2"/>
  <c r="DI165" i="2"/>
  <c r="DF165" i="2"/>
  <c r="DC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J165" i="2"/>
  <c r="BG165" i="2"/>
  <c r="BD165" i="2"/>
  <c r="BA165" i="2"/>
  <c r="AX165" i="2"/>
  <c r="AU165" i="2"/>
  <c r="AR165" i="2"/>
  <c r="AO165" i="2"/>
  <c r="AL165" i="2"/>
  <c r="AF165" i="2"/>
  <c r="AC165" i="2"/>
  <c r="Z165" i="2"/>
  <c r="T165" i="2"/>
  <c r="Q165" i="2"/>
  <c r="N165" i="2"/>
  <c r="K165" i="2"/>
  <c r="JI164" i="2"/>
  <c r="JF164" i="2"/>
  <c r="JC164" i="2"/>
  <c r="IZ164" i="2"/>
  <c r="IW164" i="2"/>
  <c r="IT164" i="2"/>
  <c r="IQ164" i="2"/>
  <c r="IN164" i="2"/>
  <c r="IK164" i="2"/>
  <c r="IH164" i="2"/>
  <c r="IE164" i="2"/>
  <c r="HY164" i="2"/>
  <c r="HV164" i="2"/>
  <c r="HS164" i="2"/>
  <c r="HP164" i="2"/>
  <c r="HM164" i="2"/>
  <c r="HG164" i="2"/>
  <c r="HD164" i="2"/>
  <c r="HA164" i="2"/>
  <c r="GX164" i="2"/>
  <c r="GU164" i="2"/>
  <c r="GR164" i="2"/>
  <c r="GO164" i="2"/>
  <c r="GL164" i="2"/>
  <c r="GI164" i="2"/>
  <c r="GF164" i="2"/>
  <c r="GC164" i="2"/>
  <c r="FZ164" i="2"/>
  <c r="FW164" i="2"/>
  <c r="FT164" i="2"/>
  <c r="FQ164" i="2"/>
  <c r="FN164" i="2"/>
  <c r="FK164" i="2"/>
  <c r="FH164" i="2"/>
  <c r="FE164" i="2"/>
  <c r="FB164" i="2"/>
  <c r="EV164" i="2"/>
  <c r="ES164" i="2"/>
  <c r="EP164" i="2"/>
  <c r="EM164" i="2"/>
  <c r="EJ164" i="2"/>
  <c r="EG164" i="2"/>
  <c r="ED164" i="2"/>
  <c r="EA164" i="2"/>
  <c r="DX164" i="2"/>
  <c r="DU164" i="2"/>
  <c r="DR164" i="2"/>
  <c r="DI164" i="2"/>
  <c r="DF164" i="2"/>
  <c r="DC164" i="2"/>
  <c r="CW164" i="2"/>
  <c r="CT164" i="2"/>
  <c r="CQ164" i="2"/>
  <c r="CN164" i="2"/>
  <c r="CK164" i="2"/>
  <c r="CH164" i="2"/>
  <c r="CE164" i="2"/>
  <c r="CB164" i="2"/>
  <c r="BY164" i="2"/>
  <c r="BV164" i="2"/>
  <c r="BS164" i="2"/>
  <c r="BP164" i="2"/>
  <c r="BJ164" i="2"/>
  <c r="BG164" i="2"/>
  <c r="BD164" i="2"/>
  <c r="BA164" i="2"/>
  <c r="AX164" i="2"/>
  <c r="AU164" i="2"/>
  <c r="AR164" i="2"/>
  <c r="AO164" i="2"/>
  <c r="AL164" i="2"/>
  <c r="AF164" i="2"/>
  <c r="AC164" i="2"/>
  <c r="Z164" i="2"/>
  <c r="T164" i="2"/>
  <c r="Q164" i="2"/>
  <c r="N164" i="2"/>
  <c r="K164" i="2"/>
  <c r="H164" i="2"/>
  <c r="JI163" i="2"/>
  <c r="JF163" i="2"/>
  <c r="JC163" i="2"/>
  <c r="IZ163" i="2"/>
  <c r="IW163" i="2"/>
  <c r="IT163" i="2"/>
  <c r="IQ163" i="2"/>
  <c r="IN163" i="2"/>
  <c r="IK163" i="2"/>
  <c r="IH163" i="2"/>
  <c r="IE163" i="2"/>
  <c r="HY163" i="2"/>
  <c r="HV163" i="2"/>
  <c r="HS163" i="2"/>
  <c r="HP163" i="2"/>
  <c r="HM163" i="2"/>
  <c r="HG163" i="2"/>
  <c r="HD163" i="2"/>
  <c r="HA163" i="2"/>
  <c r="GX163" i="2"/>
  <c r="GU163" i="2"/>
  <c r="GR163" i="2"/>
  <c r="GO163" i="2"/>
  <c r="GL163" i="2"/>
  <c r="GI163" i="2"/>
  <c r="GF163" i="2"/>
  <c r="GC163" i="2"/>
  <c r="FZ163" i="2"/>
  <c r="FW163" i="2"/>
  <c r="FT163" i="2"/>
  <c r="FQ163" i="2"/>
  <c r="FN163" i="2"/>
  <c r="FK163" i="2"/>
  <c r="FH163" i="2"/>
  <c r="FE163" i="2"/>
  <c r="FB163" i="2"/>
  <c r="EV163" i="2"/>
  <c r="ES163" i="2"/>
  <c r="EP163" i="2"/>
  <c r="EM163" i="2"/>
  <c r="EJ163" i="2"/>
  <c r="EG163" i="2"/>
  <c r="ED163" i="2"/>
  <c r="EA163" i="2"/>
  <c r="DX163" i="2"/>
  <c r="DU163" i="2"/>
  <c r="DR163" i="2"/>
  <c r="DI163" i="2"/>
  <c r="DF163" i="2"/>
  <c r="DC163" i="2"/>
  <c r="CW163" i="2"/>
  <c r="CT163" i="2"/>
  <c r="CQ163" i="2"/>
  <c r="CN163" i="2"/>
  <c r="CK163" i="2"/>
  <c r="CH163" i="2"/>
  <c r="CE163" i="2"/>
  <c r="CB163" i="2"/>
  <c r="BY163" i="2"/>
  <c r="BV163" i="2"/>
  <c r="BS163" i="2"/>
  <c r="BP163" i="2"/>
  <c r="BJ163" i="2"/>
  <c r="BG163" i="2"/>
  <c r="BD163" i="2"/>
  <c r="BA163" i="2"/>
  <c r="AX163" i="2"/>
  <c r="AU163" i="2"/>
  <c r="AR163" i="2"/>
  <c r="AO163" i="2"/>
  <c r="AL163" i="2"/>
  <c r="AF163" i="2"/>
  <c r="AC163" i="2"/>
  <c r="Z163" i="2"/>
  <c r="T163" i="2"/>
  <c r="Q163" i="2"/>
  <c r="N163" i="2"/>
  <c r="K163" i="2"/>
  <c r="H163" i="2"/>
  <c r="JI162" i="2"/>
  <c r="JF162" i="2"/>
  <c r="JC162" i="2"/>
  <c r="IZ162" i="2"/>
  <c r="IW162" i="2"/>
  <c r="IT162" i="2"/>
  <c r="IQ162" i="2"/>
  <c r="IN162" i="2"/>
  <c r="IK162" i="2"/>
  <c r="IH162" i="2"/>
  <c r="IE162" i="2"/>
  <c r="HY162" i="2"/>
  <c r="HV162" i="2"/>
  <c r="HS162" i="2"/>
  <c r="HP162" i="2"/>
  <c r="HM162" i="2"/>
  <c r="HG162" i="2"/>
  <c r="HD162" i="2"/>
  <c r="HA162" i="2"/>
  <c r="GX162" i="2"/>
  <c r="GU162" i="2"/>
  <c r="GR162" i="2"/>
  <c r="GO162" i="2"/>
  <c r="GL162" i="2"/>
  <c r="GI162" i="2"/>
  <c r="GF162" i="2"/>
  <c r="GC162" i="2"/>
  <c r="FZ162" i="2"/>
  <c r="FW162" i="2"/>
  <c r="FT162" i="2"/>
  <c r="FQ162" i="2"/>
  <c r="FN162" i="2"/>
  <c r="FK162" i="2"/>
  <c r="FH162" i="2"/>
  <c r="FE162" i="2"/>
  <c r="FB162" i="2"/>
  <c r="EV162" i="2"/>
  <c r="ES162" i="2"/>
  <c r="EP162" i="2"/>
  <c r="EM162" i="2"/>
  <c r="EJ162" i="2"/>
  <c r="EG162" i="2"/>
  <c r="ED162" i="2"/>
  <c r="EA162" i="2"/>
  <c r="DX162" i="2"/>
  <c r="DU162" i="2"/>
  <c r="DR162" i="2"/>
  <c r="DI162" i="2"/>
  <c r="DF162" i="2"/>
  <c r="DC162" i="2"/>
  <c r="CW162" i="2"/>
  <c r="CT162" i="2"/>
  <c r="CQ162" i="2"/>
  <c r="CN162" i="2"/>
  <c r="CK162" i="2"/>
  <c r="CH162" i="2"/>
  <c r="CE162" i="2"/>
  <c r="CB162" i="2"/>
  <c r="BY162" i="2"/>
  <c r="BV162" i="2"/>
  <c r="BS162" i="2"/>
  <c r="BP162" i="2"/>
  <c r="BJ162" i="2"/>
  <c r="BG162" i="2"/>
  <c r="BD162" i="2"/>
  <c r="BA162" i="2"/>
  <c r="AX162" i="2"/>
  <c r="AU162" i="2"/>
  <c r="AR162" i="2"/>
  <c r="AO162" i="2"/>
  <c r="AL162" i="2"/>
  <c r="AF162" i="2"/>
  <c r="AC162" i="2"/>
  <c r="Z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K174" i="1"/>
  <c r="AJ174" i="1"/>
  <c r="AE174" i="1"/>
  <c r="AD174" i="1"/>
  <c r="AB174" i="1"/>
  <c r="AA174" i="1"/>
  <c r="S174" i="1"/>
  <c r="R174" i="1"/>
  <c r="P174" i="1"/>
  <c r="O174" i="1"/>
  <c r="M174" i="1"/>
  <c r="L174" i="1"/>
  <c r="J174" i="1"/>
  <c r="I174" i="1"/>
  <c r="DF173" i="1"/>
  <c r="DC173" i="1"/>
  <c r="CZ173" i="1"/>
  <c r="CW173" i="1"/>
  <c r="CT173" i="1"/>
  <c r="CQ173" i="1"/>
  <c r="CN173" i="1"/>
  <c r="CK173" i="1"/>
  <c r="CH173" i="1"/>
  <c r="CE173" i="1"/>
  <c r="CB173" i="1"/>
  <c r="BY173" i="1"/>
  <c r="BS173" i="1"/>
  <c r="BM173" i="1"/>
  <c r="BJ173" i="1"/>
  <c r="BG173" i="1"/>
  <c r="BD173" i="1"/>
  <c r="BA173" i="1"/>
  <c r="AX173" i="1"/>
  <c r="AU173" i="1"/>
  <c r="AL173" i="1"/>
  <c r="AF173" i="1"/>
  <c r="AC173" i="1"/>
  <c r="T173" i="1"/>
  <c r="Q173" i="1"/>
  <c r="N173" i="1"/>
  <c r="K173" i="1"/>
  <c r="DF172" i="1"/>
  <c r="DC172" i="1"/>
  <c r="CZ172" i="1"/>
  <c r="CW172" i="1"/>
  <c r="CT172" i="1"/>
  <c r="CQ172" i="1"/>
  <c r="CN172" i="1"/>
  <c r="CK172" i="1"/>
  <c r="CH172" i="1"/>
  <c r="CE172" i="1"/>
  <c r="CB172" i="1"/>
  <c r="BY172" i="1"/>
  <c r="BS172" i="1"/>
  <c r="BM172" i="1"/>
  <c r="BJ172" i="1"/>
  <c r="BG172" i="1"/>
  <c r="BD172" i="1"/>
  <c r="BA172" i="1"/>
  <c r="AX172" i="1"/>
  <c r="AU172" i="1"/>
  <c r="AL172" i="1"/>
  <c r="AF172" i="1"/>
  <c r="AC172" i="1"/>
  <c r="T172" i="1"/>
  <c r="Q172" i="1"/>
  <c r="N172" i="1"/>
  <c r="K172" i="1"/>
  <c r="DF171" i="1"/>
  <c r="DC171" i="1"/>
  <c r="CZ171" i="1"/>
  <c r="CW171" i="1"/>
  <c r="CT171" i="1"/>
  <c r="CQ171" i="1"/>
  <c r="CN171" i="1"/>
  <c r="CK171" i="1"/>
  <c r="CH171" i="1"/>
  <c r="CE171" i="1"/>
  <c r="CB171" i="1"/>
  <c r="BY171" i="1"/>
  <c r="BS171" i="1"/>
  <c r="BM171" i="1"/>
  <c r="BJ171" i="1"/>
  <c r="BG171" i="1"/>
  <c r="BD171" i="1"/>
  <c r="BA171" i="1"/>
  <c r="AX171" i="1"/>
  <c r="AU171" i="1"/>
  <c r="AL171" i="1"/>
  <c r="AF171" i="1"/>
  <c r="AC171" i="1"/>
  <c r="T171" i="1"/>
  <c r="Q171" i="1"/>
  <c r="N171" i="1"/>
  <c r="K171" i="1"/>
  <c r="DF170" i="1"/>
  <c r="DC170" i="1"/>
  <c r="CZ170" i="1"/>
  <c r="CW170" i="1"/>
  <c r="CT170" i="1"/>
  <c r="CQ170" i="1"/>
  <c r="CN170" i="1"/>
  <c r="CK170" i="1"/>
  <c r="CH170" i="1"/>
  <c r="CE170" i="1"/>
  <c r="CB170" i="1"/>
  <c r="BY170" i="1"/>
  <c r="BS170" i="1"/>
  <c r="BM170" i="1"/>
  <c r="BJ170" i="1"/>
  <c r="BG170" i="1"/>
  <c r="BD170" i="1"/>
  <c r="BA170" i="1"/>
  <c r="AX170" i="1"/>
  <c r="AU170" i="1"/>
  <c r="AL170" i="1"/>
  <c r="AF170" i="1"/>
  <c r="AC170" i="1"/>
  <c r="T170" i="1"/>
  <c r="Q170" i="1"/>
  <c r="N170" i="1"/>
  <c r="K170" i="1"/>
  <c r="DF169" i="1"/>
  <c r="DC169" i="1"/>
  <c r="CZ169" i="1"/>
  <c r="CW169" i="1"/>
  <c r="CT169" i="1"/>
  <c r="CQ169" i="1"/>
  <c r="CN169" i="1"/>
  <c r="CK169" i="1"/>
  <c r="CH169" i="1"/>
  <c r="CE169" i="1"/>
  <c r="CB169" i="1"/>
  <c r="BY169" i="1"/>
  <c r="BS169" i="1"/>
  <c r="BM169" i="1"/>
  <c r="BJ169" i="1"/>
  <c r="BG169" i="1"/>
  <c r="BD169" i="1"/>
  <c r="BA169" i="1"/>
  <c r="AX169" i="1"/>
  <c r="AU169" i="1"/>
  <c r="AL169" i="1"/>
  <c r="AF169" i="1"/>
  <c r="AC169" i="1"/>
  <c r="T169" i="1"/>
  <c r="Q169" i="1"/>
  <c r="N169" i="1"/>
  <c r="K169" i="1"/>
  <c r="DF168" i="1"/>
  <c r="DC168" i="1"/>
  <c r="CZ168" i="1"/>
  <c r="CW168" i="1"/>
  <c r="CT168" i="1"/>
  <c r="CQ168" i="1"/>
  <c r="CN168" i="1"/>
  <c r="CK168" i="1"/>
  <c r="CH168" i="1"/>
  <c r="CE168" i="1"/>
  <c r="CB168" i="1"/>
  <c r="BY168" i="1"/>
  <c r="BS168" i="1"/>
  <c r="BM168" i="1"/>
  <c r="BJ168" i="1"/>
  <c r="BG168" i="1"/>
  <c r="BD168" i="1"/>
  <c r="BA168" i="1"/>
  <c r="AX168" i="1"/>
  <c r="AU168" i="1"/>
  <c r="AL168" i="1"/>
  <c r="AF168" i="1"/>
  <c r="AC168" i="1"/>
  <c r="T168" i="1"/>
  <c r="Q168" i="1"/>
  <c r="N168" i="1"/>
  <c r="K168" i="1"/>
  <c r="DF167" i="1"/>
  <c r="DC167" i="1"/>
  <c r="CZ167" i="1"/>
  <c r="CW167" i="1"/>
  <c r="CT167" i="1"/>
  <c r="CQ167" i="1"/>
  <c r="CN167" i="1"/>
  <c r="CK167" i="1"/>
  <c r="CH167" i="1"/>
  <c r="CE167" i="1"/>
  <c r="CB167" i="1"/>
  <c r="BY167" i="1"/>
  <c r="BS167" i="1"/>
  <c r="BM167" i="1"/>
  <c r="BJ167" i="1"/>
  <c r="BG167" i="1"/>
  <c r="BD167" i="1"/>
  <c r="BA167" i="1"/>
  <c r="AX167" i="1"/>
  <c r="AU167" i="1"/>
  <c r="AL167" i="1"/>
  <c r="AF167" i="1"/>
  <c r="AC167" i="1"/>
  <c r="T167" i="1"/>
  <c r="Q167" i="1"/>
  <c r="N167" i="1"/>
  <c r="K167" i="1"/>
  <c r="DF166" i="1"/>
  <c r="DC166" i="1"/>
  <c r="CZ166" i="1"/>
  <c r="CW166" i="1"/>
  <c r="CT166" i="1"/>
  <c r="CQ166" i="1"/>
  <c r="CN166" i="1"/>
  <c r="CK166" i="1"/>
  <c r="CH166" i="1"/>
  <c r="CE166" i="1"/>
  <c r="CB166" i="1"/>
  <c r="BY166" i="1"/>
  <c r="BS166" i="1"/>
  <c r="BM166" i="1"/>
  <c r="BJ166" i="1"/>
  <c r="BG166" i="1"/>
  <c r="BD166" i="1"/>
  <c r="BA166" i="1"/>
  <c r="AX166" i="1"/>
  <c r="AU166" i="1"/>
  <c r="AL166" i="1"/>
  <c r="AF166" i="1"/>
  <c r="AC166" i="1"/>
  <c r="T166" i="1"/>
  <c r="Q166" i="1"/>
  <c r="N166" i="1"/>
  <c r="K166" i="1"/>
  <c r="DF165" i="1"/>
  <c r="DC165" i="1"/>
  <c r="CZ165" i="1"/>
  <c r="CW165" i="1"/>
  <c r="CT165" i="1"/>
  <c r="CQ165" i="1"/>
  <c r="CN165" i="1"/>
  <c r="CK165" i="1"/>
  <c r="CH165" i="1"/>
  <c r="CE165" i="1"/>
  <c r="CB165" i="1"/>
  <c r="BY165" i="1"/>
  <c r="BS165" i="1"/>
  <c r="BM165" i="1"/>
  <c r="BJ165" i="1"/>
  <c r="BG165" i="1"/>
  <c r="BD165" i="1"/>
  <c r="BA165" i="1"/>
  <c r="AX165" i="1"/>
  <c r="AU165" i="1"/>
  <c r="AL165" i="1"/>
  <c r="AF165" i="1"/>
  <c r="AC165" i="1"/>
  <c r="T165" i="1"/>
  <c r="Q165" i="1"/>
  <c r="N165" i="1"/>
  <c r="K165" i="1"/>
  <c r="DF164" i="1"/>
  <c r="DC164" i="1"/>
  <c r="CZ164" i="1"/>
  <c r="CW164" i="1"/>
  <c r="CT164" i="1"/>
  <c r="CQ164" i="1"/>
  <c r="CN164" i="1"/>
  <c r="CK164" i="1"/>
  <c r="CH164" i="1"/>
  <c r="CE164" i="1"/>
  <c r="CB164" i="1"/>
  <c r="BY164" i="1"/>
  <c r="BS164" i="1"/>
  <c r="BM164" i="1"/>
  <c r="BJ164" i="1"/>
  <c r="BG164" i="1"/>
  <c r="BD164" i="1"/>
  <c r="BA164" i="1"/>
  <c r="AX164" i="1"/>
  <c r="AU164" i="1"/>
  <c r="AL164" i="1"/>
  <c r="AF164" i="1"/>
  <c r="AC164" i="1"/>
  <c r="T164" i="1"/>
  <c r="Q164" i="1"/>
  <c r="N164" i="1"/>
  <c r="K164" i="1"/>
  <c r="DF163" i="1"/>
  <c r="DC163" i="1"/>
  <c r="CZ163" i="1"/>
  <c r="CW163" i="1"/>
  <c r="CT163" i="1"/>
  <c r="CQ163" i="1"/>
  <c r="CN163" i="1"/>
  <c r="CK163" i="1"/>
  <c r="CH163" i="1"/>
  <c r="CE163" i="1"/>
  <c r="CB163" i="1"/>
  <c r="BY163" i="1"/>
  <c r="BS163" i="1"/>
  <c r="BM163" i="1"/>
  <c r="BJ163" i="1"/>
  <c r="BG163" i="1"/>
  <c r="BD163" i="1"/>
  <c r="BA163" i="1"/>
  <c r="AX163" i="1"/>
  <c r="AU163" i="1"/>
  <c r="AL163" i="1"/>
  <c r="AF163" i="1"/>
  <c r="AC163" i="1"/>
  <c r="T163" i="1"/>
  <c r="Q163" i="1"/>
  <c r="N163" i="1"/>
  <c r="K163" i="1"/>
  <c r="DF162" i="1"/>
  <c r="DC162" i="1"/>
  <c r="CZ162" i="1"/>
  <c r="CW162" i="1"/>
  <c r="CT162" i="1"/>
  <c r="CQ162" i="1"/>
  <c r="CN162" i="1"/>
  <c r="CK162" i="1"/>
  <c r="CH162" i="1"/>
  <c r="CE162" i="1"/>
  <c r="CB162" i="1"/>
  <c r="BY162" i="1"/>
  <c r="BS162" i="1"/>
  <c r="BM162" i="1"/>
  <c r="BJ162" i="1"/>
  <c r="BG162" i="1"/>
  <c r="BD162" i="1"/>
  <c r="BA162" i="1"/>
  <c r="AX162" i="1"/>
  <c r="AU162" i="1"/>
  <c r="AL162" i="1"/>
  <c r="AF162" i="1"/>
  <c r="AC162" i="1"/>
  <c r="T162" i="1"/>
  <c r="Q162" i="1"/>
  <c r="N162" i="1"/>
  <c r="K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JJ174" i="2" l="1"/>
  <c r="JK174" i="2"/>
  <c r="DG174" i="1"/>
  <c r="DH174" i="1"/>
  <c r="JK160" i="2"/>
  <c r="JJ160" i="2"/>
  <c r="JK158" i="2"/>
  <c r="JJ158" i="2"/>
  <c r="JK157" i="2"/>
  <c r="JJ157" i="2"/>
  <c r="JK156" i="2"/>
  <c r="JJ156" i="2"/>
  <c r="JK155" i="2"/>
  <c r="JJ155" i="2"/>
  <c r="JK154" i="2"/>
  <c r="JJ154" i="2"/>
  <c r="JK153" i="2"/>
  <c r="JJ153" i="2"/>
  <c r="JK152" i="2"/>
  <c r="JJ152" i="2"/>
  <c r="JK151" i="2"/>
  <c r="JJ151" i="2"/>
  <c r="JK150" i="2"/>
  <c r="JJ150" i="2"/>
  <c r="JK149" i="2"/>
  <c r="JJ149" i="2"/>
  <c r="JK159" i="2"/>
  <c r="JJ159" i="2"/>
  <c r="GO108" i="2"/>
  <c r="GO107" i="2"/>
  <c r="GO106" i="2"/>
  <c r="GO105" i="2"/>
  <c r="GO104" i="2"/>
  <c r="GO103" i="2"/>
  <c r="GO102" i="2"/>
  <c r="GO101" i="2"/>
  <c r="GO100" i="2"/>
  <c r="GN161" i="2"/>
  <c r="GM161" i="2"/>
  <c r="GO160" i="2"/>
  <c r="GO159" i="2"/>
  <c r="GO158" i="2"/>
  <c r="GO157" i="2"/>
  <c r="GO156" i="2"/>
  <c r="GO155" i="2"/>
  <c r="GO154" i="2"/>
  <c r="GO153" i="2"/>
  <c r="GO152" i="2"/>
  <c r="GN148" i="2"/>
  <c r="GM148" i="2"/>
  <c r="GN135" i="2"/>
  <c r="GM135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BG157" i="1" l="1"/>
  <c r="EI161" i="2" l="1"/>
  <c r="EH161" i="2"/>
  <c r="EJ160" i="2"/>
  <c r="EJ159" i="2"/>
  <c r="EJ158" i="2"/>
  <c r="EJ157" i="2"/>
  <c r="EJ156" i="2"/>
  <c r="EJ155" i="2"/>
  <c r="EJ154" i="2"/>
  <c r="EJ153" i="2"/>
  <c r="EJ152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JI160" i="2" l="1"/>
  <c r="JF160" i="2"/>
  <c r="JC160" i="2"/>
  <c r="IZ160" i="2"/>
  <c r="IW160" i="2"/>
  <c r="IT160" i="2"/>
  <c r="IQ160" i="2"/>
  <c r="IN160" i="2"/>
  <c r="IK160" i="2"/>
  <c r="IH160" i="2"/>
  <c r="IE160" i="2"/>
  <c r="HY160" i="2"/>
  <c r="HV160" i="2"/>
  <c r="HS160" i="2"/>
  <c r="HP160" i="2"/>
  <c r="HM160" i="2"/>
  <c r="HG160" i="2"/>
  <c r="HD160" i="2"/>
  <c r="HA160" i="2"/>
  <c r="GX160" i="2"/>
  <c r="GU160" i="2"/>
  <c r="GR160" i="2"/>
  <c r="GL160" i="2"/>
  <c r="GI160" i="2"/>
  <c r="GF160" i="2"/>
  <c r="GC160" i="2"/>
  <c r="FZ160" i="2"/>
  <c r="FW160" i="2"/>
  <c r="FT160" i="2"/>
  <c r="FQ160" i="2"/>
  <c r="FN160" i="2"/>
  <c r="FK160" i="2"/>
  <c r="FH160" i="2"/>
  <c r="FE160" i="2"/>
  <c r="FB160" i="2"/>
  <c r="EV160" i="2"/>
  <c r="ES160" i="2"/>
  <c r="EP160" i="2"/>
  <c r="EM160" i="2"/>
  <c r="EG160" i="2"/>
  <c r="ED160" i="2"/>
  <c r="EA160" i="2"/>
  <c r="DX160" i="2"/>
  <c r="DU160" i="2"/>
  <c r="DR160" i="2"/>
  <c r="DI160" i="2"/>
  <c r="DF160" i="2"/>
  <c r="DC160" i="2"/>
  <c r="CW160" i="2"/>
  <c r="CT160" i="2"/>
  <c r="CQ160" i="2"/>
  <c r="CN160" i="2"/>
  <c r="CK160" i="2"/>
  <c r="CH160" i="2"/>
  <c r="CE160" i="2"/>
  <c r="CB160" i="2"/>
  <c r="BY160" i="2"/>
  <c r="BV160" i="2"/>
  <c r="BS160" i="2"/>
  <c r="BP160" i="2"/>
  <c r="BJ160" i="2"/>
  <c r="BG160" i="2"/>
  <c r="BD160" i="2"/>
  <c r="BA160" i="2"/>
  <c r="AX160" i="2"/>
  <c r="AU160" i="2"/>
  <c r="AR160" i="2"/>
  <c r="AO160" i="2"/>
  <c r="AL160" i="2"/>
  <c r="AF160" i="2"/>
  <c r="AC160" i="2"/>
  <c r="Z160" i="2"/>
  <c r="T160" i="2"/>
  <c r="Q160" i="2"/>
  <c r="K160" i="2"/>
  <c r="H160" i="2"/>
  <c r="E160" i="2"/>
  <c r="JI159" i="2"/>
  <c r="JF159" i="2"/>
  <c r="JC159" i="2"/>
  <c r="IZ159" i="2"/>
  <c r="IW159" i="2"/>
  <c r="IT159" i="2"/>
  <c r="IQ159" i="2"/>
  <c r="IN159" i="2"/>
  <c r="IK159" i="2"/>
  <c r="IH159" i="2"/>
  <c r="IE159" i="2"/>
  <c r="HY159" i="2"/>
  <c r="HV159" i="2"/>
  <c r="HS159" i="2"/>
  <c r="HP159" i="2"/>
  <c r="HM159" i="2"/>
  <c r="HG159" i="2"/>
  <c r="HD159" i="2"/>
  <c r="HA159" i="2"/>
  <c r="GX159" i="2"/>
  <c r="GU159" i="2"/>
  <c r="GR159" i="2"/>
  <c r="GL159" i="2"/>
  <c r="GI159" i="2"/>
  <c r="GF159" i="2"/>
  <c r="GC159" i="2"/>
  <c r="FZ159" i="2"/>
  <c r="FW159" i="2"/>
  <c r="FT159" i="2"/>
  <c r="FQ159" i="2"/>
  <c r="FN159" i="2"/>
  <c r="FK159" i="2"/>
  <c r="FH159" i="2"/>
  <c r="FE159" i="2"/>
  <c r="FB159" i="2"/>
  <c r="EV159" i="2"/>
  <c r="ES159" i="2"/>
  <c r="EP159" i="2"/>
  <c r="EM159" i="2"/>
  <c r="EG159" i="2"/>
  <c r="ED159" i="2"/>
  <c r="EA159" i="2"/>
  <c r="DX159" i="2"/>
  <c r="DU159" i="2"/>
  <c r="DR159" i="2"/>
  <c r="DI159" i="2"/>
  <c r="DF159" i="2"/>
  <c r="DC159" i="2"/>
  <c r="CW159" i="2"/>
  <c r="CT159" i="2"/>
  <c r="CQ159" i="2"/>
  <c r="CN159" i="2"/>
  <c r="CK159" i="2"/>
  <c r="CH159" i="2"/>
  <c r="CE159" i="2"/>
  <c r="CB159" i="2"/>
  <c r="BY159" i="2"/>
  <c r="BV159" i="2"/>
  <c r="BS159" i="2"/>
  <c r="BP159" i="2"/>
  <c r="BJ159" i="2"/>
  <c r="BG159" i="2"/>
  <c r="BD159" i="2"/>
  <c r="BA159" i="2"/>
  <c r="AX159" i="2"/>
  <c r="AU159" i="2"/>
  <c r="AR159" i="2"/>
  <c r="AO159" i="2"/>
  <c r="AL159" i="2"/>
  <c r="AF159" i="2"/>
  <c r="AC159" i="2"/>
  <c r="Z159" i="2"/>
  <c r="T159" i="2"/>
  <c r="Q159" i="2"/>
  <c r="N159" i="2"/>
  <c r="K159" i="2"/>
  <c r="H159" i="2"/>
  <c r="E159" i="2"/>
  <c r="JI158" i="2"/>
  <c r="JF158" i="2"/>
  <c r="JC158" i="2"/>
  <c r="IZ158" i="2"/>
  <c r="IW158" i="2"/>
  <c r="IT158" i="2"/>
  <c r="IQ158" i="2"/>
  <c r="IN158" i="2"/>
  <c r="IK158" i="2"/>
  <c r="IH158" i="2"/>
  <c r="IE158" i="2"/>
  <c r="HY158" i="2"/>
  <c r="HV158" i="2"/>
  <c r="HS158" i="2"/>
  <c r="HP158" i="2"/>
  <c r="HM158" i="2"/>
  <c r="HG158" i="2"/>
  <c r="HD158" i="2"/>
  <c r="HA158" i="2"/>
  <c r="GX158" i="2"/>
  <c r="GU158" i="2"/>
  <c r="GR158" i="2"/>
  <c r="GL158" i="2"/>
  <c r="GI158" i="2"/>
  <c r="GF158" i="2"/>
  <c r="GC158" i="2"/>
  <c r="FZ158" i="2"/>
  <c r="FW158" i="2"/>
  <c r="FT158" i="2"/>
  <c r="FQ158" i="2"/>
  <c r="FN158" i="2"/>
  <c r="FK158" i="2"/>
  <c r="FH158" i="2"/>
  <c r="FE158" i="2"/>
  <c r="FB158" i="2"/>
  <c r="EV158" i="2"/>
  <c r="ES158" i="2"/>
  <c r="EP158" i="2"/>
  <c r="EM158" i="2"/>
  <c r="EG158" i="2"/>
  <c r="ED158" i="2"/>
  <c r="EA158" i="2"/>
  <c r="DX158" i="2"/>
  <c r="DU158" i="2"/>
  <c r="DR158" i="2"/>
  <c r="DI158" i="2"/>
  <c r="DF158" i="2"/>
  <c r="DC158" i="2"/>
  <c r="CW158" i="2"/>
  <c r="CT158" i="2"/>
  <c r="CQ158" i="2"/>
  <c r="CN158" i="2"/>
  <c r="CK158" i="2"/>
  <c r="CH158" i="2"/>
  <c r="CE158" i="2"/>
  <c r="CB158" i="2"/>
  <c r="BY158" i="2"/>
  <c r="BV158" i="2"/>
  <c r="BS158" i="2"/>
  <c r="BP158" i="2"/>
  <c r="BJ158" i="2"/>
  <c r="BG158" i="2"/>
  <c r="BD158" i="2"/>
  <c r="BA158" i="2"/>
  <c r="AX158" i="2"/>
  <c r="AU158" i="2"/>
  <c r="AR158" i="2"/>
  <c r="AO158" i="2"/>
  <c r="AL158" i="2"/>
  <c r="AF158" i="2"/>
  <c r="AC158" i="2"/>
  <c r="Z158" i="2"/>
  <c r="T158" i="2"/>
  <c r="Q158" i="2"/>
  <c r="N158" i="2"/>
  <c r="K158" i="2"/>
  <c r="H158" i="2"/>
  <c r="E158" i="2"/>
  <c r="JI157" i="2"/>
  <c r="JF157" i="2"/>
  <c r="JC157" i="2"/>
  <c r="IZ157" i="2"/>
  <c r="IW157" i="2"/>
  <c r="IT157" i="2"/>
  <c r="IQ157" i="2"/>
  <c r="IN157" i="2"/>
  <c r="IK157" i="2"/>
  <c r="IH157" i="2"/>
  <c r="IE157" i="2"/>
  <c r="HY157" i="2"/>
  <c r="HV157" i="2"/>
  <c r="HS157" i="2"/>
  <c r="HP157" i="2"/>
  <c r="HM157" i="2"/>
  <c r="HG157" i="2"/>
  <c r="HD157" i="2"/>
  <c r="HA157" i="2"/>
  <c r="GX157" i="2"/>
  <c r="GU157" i="2"/>
  <c r="GR157" i="2"/>
  <c r="GL157" i="2"/>
  <c r="GI157" i="2"/>
  <c r="GF157" i="2"/>
  <c r="GC157" i="2"/>
  <c r="FZ157" i="2"/>
  <c r="FW157" i="2"/>
  <c r="FT157" i="2"/>
  <c r="FQ157" i="2"/>
  <c r="FN157" i="2"/>
  <c r="FK157" i="2"/>
  <c r="FH157" i="2"/>
  <c r="FE157" i="2"/>
  <c r="FB157" i="2"/>
  <c r="EV157" i="2"/>
  <c r="ES157" i="2"/>
  <c r="EP157" i="2"/>
  <c r="EM157" i="2"/>
  <c r="EG157" i="2"/>
  <c r="ED157" i="2"/>
  <c r="EA157" i="2"/>
  <c r="DX157" i="2"/>
  <c r="DU157" i="2"/>
  <c r="DR157" i="2"/>
  <c r="DI157" i="2"/>
  <c r="DF157" i="2"/>
  <c r="DC157" i="2"/>
  <c r="CW157" i="2"/>
  <c r="CT157" i="2"/>
  <c r="CQ157" i="2"/>
  <c r="CN157" i="2"/>
  <c r="CK157" i="2"/>
  <c r="CH157" i="2"/>
  <c r="CE157" i="2"/>
  <c r="CB157" i="2"/>
  <c r="BY157" i="2"/>
  <c r="BV157" i="2"/>
  <c r="BS157" i="2"/>
  <c r="BP157" i="2"/>
  <c r="BJ157" i="2"/>
  <c r="BG157" i="2"/>
  <c r="BD157" i="2"/>
  <c r="BA157" i="2"/>
  <c r="AX157" i="2"/>
  <c r="AU157" i="2"/>
  <c r="AR157" i="2"/>
  <c r="AO157" i="2"/>
  <c r="AL157" i="2"/>
  <c r="AF157" i="2"/>
  <c r="AC157" i="2"/>
  <c r="Z157" i="2"/>
  <c r="T157" i="2"/>
  <c r="Q157" i="2"/>
  <c r="N157" i="2"/>
  <c r="K157" i="2"/>
  <c r="H157" i="2"/>
  <c r="E157" i="2"/>
  <c r="JI156" i="2"/>
  <c r="JF156" i="2"/>
  <c r="JC156" i="2"/>
  <c r="IZ156" i="2"/>
  <c r="IW156" i="2"/>
  <c r="IT156" i="2"/>
  <c r="IQ156" i="2"/>
  <c r="IN156" i="2"/>
  <c r="IK156" i="2"/>
  <c r="IH156" i="2"/>
  <c r="IE156" i="2"/>
  <c r="HY156" i="2"/>
  <c r="HV156" i="2"/>
  <c r="HS156" i="2"/>
  <c r="HP156" i="2"/>
  <c r="HM156" i="2"/>
  <c r="HG156" i="2"/>
  <c r="HD156" i="2"/>
  <c r="HA156" i="2"/>
  <c r="GX156" i="2"/>
  <c r="GU156" i="2"/>
  <c r="GR156" i="2"/>
  <c r="GL156" i="2"/>
  <c r="GI156" i="2"/>
  <c r="GF156" i="2"/>
  <c r="GC156" i="2"/>
  <c r="FZ156" i="2"/>
  <c r="FW156" i="2"/>
  <c r="FT156" i="2"/>
  <c r="FQ156" i="2"/>
  <c r="FN156" i="2"/>
  <c r="FK156" i="2"/>
  <c r="FH156" i="2"/>
  <c r="FE156" i="2"/>
  <c r="FB156" i="2"/>
  <c r="EV156" i="2"/>
  <c r="ES156" i="2"/>
  <c r="EP156" i="2"/>
  <c r="EM156" i="2"/>
  <c r="EG156" i="2"/>
  <c r="ED156" i="2"/>
  <c r="EA156" i="2"/>
  <c r="DX156" i="2"/>
  <c r="DU156" i="2"/>
  <c r="DR156" i="2"/>
  <c r="DI156" i="2"/>
  <c r="DF156" i="2"/>
  <c r="DC156" i="2"/>
  <c r="CW156" i="2"/>
  <c r="CT156" i="2"/>
  <c r="CQ156" i="2"/>
  <c r="CN156" i="2"/>
  <c r="CK156" i="2"/>
  <c r="CH156" i="2"/>
  <c r="CE156" i="2"/>
  <c r="CB156" i="2"/>
  <c r="BY156" i="2"/>
  <c r="BV156" i="2"/>
  <c r="BS156" i="2"/>
  <c r="BP156" i="2"/>
  <c r="BJ156" i="2"/>
  <c r="BG156" i="2"/>
  <c r="BD156" i="2"/>
  <c r="BA156" i="2"/>
  <c r="AX156" i="2"/>
  <c r="AU156" i="2"/>
  <c r="AR156" i="2"/>
  <c r="AO156" i="2"/>
  <c r="AL156" i="2"/>
  <c r="AF156" i="2"/>
  <c r="AC156" i="2"/>
  <c r="Z156" i="2"/>
  <c r="T156" i="2"/>
  <c r="Q156" i="2"/>
  <c r="N156" i="2"/>
  <c r="K156" i="2"/>
  <c r="H156" i="2"/>
  <c r="E156" i="2"/>
  <c r="JI155" i="2"/>
  <c r="JF155" i="2"/>
  <c r="JC155" i="2"/>
  <c r="IZ155" i="2"/>
  <c r="IW155" i="2"/>
  <c r="IT155" i="2"/>
  <c r="IQ155" i="2"/>
  <c r="IN155" i="2"/>
  <c r="IK155" i="2"/>
  <c r="IH155" i="2"/>
  <c r="IE155" i="2"/>
  <c r="HY155" i="2"/>
  <c r="HV155" i="2"/>
  <c r="HS155" i="2"/>
  <c r="HP155" i="2"/>
  <c r="HM155" i="2"/>
  <c r="HG155" i="2"/>
  <c r="HD155" i="2"/>
  <c r="HA155" i="2"/>
  <c r="GX155" i="2"/>
  <c r="GU155" i="2"/>
  <c r="GR155" i="2"/>
  <c r="GL155" i="2"/>
  <c r="GI155" i="2"/>
  <c r="GF155" i="2"/>
  <c r="GC155" i="2"/>
  <c r="FZ155" i="2"/>
  <c r="FW155" i="2"/>
  <c r="FT155" i="2"/>
  <c r="FQ155" i="2"/>
  <c r="FN155" i="2"/>
  <c r="FK155" i="2"/>
  <c r="FH155" i="2"/>
  <c r="FE155" i="2"/>
  <c r="FB155" i="2"/>
  <c r="EV155" i="2"/>
  <c r="ES155" i="2"/>
  <c r="EP155" i="2"/>
  <c r="EM155" i="2"/>
  <c r="EG155" i="2"/>
  <c r="ED155" i="2"/>
  <c r="EA155" i="2"/>
  <c r="DX155" i="2"/>
  <c r="DU155" i="2"/>
  <c r="DR155" i="2"/>
  <c r="DI155" i="2"/>
  <c r="DF155" i="2"/>
  <c r="DC155" i="2"/>
  <c r="CW155" i="2"/>
  <c r="CT155" i="2"/>
  <c r="CQ155" i="2"/>
  <c r="CN155" i="2"/>
  <c r="CK155" i="2"/>
  <c r="CH155" i="2"/>
  <c r="CE155" i="2"/>
  <c r="CB155" i="2"/>
  <c r="BY155" i="2"/>
  <c r="BV155" i="2"/>
  <c r="BS155" i="2"/>
  <c r="BP155" i="2"/>
  <c r="BJ155" i="2"/>
  <c r="BG155" i="2"/>
  <c r="BD155" i="2"/>
  <c r="BA155" i="2"/>
  <c r="AX155" i="2"/>
  <c r="AU155" i="2"/>
  <c r="AR155" i="2"/>
  <c r="AO155" i="2"/>
  <c r="AL155" i="2"/>
  <c r="AF155" i="2"/>
  <c r="AC155" i="2"/>
  <c r="Z155" i="2"/>
  <c r="T155" i="2"/>
  <c r="Q155" i="2"/>
  <c r="N155" i="2"/>
  <c r="K155" i="2"/>
  <c r="H155" i="2"/>
  <c r="E155" i="2"/>
  <c r="JI154" i="2"/>
  <c r="JF154" i="2"/>
  <c r="JC154" i="2"/>
  <c r="IZ154" i="2"/>
  <c r="IW154" i="2"/>
  <c r="IT154" i="2"/>
  <c r="IQ154" i="2"/>
  <c r="IN154" i="2"/>
  <c r="IK154" i="2"/>
  <c r="IH154" i="2"/>
  <c r="IE154" i="2"/>
  <c r="HY154" i="2"/>
  <c r="HV154" i="2"/>
  <c r="HS154" i="2"/>
  <c r="HP154" i="2"/>
  <c r="HM154" i="2"/>
  <c r="HG154" i="2"/>
  <c r="HD154" i="2"/>
  <c r="HA154" i="2"/>
  <c r="GX154" i="2"/>
  <c r="GU154" i="2"/>
  <c r="GR154" i="2"/>
  <c r="GL154" i="2"/>
  <c r="GI154" i="2"/>
  <c r="GF154" i="2"/>
  <c r="GC154" i="2"/>
  <c r="FZ154" i="2"/>
  <c r="FW154" i="2"/>
  <c r="FT154" i="2"/>
  <c r="FQ154" i="2"/>
  <c r="FN154" i="2"/>
  <c r="FK154" i="2"/>
  <c r="FH154" i="2"/>
  <c r="FE154" i="2"/>
  <c r="FB154" i="2"/>
  <c r="EV154" i="2"/>
  <c r="ES154" i="2"/>
  <c r="EP154" i="2"/>
  <c r="EM154" i="2"/>
  <c r="EG154" i="2"/>
  <c r="ED154" i="2"/>
  <c r="EA154" i="2"/>
  <c r="DX154" i="2"/>
  <c r="DU154" i="2"/>
  <c r="DR154" i="2"/>
  <c r="DI154" i="2"/>
  <c r="DF154" i="2"/>
  <c r="DC154" i="2"/>
  <c r="CW154" i="2"/>
  <c r="CT154" i="2"/>
  <c r="CQ154" i="2"/>
  <c r="CN154" i="2"/>
  <c r="CK154" i="2"/>
  <c r="CH154" i="2"/>
  <c r="CE154" i="2"/>
  <c r="CB154" i="2"/>
  <c r="BY154" i="2"/>
  <c r="BV154" i="2"/>
  <c r="BS154" i="2"/>
  <c r="BP154" i="2"/>
  <c r="BJ154" i="2"/>
  <c r="BG154" i="2"/>
  <c r="BD154" i="2"/>
  <c r="BA154" i="2"/>
  <c r="AX154" i="2"/>
  <c r="AU154" i="2"/>
  <c r="AR154" i="2"/>
  <c r="AO154" i="2"/>
  <c r="AL154" i="2"/>
  <c r="AF154" i="2"/>
  <c r="AC154" i="2"/>
  <c r="Z154" i="2"/>
  <c r="T154" i="2"/>
  <c r="Q154" i="2"/>
  <c r="N154" i="2"/>
  <c r="K154" i="2"/>
  <c r="H154" i="2"/>
  <c r="E154" i="2"/>
  <c r="JI153" i="2"/>
  <c r="JF153" i="2"/>
  <c r="JC153" i="2"/>
  <c r="IZ153" i="2"/>
  <c r="IW153" i="2"/>
  <c r="IT153" i="2"/>
  <c r="IQ153" i="2"/>
  <c r="IN153" i="2"/>
  <c r="IK153" i="2"/>
  <c r="IH153" i="2"/>
  <c r="IE153" i="2"/>
  <c r="HY153" i="2"/>
  <c r="HV153" i="2"/>
  <c r="HS153" i="2"/>
  <c r="HP153" i="2"/>
  <c r="HM153" i="2"/>
  <c r="HG153" i="2"/>
  <c r="HD153" i="2"/>
  <c r="HA153" i="2"/>
  <c r="GX153" i="2"/>
  <c r="GU153" i="2"/>
  <c r="GR153" i="2"/>
  <c r="GL153" i="2"/>
  <c r="GI153" i="2"/>
  <c r="GF153" i="2"/>
  <c r="GC153" i="2"/>
  <c r="FZ153" i="2"/>
  <c r="FW153" i="2"/>
  <c r="FT153" i="2"/>
  <c r="FQ153" i="2"/>
  <c r="FN153" i="2"/>
  <c r="FK153" i="2"/>
  <c r="FH153" i="2"/>
  <c r="FE153" i="2"/>
  <c r="FB153" i="2"/>
  <c r="EV153" i="2"/>
  <c r="ES153" i="2"/>
  <c r="EP153" i="2"/>
  <c r="EM153" i="2"/>
  <c r="EG153" i="2"/>
  <c r="ED153" i="2"/>
  <c r="EA153" i="2"/>
  <c r="DX153" i="2"/>
  <c r="DU153" i="2"/>
  <c r="DR153" i="2"/>
  <c r="DI153" i="2"/>
  <c r="DF153" i="2"/>
  <c r="DC153" i="2"/>
  <c r="CW153" i="2"/>
  <c r="CT153" i="2"/>
  <c r="CQ153" i="2"/>
  <c r="CN153" i="2"/>
  <c r="CK153" i="2"/>
  <c r="CH153" i="2"/>
  <c r="CE153" i="2"/>
  <c r="CB153" i="2"/>
  <c r="BY153" i="2"/>
  <c r="BV153" i="2"/>
  <c r="BS153" i="2"/>
  <c r="BP153" i="2"/>
  <c r="BJ153" i="2"/>
  <c r="BG153" i="2"/>
  <c r="BD153" i="2"/>
  <c r="BA153" i="2"/>
  <c r="AX153" i="2"/>
  <c r="AU153" i="2"/>
  <c r="AR153" i="2"/>
  <c r="AO153" i="2"/>
  <c r="AL153" i="2"/>
  <c r="AF153" i="2"/>
  <c r="AC153" i="2"/>
  <c r="Z153" i="2"/>
  <c r="T153" i="2"/>
  <c r="Q153" i="2"/>
  <c r="N153" i="2"/>
  <c r="K153" i="2"/>
  <c r="H153" i="2"/>
  <c r="E153" i="2"/>
  <c r="JI152" i="2"/>
  <c r="JF152" i="2"/>
  <c r="JC152" i="2"/>
  <c r="IZ152" i="2"/>
  <c r="IW152" i="2"/>
  <c r="IT152" i="2"/>
  <c r="IQ152" i="2"/>
  <c r="IN152" i="2"/>
  <c r="IK152" i="2"/>
  <c r="IH152" i="2"/>
  <c r="IE152" i="2"/>
  <c r="HY152" i="2"/>
  <c r="HV152" i="2"/>
  <c r="HS152" i="2"/>
  <c r="HP152" i="2"/>
  <c r="HM152" i="2"/>
  <c r="HG152" i="2"/>
  <c r="HD152" i="2"/>
  <c r="HA152" i="2"/>
  <c r="GX152" i="2"/>
  <c r="GU152" i="2"/>
  <c r="GR152" i="2"/>
  <c r="GL152" i="2"/>
  <c r="GI152" i="2"/>
  <c r="GF152" i="2"/>
  <c r="GC152" i="2"/>
  <c r="FZ152" i="2"/>
  <c r="FW152" i="2"/>
  <c r="FT152" i="2"/>
  <c r="FQ152" i="2"/>
  <c r="FN152" i="2"/>
  <c r="FK152" i="2"/>
  <c r="FH152" i="2"/>
  <c r="FE152" i="2"/>
  <c r="FB152" i="2"/>
  <c r="EV152" i="2"/>
  <c r="ES152" i="2"/>
  <c r="EP152" i="2"/>
  <c r="EM152" i="2"/>
  <c r="EG152" i="2"/>
  <c r="ED152" i="2"/>
  <c r="EA152" i="2"/>
  <c r="DX152" i="2"/>
  <c r="DU152" i="2"/>
  <c r="DR152" i="2"/>
  <c r="DI152" i="2"/>
  <c r="DF152" i="2"/>
  <c r="DC152" i="2"/>
  <c r="CW152" i="2"/>
  <c r="CT152" i="2"/>
  <c r="CQ152" i="2"/>
  <c r="CN152" i="2"/>
  <c r="CK152" i="2"/>
  <c r="CH152" i="2"/>
  <c r="CE152" i="2"/>
  <c r="CB152" i="2"/>
  <c r="BY152" i="2"/>
  <c r="BV152" i="2"/>
  <c r="BS152" i="2"/>
  <c r="BP152" i="2"/>
  <c r="BJ152" i="2"/>
  <c r="BG152" i="2"/>
  <c r="BD152" i="2"/>
  <c r="BA152" i="2"/>
  <c r="AX152" i="2"/>
  <c r="AU152" i="2"/>
  <c r="AR152" i="2"/>
  <c r="AO152" i="2"/>
  <c r="AL152" i="2"/>
  <c r="AF152" i="2"/>
  <c r="AC152" i="2"/>
  <c r="Z152" i="2"/>
  <c r="T152" i="2"/>
  <c r="Q152" i="2"/>
  <c r="N152" i="2"/>
  <c r="K152" i="2"/>
  <c r="H152" i="2"/>
  <c r="E152" i="2"/>
  <c r="DF160" i="1"/>
  <c r="DC160" i="1"/>
  <c r="CZ160" i="1"/>
  <c r="CW160" i="1"/>
  <c r="CT160" i="1"/>
  <c r="CQ160" i="1"/>
  <c r="CN160" i="1"/>
  <c r="CK160" i="1"/>
  <c r="CH160" i="1"/>
  <c r="CE160" i="1"/>
  <c r="CB160" i="1"/>
  <c r="BY160" i="1"/>
  <c r="BS160" i="1"/>
  <c r="BM160" i="1"/>
  <c r="BJ160" i="1"/>
  <c r="BG160" i="1"/>
  <c r="BD160" i="1"/>
  <c r="BA160" i="1"/>
  <c r="AX160" i="1"/>
  <c r="AU160" i="1"/>
  <c r="AL160" i="1"/>
  <c r="AF160" i="1"/>
  <c r="AC160" i="1"/>
  <c r="T160" i="1"/>
  <c r="Q160" i="1"/>
  <c r="N160" i="1"/>
  <c r="K160" i="1"/>
  <c r="E160" i="1"/>
  <c r="DF159" i="1"/>
  <c r="DC159" i="1"/>
  <c r="CZ159" i="1"/>
  <c r="CW159" i="1"/>
  <c r="CT159" i="1"/>
  <c r="CQ159" i="1"/>
  <c r="CN159" i="1"/>
  <c r="CK159" i="1"/>
  <c r="CH159" i="1"/>
  <c r="CE159" i="1"/>
  <c r="CB159" i="1"/>
  <c r="BY159" i="1"/>
  <c r="BS159" i="1"/>
  <c r="BM159" i="1"/>
  <c r="BJ159" i="1"/>
  <c r="BG159" i="1"/>
  <c r="BD159" i="1"/>
  <c r="BA159" i="1"/>
  <c r="AX159" i="1"/>
  <c r="AU159" i="1"/>
  <c r="AL159" i="1"/>
  <c r="AF159" i="1"/>
  <c r="AC159" i="1"/>
  <c r="T159" i="1"/>
  <c r="Q159" i="1"/>
  <c r="N159" i="1"/>
  <c r="K159" i="1"/>
  <c r="E159" i="1"/>
  <c r="DF158" i="1"/>
  <c r="DC158" i="1"/>
  <c r="CZ158" i="1"/>
  <c r="CW158" i="1"/>
  <c r="CT158" i="1"/>
  <c r="CQ158" i="1"/>
  <c r="CN158" i="1"/>
  <c r="CK158" i="1"/>
  <c r="CH158" i="1"/>
  <c r="CE158" i="1"/>
  <c r="CB158" i="1"/>
  <c r="BY158" i="1"/>
  <c r="BS158" i="1"/>
  <c r="BM158" i="1"/>
  <c r="BJ158" i="1"/>
  <c r="BG158" i="1"/>
  <c r="BD158" i="1"/>
  <c r="BA158" i="1"/>
  <c r="AX158" i="1"/>
  <c r="AU158" i="1"/>
  <c r="AL158" i="1"/>
  <c r="AF158" i="1"/>
  <c r="AC158" i="1"/>
  <c r="T158" i="1"/>
  <c r="Q158" i="1"/>
  <c r="N158" i="1"/>
  <c r="K158" i="1"/>
  <c r="E158" i="1"/>
  <c r="DF157" i="1"/>
  <c r="DC157" i="1"/>
  <c r="CZ157" i="1"/>
  <c r="CW157" i="1"/>
  <c r="CT157" i="1"/>
  <c r="CQ157" i="1"/>
  <c r="CN157" i="1"/>
  <c r="CK157" i="1"/>
  <c r="CH157" i="1"/>
  <c r="CE157" i="1"/>
  <c r="CB157" i="1"/>
  <c r="BY157" i="1"/>
  <c r="BS157" i="1"/>
  <c r="BM157" i="1"/>
  <c r="BJ157" i="1"/>
  <c r="BD157" i="1"/>
  <c r="BA157" i="1"/>
  <c r="AX157" i="1"/>
  <c r="AU157" i="1"/>
  <c r="AL157" i="1"/>
  <c r="AF157" i="1"/>
  <c r="AC157" i="1"/>
  <c r="T157" i="1"/>
  <c r="Q157" i="1"/>
  <c r="N157" i="1"/>
  <c r="K157" i="1"/>
  <c r="E157" i="1"/>
  <c r="DF156" i="1"/>
  <c r="DC156" i="1"/>
  <c r="CZ156" i="1"/>
  <c r="CW156" i="1"/>
  <c r="CT156" i="1"/>
  <c r="CQ156" i="1"/>
  <c r="CN156" i="1"/>
  <c r="CK156" i="1"/>
  <c r="CH156" i="1"/>
  <c r="CE156" i="1"/>
  <c r="CB156" i="1"/>
  <c r="BY156" i="1"/>
  <c r="BS156" i="1"/>
  <c r="BM156" i="1"/>
  <c r="BJ156" i="1"/>
  <c r="BG156" i="1"/>
  <c r="BD156" i="1"/>
  <c r="BA156" i="1"/>
  <c r="AX156" i="1"/>
  <c r="AU156" i="1"/>
  <c r="AL156" i="1"/>
  <c r="AF156" i="1"/>
  <c r="AC156" i="1"/>
  <c r="T156" i="1"/>
  <c r="Q156" i="1"/>
  <c r="N156" i="1"/>
  <c r="K156" i="1"/>
  <c r="E156" i="1"/>
  <c r="DF155" i="1"/>
  <c r="DC155" i="1"/>
  <c r="CZ155" i="1"/>
  <c r="CW155" i="1"/>
  <c r="CT155" i="1"/>
  <c r="CQ155" i="1"/>
  <c r="CN155" i="1"/>
  <c r="CK155" i="1"/>
  <c r="CH155" i="1"/>
  <c r="CE155" i="1"/>
  <c r="CB155" i="1"/>
  <c r="BY155" i="1"/>
  <c r="BS155" i="1"/>
  <c r="BM155" i="1"/>
  <c r="BJ155" i="1"/>
  <c r="BG155" i="1"/>
  <c r="BD155" i="1"/>
  <c r="BA155" i="1"/>
  <c r="AX155" i="1"/>
  <c r="AU155" i="1"/>
  <c r="AL155" i="1"/>
  <c r="AF155" i="1"/>
  <c r="AC155" i="1"/>
  <c r="T155" i="1"/>
  <c r="Q155" i="1"/>
  <c r="N155" i="1"/>
  <c r="K155" i="1"/>
  <c r="E155" i="1"/>
  <c r="DF154" i="1"/>
  <c r="DC154" i="1"/>
  <c r="CZ154" i="1"/>
  <c r="CW154" i="1"/>
  <c r="CT154" i="1"/>
  <c r="CQ154" i="1"/>
  <c r="CN154" i="1"/>
  <c r="CK154" i="1"/>
  <c r="CH154" i="1"/>
  <c r="CE154" i="1"/>
  <c r="CB154" i="1"/>
  <c r="BY154" i="1"/>
  <c r="BS154" i="1"/>
  <c r="BM154" i="1"/>
  <c r="BJ154" i="1"/>
  <c r="BG154" i="1"/>
  <c r="BD154" i="1"/>
  <c r="BA154" i="1"/>
  <c r="AX154" i="1"/>
  <c r="AU154" i="1"/>
  <c r="AL154" i="1"/>
  <c r="AF154" i="1"/>
  <c r="AC154" i="1"/>
  <c r="T154" i="1"/>
  <c r="Q154" i="1"/>
  <c r="N154" i="1"/>
  <c r="K154" i="1"/>
  <c r="E154" i="1"/>
  <c r="DF153" i="1"/>
  <c r="DC153" i="1"/>
  <c r="CZ153" i="1"/>
  <c r="CW153" i="1"/>
  <c r="CT153" i="1"/>
  <c r="CQ153" i="1"/>
  <c r="CN153" i="1"/>
  <c r="CK153" i="1"/>
  <c r="CH153" i="1"/>
  <c r="CE153" i="1"/>
  <c r="CB153" i="1"/>
  <c r="BY153" i="1"/>
  <c r="BS153" i="1"/>
  <c r="BM153" i="1"/>
  <c r="BJ153" i="1"/>
  <c r="BG153" i="1"/>
  <c r="BD153" i="1"/>
  <c r="BA153" i="1"/>
  <c r="AX153" i="1"/>
  <c r="AU153" i="1"/>
  <c r="AL153" i="1"/>
  <c r="AF153" i="1"/>
  <c r="AC153" i="1"/>
  <c r="T153" i="1"/>
  <c r="Q153" i="1"/>
  <c r="N153" i="1"/>
  <c r="K153" i="1"/>
  <c r="E153" i="1"/>
  <c r="DF152" i="1"/>
  <c r="DC152" i="1"/>
  <c r="CZ152" i="1"/>
  <c r="CW152" i="1"/>
  <c r="CT152" i="1"/>
  <c r="CQ152" i="1"/>
  <c r="CN152" i="1"/>
  <c r="CK152" i="1"/>
  <c r="CH152" i="1"/>
  <c r="CE152" i="1"/>
  <c r="CB152" i="1"/>
  <c r="BY152" i="1"/>
  <c r="BS152" i="1"/>
  <c r="BM152" i="1"/>
  <c r="BJ152" i="1"/>
  <c r="BG152" i="1"/>
  <c r="BD152" i="1"/>
  <c r="BA152" i="1"/>
  <c r="AX152" i="1"/>
  <c r="AU152" i="1"/>
  <c r="AL152" i="1"/>
  <c r="AF152" i="1"/>
  <c r="AC152" i="1"/>
  <c r="T152" i="1"/>
  <c r="Q152" i="1"/>
  <c r="N152" i="1"/>
  <c r="K152" i="1"/>
  <c r="E152" i="1"/>
  <c r="JH161" i="2" l="1"/>
  <c r="JG161" i="2"/>
  <c r="JB161" i="2"/>
  <c r="JA161" i="2"/>
  <c r="IY161" i="2"/>
  <c r="IX161" i="2"/>
  <c r="IV161" i="2"/>
  <c r="IU161" i="2"/>
  <c r="IS161" i="2"/>
  <c r="IR161" i="2"/>
  <c r="IP161" i="2"/>
  <c r="IO161" i="2"/>
  <c r="IM161" i="2"/>
  <c r="IL161" i="2"/>
  <c r="IJ161" i="2"/>
  <c r="II161" i="2"/>
  <c r="IG161" i="2"/>
  <c r="IF161" i="2"/>
  <c r="ID161" i="2"/>
  <c r="IC161" i="2"/>
  <c r="HX161" i="2"/>
  <c r="HW161" i="2"/>
  <c r="HU161" i="2"/>
  <c r="HT161" i="2"/>
  <c r="HR161" i="2"/>
  <c r="HQ161" i="2"/>
  <c r="HO161" i="2"/>
  <c r="HN161" i="2"/>
  <c r="HL161" i="2"/>
  <c r="HK161" i="2"/>
  <c r="HF161" i="2"/>
  <c r="HE161" i="2"/>
  <c r="HC161" i="2"/>
  <c r="HB161" i="2"/>
  <c r="GZ161" i="2"/>
  <c r="GY161" i="2"/>
  <c r="GW161" i="2"/>
  <c r="GV161" i="2"/>
  <c r="GT161" i="2"/>
  <c r="GS161" i="2"/>
  <c r="GQ161" i="2"/>
  <c r="GP161" i="2"/>
  <c r="GK161" i="2"/>
  <c r="GJ161" i="2"/>
  <c r="GH161" i="2"/>
  <c r="GG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J161" i="2"/>
  <c r="FI161" i="2"/>
  <c r="FG161" i="2"/>
  <c r="FF161" i="2"/>
  <c r="FD161" i="2"/>
  <c r="FC161" i="2"/>
  <c r="FA161" i="2"/>
  <c r="EZ161" i="2"/>
  <c r="EU161" i="2"/>
  <c r="ET161" i="2"/>
  <c r="ER161" i="2"/>
  <c r="EQ161" i="2"/>
  <c r="EO161" i="2"/>
  <c r="EN161" i="2"/>
  <c r="EL161" i="2"/>
  <c r="EK161" i="2"/>
  <c r="EF161" i="2"/>
  <c r="EE161" i="2"/>
  <c r="EC161" i="2"/>
  <c r="EB161" i="2"/>
  <c r="DZ161" i="2"/>
  <c r="DY161" i="2"/>
  <c r="DW161" i="2"/>
  <c r="DV161" i="2"/>
  <c r="DT161" i="2"/>
  <c r="DS161" i="2"/>
  <c r="DQ161" i="2"/>
  <c r="DP161" i="2"/>
  <c r="DH161" i="2"/>
  <c r="DG161" i="2"/>
  <c r="DE161" i="2"/>
  <c r="DD161" i="2"/>
  <c r="DB161" i="2"/>
  <c r="DA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E161" i="2"/>
  <c r="AD161" i="2"/>
  <c r="AB161" i="2"/>
  <c r="AA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JF151" i="2"/>
  <c r="IN151" i="2"/>
  <c r="FH151" i="2"/>
  <c r="FE151" i="2"/>
  <c r="FB151" i="2"/>
  <c r="EP151" i="2"/>
  <c r="ED151" i="2"/>
  <c r="DR151" i="2"/>
  <c r="CN151" i="2"/>
  <c r="BV151" i="2"/>
  <c r="BG151" i="2"/>
  <c r="AU151" i="2"/>
  <c r="Z151" i="2"/>
  <c r="H151" i="2"/>
  <c r="JF150" i="2"/>
  <c r="IZ150" i="2"/>
  <c r="IN150" i="2"/>
  <c r="HA150" i="2"/>
  <c r="FE150" i="2"/>
  <c r="FB150" i="2"/>
  <c r="EP150" i="2"/>
  <c r="DR150" i="2"/>
  <c r="CN150" i="2"/>
  <c r="BG150" i="2"/>
  <c r="N150" i="2"/>
  <c r="JF149" i="2"/>
  <c r="IZ149" i="2"/>
  <c r="GR149" i="2"/>
  <c r="FH149" i="2"/>
  <c r="FE149" i="2"/>
  <c r="FB149" i="2"/>
  <c r="EP149" i="2"/>
  <c r="ED149" i="2"/>
  <c r="DR149" i="2"/>
  <c r="CN149" i="2"/>
  <c r="BV149" i="2"/>
  <c r="BD149" i="2"/>
  <c r="Z149" i="2"/>
  <c r="H149" i="2"/>
  <c r="D161" i="2"/>
  <c r="C161" i="2"/>
  <c r="DH160" i="1"/>
  <c r="DG160" i="1"/>
  <c r="DH159" i="1"/>
  <c r="DG159" i="1"/>
  <c r="DH158" i="1"/>
  <c r="DG158" i="1"/>
  <c r="DH157" i="1"/>
  <c r="DG157" i="1"/>
  <c r="DH156" i="1"/>
  <c r="DG156" i="1"/>
  <c r="DH155" i="1"/>
  <c r="DG155" i="1"/>
  <c r="DH154" i="1"/>
  <c r="DG154" i="1"/>
  <c r="DH153" i="1"/>
  <c r="DG153" i="1"/>
  <c r="DH152" i="1"/>
  <c r="DG152" i="1"/>
  <c r="DH151" i="1"/>
  <c r="DG151" i="1"/>
  <c r="DH150" i="1"/>
  <c r="DG150" i="1"/>
  <c r="DH149" i="1"/>
  <c r="DG149" i="1"/>
  <c r="DE161" i="1"/>
  <c r="DD161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K161" i="1"/>
  <c r="AJ161" i="1"/>
  <c r="AE161" i="1"/>
  <c r="AD161" i="1"/>
  <c r="AB161" i="1"/>
  <c r="AA161" i="1"/>
  <c r="S161" i="1"/>
  <c r="R161" i="1"/>
  <c r="P161" i="1"/>
  <c r="O161" i="1"/>
  <c r="M161" i="1"/>
  <c r="L161" i="1"/>
  <c r="J161" i="1"/>
  <c r="I161" i="1"/>
  <c r="CT151" i="1"/>
  <c r="AL151" i="1"/>
  <c r="CT150" i="1"/>
  <c r="AL150" i="1"/>
  <c r="BG149" i="1"/>
  <c r="AL149" i="1"/>
  <c r="D161" i="1"/>
  <c r="C161" i="1"/>
  <c r="JJ161" i="2" l="1"/>
  <c r="JK161" i="2"/>
  <c r="DG161" i="1"/>
  <c r="DH161" i="1"/>
  <c r="BG145" i="2"/>
  <c r="DH147" i="1"/>
  <c r="DG147" i="1"/>
  <c r="DH146" i="1"/>
  <c r="DG146" i="1"/>
  <c r="DH144" i="1"/>
  <c r="DG144" i="1"/>
  <c r="DH143" i="1"/>
  <c r="DG143" i="1"/>
  <c r="DH142" i="1"/>
  <c r="DG142" i="1"/>
  <c r="DH141" i="1"/>
  <c r="DG141" i="1"/>
  <c r="DH140" i="1"/>
  <c r="DG140" i="1"/>
  <c r="DH139" i="1"/>
  <c r="DG139" i="1"/>
  <c r="DH138" i="1"/>
  <c r="DG138" i="1"/>
  <c r="DH137" i="1"/>
  <c r="DG137" i="1"/>
  <c r="DH136" i="1"/>
  <c r="DG136" i="1"/>
  <c r="DH145" i="1"/>
  <c r="DG145" i="1"/>
  <c r="AU145" i="1"/>
  <c r="AT148" i="1"/>
  <c r="AS148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CW143" i="1" l="1"/>
  <c r="DF142" i="2" l="1"/>
  <c r="GU140" i="2" l="1"/>
  <c r="HA140" i="2"/>
  <c r="EP141" i="2"/>
  <c r="K141" i="1" l="1"/>
  <c r="BV140" i="2" l="1"/>
  <c r="IT137" i="2" l="1"/>
  <c r="IZ137" i="2" l="1"/>
  <c r="JH148" i="2" l="1"/>
  <c r="JG148" i="2"/>
  <c r="JE148" i="2"/>
  <c r="JD148" i="2"/>
  <c r="JB148" i="2"/>
  <c r="JA148" i="2"/>
  <c r="IY148" i="2"/>
  <c r="IX148" i="2"/>
  <c r="IV148" i="2"/>
  <c r="IU148" i="2"/>
  <c r="IS148" i="2"/>
  <c r="IR148" i="2"/>
  <c r="IP148" i="2"/>
  <c r="IO148" i="2"/>
  <c r="IM148" i="2"/>
  <c r="IL148" i="2"/>
  <c r="IJ148" i="2"/>
  <c r="II148" i="2"/>
  <c r="IG148" i="2"/>
  <c r="IF148" i="2"/>
  <c r="ID148" i="2"/>
  <c r="IC148" i="2"/>
  <c r="HX148" i="2"/>
  <c r="HW148" i="2"/>
  <c r="BU148" i="2"/>
  <c r="BT148" i="2"/>
  <c r="HU148" i="2"/>
  <c r="HT148" i="2"/>
  <c r="HR148" i="2"/>
  <c r="HQ148" i="2"/>
  <c r="HO148" i="2"/>
  <c r="HN148" i="2"/>
  <c r="HL148" i="2"/>
  <c r="HK148" i="2"/>
  <c r="HF148" i="2"/>
  <c r="HE148" i="2"/>
  <c r="HC148" i="2"/>
  <c r="HB148" i="2"/>
  <c r="GZ148" i="2"/>
  <c r="GY148" i="2"/>
  <c r="GW148" i="2"/>
  <c r="GV148" i="2"/>
  <c r="GT148" i="2"/>
  <c r="GS148" i="2"/>
  <c r="GQ148" i="2"/>
  <c r="GP148" i="2"/>
  <c r="GK148" i="2"/>
  <c r="GJ148" i="2"/>
  <c r="GH148" i="2"/>
  <c r="GG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J148" i="2"/>
  <c r="FI148" i="2"/>
  <c r="FG148" i="2"/>
  <c r="FF148" i="2"/>
  <c r="FD148" i="2"/>
  <c r="FC148" i="2"/>
  <c r="FA148" i="2"/>
  <c r="EZ148" i="2"/>
  <c r="EU148" i="2"/>
  <c r="ET148" i="2"/>
  <c r="ER148" i="2"/>
  <c r="EQ148" i="2"/>
  <c r="EO148" i="2"/>
  <c r="EN148" i="2"/>
  <c r="EL148" i="2"/>
  <c r="EK14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H148" i="2"/>
  <c r="DG148" i="2"/>
  <c r="DE148" i="2"/>
  <c r="DD148" i="2"/>
  <c r="DB148" i="2"/>
  <c r="DA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R148" i="2"/>
  <c r="BQ148" i="2"/>
  <c r="BO148" i="2"/>
  <c r="BN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E148" i="2"/>
  <c r="AD148" i="2"/>
  <c r="AB148" i="2"/>
  <c r="AA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D148" i="2"/>
  <c r="C148" i="2"/>
  <c r="JK147" i="2"/>
  <c r="JJ147" i="2"/>
  <c r="JF147" i="2"/>
  <c r="IZ147" i="2"/>
  <c r="IT147" i="2"/>
  <c r="IQ147" i="2"/>
  <c r="IN147" i="2"/>
  <c r="BV147" i="2"/>
  <c r="GI147" i="2"/>
  <c r="FN147" i="2"/>
  <c r="FH147" i="2"/>
  <c r="FE147" i="2"/>
  <c r="FB147" i="2"/>
  <c r="EP147" i="2"/>
  <c r="ED147" i="2"/>
  <c r="DX147" i="2"/>
  <c r="DR147" i="2"/>
  <c r="CN147" i="2"/>
  <c r="BG147" i="2"/>
  <c r="BD147" i="2"/>
  <c r="Z147" i="2"/>
  <c r="N147" i="2"/>
  <c r="H147" i="2"/>
  <c r="JK146" i="2"/>
  <c r="JJ146" i="2"/>
  <c r="JI146" i="2"/>
  <c r="JF146" i="2"/>
  <c r="IZ146" i="2"/>
  <c r="IQ146" i="2"/>
  <c r="IN146" i="2"/>
  <c r="BV146" i="2"/>
  <c r="FQ146" i="2"/>
  <c r="FN146" i="2"/>
  <c r="FH146" i="2"/>
  <c r="FE146" i="2"/>
  <c r="FB146" i="2"/>
  <c r="EP146" i="2"/>
  <c r="ED146" i="2"/>
  <c r="DR146" i="2"/>
  <c r="CN146" i="2"/>
  <c r="BG146" i="2"/>
  <c r="Z146" i="2"/>
  <c r="N146" i="2"/>
  <c r="H146" i="2"/>
  <c r="JK145" i="2"/>
  <c r="JJ145" i="2"/>
  <c r="JF145" i="2"/>
  <c r="IZ145" i="2"/>
  <c r="IT145" i="2"/>
  <c r="IQ145" i="2"/>
  <c r="BV145" i="2"/>
  <c r="FK145" i="2"/>
  <c r="FH145" i="2"/>
  <c r="FE145" i="2"/>
  <c r="FB145" i="2"/>
  <c r="EP145" i="2"/>
  <c r="EM145" i="2"/>
  <c r="ED145" i="2"/>
  <c r="DR145" i="2"/>
  <c r="DF145" i="2"/>
  <c r="CN145" i="2"/>
  <c r="Z145" i="2"/>
  <c r="T145" i="2"/>
  <c r="N145" i="2"/>
  <c r="H145" i="2"/>
  <c r="JK144" i="2"/>
  <c r="JJ144" i="2"/>
  <c r="JF144" i="2"/>
  <c r="BV144" i="2"/>
  <c r="FH144" i="2"/>
  <c r="FE144" i="2"/>
  <c r="EP144" i="2"/>
  <c r="ED144" i="2"/>
  <c r="DR144" i="2"/>
  <c r="CN144" i="2"/>
  <c r="Z144" i="2"/>
  <c r="H144" i="2"/>
  <c r="JK143" i="2"/>
  <c r="JJ143" i="2"/>
  <c r="JF143" i="2"/>
  <c r="IZ143" i="2"/>
  <c r="IT143" i="2"/>
  <c r="IE143" i="2"/>
  <c r="BV143" i="2"/>
  <c r="FT143" i="2"/>
  <c r="FH143" i="2"/>
  <c r="FE143" i="2"/>
  <c r="FB143" i="2"/>
  <c r="EP143" i="2"/>
  <c r="ED143" i="2"/>
  <c r="CN143" i="2"/>
  <c r="Z143" i="2"/>
  <c r="H143" i="2"/>
  <c r="JK142" i="2"/>
  <c r="JJ142" i="2"/>
  <c r="JF142" i="2"/>
  <c r="IT142" i="2"/>
  <c r="IQ142" i="2"/>
  <c r="IN142" i="2"/>
  <c r="BV142" i="2"/>
  <c r="GI142" i="2"/>
  <c r="FH142" i="2"/>
  <c r="FE142" i="2"/>
  <c r="EP142" i="2"/>
  <c r="EM142" i="2"/>
  <c r="ED142" i="2"/>
  <c r="DR142" i="2"/>
  <c r="CN142" i="2"/>
  <c r="BG142" i="2"/>
  <c r="Z142" i="2"/>
  <c r="H142" i="2"/>
  <c r="JK141" i="2"/>
  <c r="JJ141" i="2"/>
  <c r="JI141" i="2"/>
  <c r="JF141" i="2"/>
  <c r="IQ141" i="2"/>
  <c r="IN141" i="2"/>
  <c r="BV141" i="2"/>
  <c r="FH141" i="2"/>
  <c r="FE141" i="2"/>
  <c r="FB141" i="2"/>
  <c r="ED141" i="2"/>
  <c r="CN141" i="2"/>
  <c r="CE141" i="2"/>
  <c r="BG141" i="2"/>
  <c r="Z141" i="2"/>
  <c r="N141" i="2"/>
  <c r="H141" i="2"/>
  <c r="JK140" i="2"/>
  <c r="JJ140" i="2"/>
  <c r="JF140" i="2"/>
  <c r="IN140" i="2"/>
  <c r="FK140" i="2"/>
  <c r="FH140" i="2"/>
  <c r="FE140" i="2"/>
  <c r="EP140" i="2"/>
  <c r="EM140" i="2"/>
  <c r="ED140" i="2"/>
  <c r="DR140" i="2"/>
  <c r="CN140" i="2"/>
  <c r="CH140" i="2"/>
  <c r="BG140" i="2"/>
  <c r="Z140" i="2"/>
  <c r="N140" i="2"/>
  <c r="H140" i="2"/>
  <c r="JK139" i="2"/>
  <c r="JJ139" i="2"/>
  <c r="JF139" i="2"/>
  <c r="IZ139" i="2"/>
  <c r="IT139" i="2"/>
  <c r="IN139" i="2"/>
  <c r="BV139" i="2"/>
  <c r="HG139" i="2"/>
  <c r="HA139" i="2"/>
  <c r="FH139" i="2"/>
  <c r="FE139" i="2"/>
  <c r="FB139" i="2"/>
  <c r="EP139" i="2"/>
  <c r="ED139" i="2"/>
  <c r="DR139" i="2"/>
  <c r="DF139" i="2"/>
  <c r="CN139" i="2"/>
  <c r="BG139" i="2"/>
  <c r="Z139" i="2"/>
  <c r="N139" i="2"/>
  <c r="H139" i="2"/>
  <c r="JK138" i="2"/>
  <c r="JJ138" i="2"/>
  <c r="JI138" i="2"/>
  <c r="JF138" i="2"/>
  <c r="IQ138" i="2"/>
  <c r="IN138" i="2"/>
  <c r="BV138" i="2"/>
  <c r="HA138" i="2"/>
  <c r="GR138" i="2"/>
  <c r="FH138" i="2"/>
  <c r="FE138" i="2"/>
  <c r="EP138" i="2"/>
  <c r="EM138" i="2"/>
  <c r="ED138" i="2"/>
  <c r="DR138" i="2"/>
  <c r="CN138" i="2"/>
  <c r="BG138" i="2"/>
  <c r="Z138" i="2"/>
  <c r="H138" i="2"/>
  <c r="JK137" i="2"/>
  <c r="JJ137" i="2"/>
  <c r="JF137" i="2"/>
  <c r="IQ137" i="2"/>
  <c r="BV137" i="2"/>
  <c r="FQ137" i="2"/>
  <c r="FN137" i="2"/>
  <c r="FH137" i="2"/>
  <c r="FE137" i="2"/>
  <c r="FB137" i="2"/>
  <c r="EP137" i="2"/>
  <c r="EM137" i="2"/>
  <c r="ED137" i="2"/>
  <c r="DR137" i="2"/>
  <c r="BG137" i="2"/>
  <c r="Z137" i="2"/>
  <c r="N137" i="2"/>
  <c r="H137" i="2"/>
  <c r="JK136" i="2"/>
  <c r="JJ136" i="2"/>
  <c r="JF136" i="2"/>
  <c r="IQ136" i="2"/>
  <c r="IN136" i="2"/>
  <c r="BV136" i="2"/>
  <c r="GR136" i="2"/>
  <c r="FH136" i="2"/>
  <c r="FE136" i="2"/>
  <c r="FB136" i="2"/>
  <c r="EP136" i="2"/>
  <c r="ED136" i="2"/>
  <c r="DR136" i="2"/>
  <c r="CN136" i="2"/>
  <c r="BG136" i="2"/>
  <c r="Z136" i="2"/>
  <c r="H136" i="2"/>
  <c r="JK148" i="2" l="1"/>
  <c r="JJ148" i="2"/>
  <c r="DE148" i="1"/>
  <c r="DD148" i="1"/>
  <c r="DB148" i="1"/>
  <c r="DA148" i="1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R148" i="1"/>
  <c r="BQ148" i="1"/>
  <c r="BL148" i="1"/>
  <c r="BK148" i="1"/>
  <c r="BI148" i="1"/>
  <c r="BH148" i="1"/>
  <c r="BF148" i="1"/>
  <c r="BE148" i="1"/>
  <c r="BC148" i="1"/>
  <c r="BB148" i="1"/>
  <c r="AZ148" i="1"/>
  <c r="AY148" i="1"/>
  <c r="AW148" i="1"/>
  <c r="AV148" i="1"/>
  <c r="AK148" i="1"/>
  <c r="AJ148" i="1"/>
  <c r="AE148" i="1"/>
  <c r="AD148" i="1"/>
  <c r="AB148" i="1"/>
  <c r="AA148" i="1"/>
  <c r="S148" i="1"/>
  <c r="R148" i="1"/>
  <c r="P148" i="1"/>
  <c r="O148" i="1"/>
  <c r="M148" i="1"/>
  <c r="L148" i="1"/>
  <c r="J148" i="1"/>
  <c r="I148" i="1"/>
  <c r="D148" i="1"/>
  <c r="C148" i="1"/>
  <c r="CW147" i="1"/>
  <c r="BG147" i="1"/>
  <c r="AL147" i="1"/>
  <c r="DC146" i="1"/>
  <c r="CW146" i="1"/>
  <c r="BG146" i="1"/>
  <c r="AL146" i="1"/>
  <c r="K146" i="1"/>
  <c r="BG145" i="1"/>
  <c r="AL145" i="1"/>
  <c r="K145" i="1"/>
  <c r="CW144" i="1"/>
  <c r="AL144" i="1"/>
  <c r="K144" i="1"/>
  <c r="AL143" i="1"/>
  <c r="AL142" i="1"/>
  <c r="AL141" i="1"/>
  <c r="AL140" i="1"/>
  <c r="K140" i="1"/>
  <c r="AL139" i="1"/>
  <c r="CW138" i="1"/>
  <c r="AL138" i="1"/>
  <c r="Q138" i="1"/>
  <c r="CT137" i="1"/>
  <c r="AL137" i="1"/>
  <c r="AL136" i="1"/>
  <c r="Q136" i="1"/>
  <c r="K136" i="1"/>
  <c r="DG148" i="1" l="1"/>
  <c r="DH148" i="1"/>
  <c r="JF130" i="2"/>
  <c r="IZ130" i="2"/>
  <c r="IW130" i="2"/>
  <c r="IT130" i="2"/>
  <c r="IQ130" i="2"/>
  <c r="IN130" i="2"/>
  <c r="IE130" i="2"/>
  <c r="BV130" i="2"/>
  <c r="GI130" i="2"/>
  <c r="FN130" i="2"/>
  <c r="FH130" i="2"/>
  <c r="FE130" i="2"/>
  <c r="EP130" i="2"/>
  <c r="ED130" i="2"/>
  <c r="CN130" i="2"/>
  <c r="BG130" i="2"/>
  <c r="AU130" i="2"/>
  <c r="Z130" i="2"/>
  <c r="T130" i="2"/>
  <c r="N130" i="2"/>
  <c r="H130" i="2"/>
  <c r="CT130" i="1" l="1"/>
  <c r="AL130" i="1"/>
  <c r="Q130" i="1"/>
  <c r="K130" i="1"/>
  <c r="JF129" i="2" l="1"/>
  <c r="IT129" i="2"/>
  <c r="IN129" i="2"/>
  <c r="BV129" i="2"/>
  <c r="GR129" i="2"/>
  <c r="FH129" i="2"/>
  <c r="FE129" i="2"/>
  <c r="FB129" i="2"/>
  <c r="EP129" i="2"/>
  <c r="EM129" i="2"/>
  <c r="ED129" i="2"/>
  <c r="CN129" i="2"/>
  <c r="BG129" i="2"/>
  <c r="Z129" i="2"/>
  <c r="N129" i="2"/>
  <c r="H129" i="2"/>
  <c r="CQ129" i="1" l="1"/>
  <c r="AL128" i="1"/>
  <c r="JF128" i="2" l="1"/>
  <c r="IT128" i="2"/>
  <c r="IQ128" i="2"/>
  <c r="IN128" i="2"/>
  <c r="BV128" i="2"/>
  <c r="HS128" i="2"/>
  <c r="FQ128" i="2"/>
  <c r="FN128" i="2"/>
  <c r="FH128" i="2"/>
  <c r="FE128" i="2"/>
  <c r="EP128" i="2"/>
  <c r="EM128" i="2"/>
  <c r="ED128" i="2"/>
  <c r="CN128" i="2"/>
  <c r="BD128" i="2"/>
  <c r="Z128" i="2"/>
  <c r="N127" i="2"/>
  <c r="N128" i="2"/>
  <c r="H127" i="2"/>
  <c r="H128" i="2"/>
  <c r="K128" i="1" l="1"/>
  <c r="JF127" i="2" l="1"/>
  <c r="IT127" i="2"/>
  <c r="IE127" i="2"/>
  <c r="BV125" i="2"/>
  <c r="BV126" i="2"/>
  <c r="BV127" i="2"/>
  <c r="FQ127" i="2"/>
  <c r="FN127" i="2"/>
  <c r="FH127" i="2"/>
  <c r="FE127" i="2"/>
  <c r="FB127" i="2"/>
  <c r="EP126" i="2"/>
  <c r="EP127" i="2"/>
  <c r="ED127" i="2"/>
  <c r="CN127" i="2"/>
  <c r="AU127" i="2"/>
  <c r="Z127" i="2"/>
  <c r="BM127" i="1" l="1"/>
  <c r="AL127" i="1"/>
  <c r="JK134" i="2" l="1"/>
  <c r="JJ134" i="2"/>
  <c r="JK133" i="2"/>
  <c r="JJ133" i="2"/>
  <c r="JK132" i="2"/>
  <c r="JJ132" i="2"/>
  <c r="JK131" i="2"/>
  <c r="JJ131" i="2"/>
  <c r="JK130" i="2"/>
  <c r="JJ130" i="2"/>
  <c r="JK129" i="2"/>
  <c r="JJ129" i="2"/>
  <c r="JK128" i="2"/>
  <c r="JJ128" i="2"/>
  <c r="JK127" i="2"/>
  <c r="JJ127" i="2"/>
  <c r="JK126" i="2"/>
  <c r="JJ126" i="2"/>
  <c r="JK125" i="2"/>
  <c r="JJ125" i="2"/>
  <c r="JK124" i="2"/>
  <c r="JJ124" i="2"/>
  <c r="JK123" i="2"/>
  <c r="JJ123" i="2"/>
  <c r="JF126" i="2"/>
  <c r="IT126" i="2"/>
  <c r="IN126" i="2"/>
  <c r="FQ126" i="2"/>
  <c r="FH126" i="2"/>
  <c r="FE126" i="2"/>
  <c r="FB126" i="2"/>
  <c r="ED126" i="2"/>
  <c r="CN126" i="2"/>
  <c r="BG126" i="2"/>
  <c r="Z126" i="2"/>
  <c r="H126" i="2"/>
  <c r="CT126" i="1" l="1"/>
  <c r="BG126" i="1"/>
  <c r="AL126" i="1"/>
  <c r="JF125" i="2" l="1"/>
  <c r="IQ125" i="2"/>
  <c r="IN125" i="2"/>
  <c r="FQ125" i="2"/>
  <c r="FH125" i="2"/>
  <c r="FE125" i="2"/>
  <c r="FB125" i="2"/>
  <c r="EP125" i="2"/>
  <c r="EM125" i="2"/>
  <c r="ED125" i="2"/>
  <c r="CN125" i="2"/>
  <c r="CH125" i="2"/>
  <c r="CG96" i="2"/>
  <c r="CF96" i="2"/>
  <c r="CG135" i="2"/>
  <c r="CF135" i="2"/>
  <c r="CG122" i="2"/>
  <c r="CF122" i="2"/>
  <c r="CG109" i="2"/>
  <c r="CF109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G125" i="2"/>
  <c r="Z125" i="2"/>
  <c r="Q125" i="2"/>
  <c r="N125" i="2"/>
  <c r="H125" i="2"/>
  <c r="DF125" i="1" l="1"/>
  <c r="AL125" i="1"/>
  <c r="JF124" i="2" l="1"/>
  <c r="IZ124" i="2"/>
  <c r="IQ124" i="2"/>
  <c r="IN124" i="2"/>
  <c r="BV124" i="2"/>
  <c r="GR124" i="2"/>
  <c r="FQ124" i="2"/>
  <c r="FN124" i="2"/>
  <c r="FH124" i="2"/>
  <c r="FE124" i="2"/>
  <c r="FB124" i="2"/>
  <c r="EP124" i="2"/>
  <c r="ED124" i="2"/>
  <c r="CN124" i="2"/>
  <c r="Z124" i="2"/>
  <c r="N124" i="2"/>
  <c r="H124" i="2"/>
  <c r="BS124" i="1" l="1"/>
  <c r="AL124" i="1"/>
  <c r="E124" i="1"/>
  <c r="JF123" i="2" l="1"/>
  <c r="IN123" i="2"/>
  <c r="HY123" i="2"/>
  <c r="GR123" i="2"/>
  <c r="FQ123" i="2"/>
  <c r="FH123" i="2"/>
  <c r="FE123" i="2"/>
  <c r="FB123" i="2"/>
  <c r="EP123" i="2"/>
  <c r="EM123" i="2"/>
  <c r="ED123" i="2"/>
  <c r="CN123" i="2"/>
  <c r="BG123" i="2"/>
  <c r="Z123" i="2"/>
  <c r="H123" i="2"/>
  <c r="AL123" i="1" l="1"/>
  <c r="E123" i="1"/>
  <c r="IY122" i="2" l="1"/>
  <c r="IX122" i="2"/>
  <c r="JK121" i="2"/>
  <c r="JJ121" i="2"/>
  <c r="JK120" i="2"/>
  <c r="JJ120" i="2"/>
  <c r="JK119" i="2"/>
  <c r="JJ119" i="2"/>
  <c r="JK118" i="2"/>
  <c r="JJ118" i="2"/>
  <c r="JK117" i="2"/>
  <c r="JJ117" i="2"/>
  <c r="JK116" i="2"/>
  <c r="JJ116" i="2"/>
  <c r="JK115" i="2"/>
  <c r="JJ115" i="2"/>
  <c r="JK114" i="2"/>
  <c r="JJ114" i="2"/>
  <c r="JK113" i="2"/>
  <c r="JJ113" i="2"/>
  <c r="JK112" i="2"/>
  <c r="JJ112" i="2"/>
  <c r="JK111" i="2"/>
  <c r="JJ111" i="2"/>
  <c r="JK110" i="2"/>
  <c r="JJ110" i="2"/>
  <c r="JK108" i="2"/>
  <c r="JJ108" i="2"/>
  <c r="JK107" i="2"/>
  <c r="JJ107" i="2"/>
  <c r="JK106" i="2"/>
  <c r="JJ106" i="2"/>
  <c r="JK105" i="2"/>
  <c r="JJ105" i="2"/>
  <c r="JK104" i="2"/>
  <c r="JJ104" i="2"/>
  <c r="JK103" i="2"/>
  <c r="JJ103" i="2"/>
  <c r="JK102" i="2"/>
  <c r="JJ102" i="2"/>
  <c r="JK101" i="2"/>
  <c r="JJ101" i="2"/>
  <c r="JK100" i="2"/>
  <c r="JJ100" i="2"/>
  <c r="JK99" i="2"/>
  <c r="JJ99" i="2"/>
  <c r="JK98" i="2"/>
  <c r="JJ98" i="2"/>
  <c r="JK97" i="2"/>
  <c r="JJ97" i="2"/>
  <c r="JK95" i="2"/>
  <c r="JJ95" i="2"/>
  <c r="JK94" i="2"/>
  <c r="JJ94" i="2"/>
  <c r="JK93" i="2"/>
  <c r="JJ93" i="2"/>
  <c r="JK92" i="2"/>
  <c r="JJ92" i="2"/>
  <c r="JK91" i="2"/>
  <c r="JJ91" i="2"/>
  <c r="JK90" i="2"/>
  <c r="JJ90" i="2"/>
  <c r="JK89" i="2"/>
  <c r="JJ89" i="2"/>
  <c r="JK88" i="2"/>
  <c r="JJ88" i="2"/>
  <c r="JK87" i="2"/>
  <c r="JJ87" i="2"/>
  <c r="JK86" i="2"/>
  <c r="JJ86" i="2"/>
  <c r="JK85" i="2"/>
  <c r="JJ85" i="2"/>
  <c r="JK84" i="2"/>
  <c r="JJ84" i="2"/>
  <c r="JK82" i="2"/>
  <c r="JJ82" i="2"/>
  <c r="JK81" i="2"/>
  <c r="JJ81" i="2"/>
  <c r="JK80" i="2"/>
  <c r="JJ80" i="2"/>
  <c r="JK79" i="2"/>
  <c r="JJ79" i="2"/>
  <c r="JK78" i="2"/>
  <c r="JJ78" i="2"/>
  <c r="JK77" i="2"/>
  <c r="JJ77" i="2"/>
  <c r="JK76" i="2"/>
  <c r="JJ76" i="2"/>
  <c r="JK75" i="2"/>
  <c r="JJ75" i="2"/>
  <c r="JK74" i="2"/>
  <c r="JJ74" i="2"/>
  <c r="JK73" i="2"/>
  <c r="JJ73" i="2"/>
  <c r="JK72" i="2"/>
  <c r="JJ72" i="2"/>
  <c r="JK71" i="2"/>
  <c r="JJ71" i="2"/>
  <c r="JK69" i="2"/>
  <c r="JJ69" i="2"/>
  <c r="JK68" i="2"/>
  <c r="JJ68" i="2"/>
  <c r="JK67" i="2"/>
  <c r="JJ67" i="2"/>
  <c r="JK66" i="2"/>
  <c r="JJ66" i="2"/>
  <c r="JK65" i="2"/>
  <c r="JJ65" i="2"/>
  <c r="JK64" i="2"/>
  <c r="JJ64" i="2"/>
  <c r="JK63" i="2"/>
  <c r="JJ63" i="2"/>
  <c r="JK62" i="2"/>
  <c r="JJ62" i="2"/>
  <c r="JK61" i="2"/>
  <c r="JJ61" i="2"/>
  <c r="JK60" i="2"/>
  <c r="JJ60" i="2"/>
  <c r="JK59" i="2"/>
  <c r="JJ59" i="2"/>
  <c r="JK58" i="2"/>
  <c r="JJ58" i="2"/>
  <c r="JK56" i="2"/>
  <c r="JJ56" i="2"/>
  <c r="JK55" i="2"/>
  <c r="JJ55" i="2"/>
  <c r="JK54" i="2"/>
  <c r="JJ54" i="2"/>
  <c r="JK53" i="2"/>
  <c r="JJ53" i="2"/>
  <c r="JK52" i="2"/>
  <c r="JJ52" i="2"/>
  <c r="JK51" i="2"/>
  <c r="JJ51" i="2"/>
  <c r="JK50" i="2"/>
  <c r="JJ50" i="2"/>
  <c r="JK49" i="2"/>
  <c r="JJ49" i="2"/>
  <c r="JK48" i="2"/>
  <c r="JJ48" i="2"/>
  <c r="JK47" i="2"/>
  <c r="JJ47" i="2"/>
  <c r="JK46" i="2"/>
  <c r="JJ46" i="2"/>
  <c r="JK45" i="2"/>
  <c r="JJ45" i="2"/>
  <c r="JK43" i="2"/>
  <c r="JJ43" i="2"/>
  <c r="JK42" i="2"/>
  <c r="JJ42" i="2"/>
  <c r="JK41" i="2"/>
  <c r="JJ41" i="2"/>
  <c r="JK40" i="2"/>
  <c r="JJ40" i="2"/>
  <c r="JK39" i="2"/>
  <c r="JJ39" i="2"/>
  <c r="JK38" i="2"/>
  <c r="JJ38" i="2"/>
  <c r="JK37" i="2"/>
  <c r="JJ37" i="2"/>
  <c r="JK36" i="2"/>
  <c r="JJ36" i="2"/>
  <c r="JK35" i="2"/>
  <c r="JJ35" i="2"/>
  <c r="JK34" i="2"/>
  <c r="JJ34" i="2"/>
  <c r="JK33" i="2"/>
  <c r="JJ33" i="2"/>
  <c r="JK32" i="2"/>
  <c r="JJ32" i="2"/>
  <c r="JK30" i="2"/>
  <c r="JJ30" i="2"/>
  <c r="JK29" i="2"/>
  <c r="JJ29" i="2"/>
  <c r="JK28" i="2"/>
  <c r="JJ28" i="2"/>
  <c r="JK27" i="2"/>
  <c r="JJ27" i="2"/>
  <c r="JK26" i="2"/>
  <c r="JJ26" i="2"/>
  <c r="JK25" i="2"/>
  <c r="JJ25" i="2"/>
  <c r="JK24" i="2"/>
  <c r="JJ24" i="2"/>
  <c r="JK23" i="2"/>
  <c r="JJ23" i="2"/>
  <c r="JK22" i="2"/>
  <c r="JJ22" i="2"/>
  <c r="JK21" i="2"/>
  <c r="JJ21" i="2"/>
  <c r="JK20" i="2"/>
  <c r="JJ20" i="2"/>
  <c r="JK19" i="2"/>
  <c r="JJ19" i="2"/>
  <c r="JK17" i="2"/>
  <c r="JJ17" i="2"/>
  <c r="JK16" i="2"/>
  <c r="JJ16" i="2"/>
  <c r="JK15" i="2"/>
  <c r="JJ15" i="2"/>
  <c r="JK14" i="2"/>
  <c r="JJ14" i="2"/>
  <c r="JK13" i="2"/>
  <c r="JJ13" i="2"/>
  <c r="JK12" i="2"/>
  <c r="JJ12" i="2"/>
  <c r="JK11" i="2"/>
  <c r="JJ11" i="2"/>
  <c r="JK10" i="2"/>
  <c r="JJ10" i="2"/>
  <c r="JK9" i="2"/>
  <c r="JJ9" i="2"/>
  <c r="JK8" i="2"/>
  <c r="JJ8" i="2"/>
  <c r="JK7" i="2"/>
  <c r="JJ7" i="2"/>
  <c r="JK6" i="2"/>
  <c r="JJ6" i="2"/>
  <c r="IZ119" i="2"/>
  <c r="DG125" i="1" l="1"/>
  <c r="IT134" i="2" l="1"/>
  <c r="IT133" i="2"/>
  <c r="IT132" i="2"/>
  <c r="IQ133" i="2"/>
  <c r="IQ131" i="2"/>
  <c r="HA133" i="2"/>
  <c r="GU133" i="2"/>
  <c r="GR133" i="2"/>
  <c r="GR132" i="2"/>
  <c r="GR131" i="2"/>
  <c r="FT134" i="2"/>
  <c r="FB133" i="2"/>
  <c r="FB132" i="2"/>
  <c r="EM134" i="2"/>
  <c r="EM131" i="2"/>
  <c r="DR134" i="2"/>
  <c r="DR131" i="2"/>
  <c r="DI133" i="2"/>
  <c r="DF132" i="2"/>
  <c r="DF131" i="2"/>
  <c r="CK134" i="2"/>
  <c r="AX132" i="2"/>
  <c r="N134" i="2"/>
  <c r="N133" i="2"/>
  <c r="N132" i="2"/>
  <c r="N131" i="2"/>
  <c r="DF133" i="1"/>
  <c r="CQ131" i="1"/>
  <c r="CB133" i="1"/>
  <c r="AL134" i="1"/>
  <c r="AL133" i="1"/>
  <c r="AL132" i="1"/>
  <c r="AL131" i="1"/>
  <c r="K131" i="1"/>
  <c r="DE135" i="1" l="1"/>
  <c r="DD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R135" i="1"/>
  <c r="BQ135" i="1"/>
  <c r="BL135" i="1"/>
  <c r="BK135" i="1"/>
  <c r="BI135" i="1"/>
  <c r="BH135" i="1"/>
  <c r="BF135" i="1"/>
  <c r="BE135" i="1"/>
  <c r="BC135" i="1"/>
  <c r="BB135" i="1"/>
  <c r="AZ135" i="1"/>
  <c r="AY135" i="1"/>
  <c r="AW135" i="1"/>
  <c r="AV135" i="1"/>
  <c r="AK135" i="1"/>
  <c r="AJ135" i="1"/>
  <c r="AE135" i="1"/>
  <c r="AD135" i="1"/>
  <c r="AB135" i="1"/>
  <c r="AA135" i="1"/>
  <c r="S135" i="1"/>
  <c r="R135" i="1"/>
  <c r="P135" i="1"/>
  <c r="O135" i="1"/>
  <c r="M135" i="1"/>
  <c r="L135" i="1"/>
  <c r="J135" i="1"/>
  <c r="I135" i="1"/>
  <c r="D135" i="1"/>
  <c r="C135" i="1"/>
  <c r="DH134" i="1"/>
  <c r="DG134" i="1"/>
  <c r="DH133" i="1"/>
  <c r="DG133" i="1"/>
  <c r="DH132" i="1"/>
  <c r="DG132" i="1"/>
  <c r="DH131" i="1"/>
  <c r="DG131" i="1"/>
  <c r="DH130" i="1"/>
  <c r="DG130" i="1"/>
  <c r="DH129" i="1"/>
  <c r="DG129" i="1"/>
  <c r="DH128" i="1"/>
  <c r="DG128" i="1"/>
  <c r="DH127" i="1"/>
  <c r="DG127" i="1"/>
  <c r="DH126" i="1"/>
  <c r="DG126" i="1"/>
  <c r="DH125" i="1"/>
  <c r="DH124" i="1"/>
  <c r="DG124" i="1"/>
  <c r="DH123" i="1"/>
  <c r="DG123" i="1"/>
  <c r="JH135" i="2"/>
  <c r="JG135" i="2"/>
  <c r="JE135" i="2"/>
  <c r="JD135" i="2"/>
  <c r="JB135" i="2"/>
  <c r="JA135" i="2"/>
  <c r="IY135" i="2"/>
  <c r="IX135" i="2"/>
  <c r="IV135" i="2"/>
  <c r="IU135" i="2"/>
  <c r="IS135" i="2"/>
  <c r="IR135" i="2"/>
  <c r="IP135" i="2"/>
  <c r="IO135" i="2"/>
  <c r="IM135" i="2"/>
  <c r="IL135" i="2"/>
  <c r="IJ135" i="2"/>
  <c r="II135" i="2"/>
  <c r="IG135" i="2"/>
  <c r="IF135" i="2"/>
  <c r="ID135" i="2"/>
  <c r="IC135" i="2"/>
  <c r="HX135" i="2"/>
  <c r="HW135" i="2"/>
  <c r="BU135" i="2"/>
  <c r="BT135" i="2"/>
  <c r="HU135" i="2"/>
  <c r="HT135" i="2"/>
  <c r="HR135" i="2"/>
  <c r="HQ135" i="2"/>
  <c r="HO135" i="2"/>
  <c r="HN135" i="2"/>
  <c r="HL135" i="2"/>
  <c r="HK135" i="2"/>
  <c r="HF135" i="2"/>
  <c r="HE135" i="2"/>
  <c r="HC135" i="2"/>
  <c r="HB135" i="2"/>
  <c r="GZ135" i="2"/>
  <c r="GY135" i="2"/>
  <c r="GW135" i="2"/>
  <c r="GV135" i="2"/>
  <c r="GT135" i="2"/>
  <c r="GS135" i="2"/>
  <c r="GQ135" i="2"/>
  <c r="GP135" i="2"/>
  <c r="GK135" i="2"/>
  <c r="GJ135" i="2"/>
  <c r="GH135" i="2"/>
  <c r="GG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J135" i="2"/>
  <c r="FI135" i="2"/>
  <c r="FG135" i="2"/>
  <c r="FF135" i="2"/>
  <c r="FD135" i="2"/>
  <c r="FC135" i="2"/>
  <c r="FA135" i="2"/>
  <c r="EZ135" i="2"/>
  <c r="EU135" i="2"/>
  <c r="ET135" i="2"/>
  <c r="ER135" i="2"/>
  <c r="EQ135" i="2"/>
  <c r="EO135" i="2"/>
  <c r="EN135" i="2"/>
  <c r="EL135" i="2"/>
  <c r="EK135" i="2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H135" i="2"/>
  <c r="DG135" i="2"/>
  <c r="DE135" i="2"/>
  <c r="DD135" i="2"/>
  <c r="DB135" i="2"/>
  <c r="DA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CA135" i="2"/>
  <c r="BZ135" i="2"/>
  <c r="BX135" i="2"/>
  <c r="BW135" i="2"/>
  <c r="BR135" i="2"/>
  <c r="BQ135" i="2"/>
  <c r="BO135" i="2"/>
  <c r="BN135" i="2"/>
  <c r="BI135" i="2"/>
  <c r="BH135" i="2"/>
  <c r="BF135" i="2"/>
  <c r="BE135" i="2"/>
  <c r="BC135" i="2"/>
  <c r="BB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E135" i="2"/>
  <c r="AD135" i="2"/>
  <c r="AB135" i="2"/>
  <c r="AA135" i="2"/>
  <c r="Y135" i="2"/>
  <c r="X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JF134" i="2"/>
  <c r="IN134" i="2"/>
  <c r="BV134" i="2"/>
  <c r="FH134" i="2"/>
  <c r="FE134" i="2"/>
  <c r="EP134" i="2"/>
  <c r="ED134" i="2"/>
  <c r="CN134" i="2"/>
  <c r="BG134" i="2"/>
  <c r="Z134" i="2"/>
  <c r="H134" i="2"/>
  <c r="JI133" i="2"/>
  <c r="JF133" i="2"/>
  <c r="IN133" i="2"/>
  <c r="BV133" i="2"/>
  <c r="FH133" i="2"/>
  <c r="FE133" i="2"/>
  <c r="EP133" i="2"/>
  <c r="ED133" i="2"/>
  <c r="CN133" i="2"/>
  <c r="BG133" i="2"/>
  <c r="Z133" i="2"/>
  <c r="H133" i="2"/>
  <c r="JI132" i="2"/>
  <c r="JF132" i="2"/>
  <c r="BV132" i="2"/>
  <c r="FH132" i="2"/>
  <c r="FE132" i="2"/>
  <c r="EP132" i="2"/>
  <c r="ED132" i="2"/>
  <c r="BG132" i="2"/>
  <c r="Z132" i="2"/>
  <c r="H132" i="2"/>
  <c r="JF131" i="2"/>
  <c r="IN131" i="2"/>
  <c r="BV131" i="2"/>
  <c r="FH131" i="2"/>
  <c r="FE131" i="2"/>
  <c r="EP131" i="2"/>
  <c r="ED131" i="2"/>
  <c r="CN131" i="2"/>
  <c r="BG131" i="2"/>
  <c r="Z131" i="2"/>
  <c r="H131" i="2"/>
  <c r="JJ135" i="2" l="1"/>
  <c r="JK135" i="2"/>
  <c r="DH135" i="1"/>
  <c r="DG135" i="1"/>
  <c r="AR120" i="2"/>
  <c r="T120" i="2"/>
  <c r="CQ120" i="1" l="1"/>
  <c r="FS122" i="2" l="1"/>
  <c r="FR122" i="2"/>
  <c r="FT118" i="2"/>
  <c r="FS109" i="2"/>
  <c r="FR109" i="2"/>
  <c r="FS96" i="2"/>
  <c r="FR96" i="2"/>
  <c r="FS83" i="2"/>
  <c r="FR83" i="2"/>
  <c r="FS70" i="2"/>
  <c r="FR70" i="2"/>
  <c r="FS57" i="2"/>
  <c r="FR57" i="2"/>
  <c r="FR44" i="2"/>
  <c r="FS31" i="2"/>
  <c r="FR31" i="2"/>
  <c r="FS18" i="2"/>
  <c r="FR18" i="2"/>
  <c r="DW122" i="2"/>
  <c r="DV122" i="2"/>
  <c r="DX118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HL122" i="2" l="1"/>
  <c r="HK122" i="2"/>
  <c r="HM117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BV117" i="2"/>
  <c r="DG111" i="1" l="1"/>
  <c r="DH111" i="1"/>
  <c r="DG112" i="1"/>
  <c r="DH112" i="1"/>
  <c r="DG113" i="1"/>
  <c r="DH113" i="1"/>
  <c r="DG114" i="1"/>
  <c r="DH114" i="1"/>
  <c r="DG115" i="1"/>
  <c r="DH115" i="1"/>
  <c r="DG116" i="1"/>
  <c r="DH116" i="1"/>
  <c r="DG117" i="1"/>
  <c r="DH117" i="1"/>
  <c r="DG118" i="1"/>
  <c r="DH118" i="1"/>
  <c r="DG119" i="1"/>
  <c r="DH119" i="1"/>
  <c r="DG120" i="1"/>
  <c r="DH120" i="1"/>
  <c r="DG121" i="1"/>
  <c r="DH121" i="1"/>
  <c r="DH110" i="1"/>
  <c r="DG110" i="1"/>
  <c r="CD122" i="1"/>
  <c r="CC122" i="1"/>
  <c r="CE117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GB122" i="2" l="1"/>
  <c r="GA122" i="2"/>
  <c r="GC116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H116" i="2" l="1"/>
  <c r="CB116" i="2"/>
  <c r="EM116" i="2"/>
  <c r="GR116" i="2"/>
  <c r="GU116" i="2"/>
  <c r="GT122" i="2" l="1"/>
  <c r="GS122" i="2"/>
  <c r="GU118" i="2"/>
  <c r="GU114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BY114" i="2"/>
  <c r="AR114" i="2"/>
  <c r="HO122" i="2" l="1"/>
  <c r="HN122" i="2"/>
  <c r="HP112" i="2"/>
  <c r="HO109" i="2"/>
  <c r="HN109" i="2"/>
  <c r="HO96" i="2"/>
  <c r="HN96" i="2"/>
  <c r="HP90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EM112" i="2"/>
  <c r="D122" i="2"/>
  <c r="C122" i="2"/>
  <c r="E117" i="2"/>
  <c r="E11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Q111" i="1" l="1"/>
  <c r="IE110" i="2" l="1"/>
  <c r="JI121" i="2" l="1"/>
  <c r="JI120" i="2"/>
  <c r="JI119" i="2"/>
  <c r="JI118" i="2"/>
  <c r="JI117" i="2"/>
  <c r="JI116" i="2"/>
  <c r="JI115" i="2"/>
  <c r="JI114" i="2"/>
  <c r="JI113" i="2"/>
  <c r="JI112" i="2"/>
  <c r="JI111" i="2"/>
  <c r="JI110" i="2"/>
  <c r="JF121" i="2"/>
  <c r="JF120" i="2"/>
  <c r="JF119" i="2"/>
  <c r="JF118" i="2"/>
  <c r="JF117" i="2"/>
  <c r="JF116" i="2"/>
  <c r="JF115" i="2"/>
  <c r="JF114" i="2"/>
  <c r="JF113" i="2"/>
  <c r="JF112" i="2"/>
  <c r="JF111" i="2"/>
  <c r="JF110" i="2"/>
  <c r="IZ120" i="2"/>
  <c r="IZ118" i="2"/>
  <c r="IZ115" i="2"/>
  <c r="IW117" i="2"/>
  <c r="IW112" i="2"/>
  <c r="IT121" i="2"/>
  <c r="IT120" i="2"/>
  <c r="IT119" i="2"/>
  <c r="IT118" i="2"/>
  <c r="IT117" i="2"/>
  <c r="IT116" i="2"/>
  <c r="IT114" i="2"/>
  <c r="IT112" i="2"/>
  <c r="IT111" i="2"/>
  <c r="IQ121" i="2"/>
  <c r="IQ120" i="2"/>
  <c r="IQ118" i="2"/>
  <c r="IQ117" i="2"/>
  <c r="IQ116" i="2"/>
  <c r="IQ114" i="2"/>
  <c r="IQ113" i="2"/>
  <c r="IQ112" i="2"/>
  <c r="IQ111" i="2"/>
  <c r="IQ110" i="2"/>
  <c r="IN121" i="2"/>
  <c r="IN120" i="2"/>
  <c r="IN119" i="2"/>
  <c r="IN118" i="2"/>
  <c r="IN117" i="2"/>
  <c r="IN116" i="2"/>
  <c r="IN115" i="2"/>
  <c r="IN114" i="2"/>
  <c r="IN113" i="2"/>
  <c r="IN112" i="2"/>
  <c r="IN111" i="2"/>
  <c r="IN110" i="2"/>
  <c r="IK118" i="2"/>
  <c r="IK112" i="2"/>
  <c r="IE119" i="2"/>
  <c r="IE117" i="2"/>
  <c r="IE115" i="2"/>
  <c r="IE113" i="2"/>
  <c r="IE112" i="2"/>
  <c r="BV121" i="2"/>
  <c r="BV120" i="2"/>
  <c r="BV119" i="2"/>
  <c r="BV118" i="2"/>
  <c r="BV116" i="2"/>
  <c r="BV115" i="2"/>
  <c r="BV114" i="2"/>
  <c r="BV113" i="2"/>
  <c r="BV112" i="2"/>
  <c r="BV111" i="2"/>
  <c r="BV110" i="2"/>
  <c r="HG118" i="2"/>
  <c r="HG117" i="2"/>
  <c r="HG114" i="2"/>
  <c r="HG112" i="2"/>
  <c r="HG110" i="2"/>
  <c r="HD112" i="2"/>
  <c r="HA121" i="2"/>
  <c r="HA120" i="2"/>
  <c r="HA118" i="2"/>
  <c r="HA116" i="2"/>
  <c r="HA115" i="2"/>
  <c r="HA114" i="2"/>
  <c r="GX119" i="2"/>
  <c r="GX111" i="2"/>
  <c r="GR120" i="2"/>
  <c r="GR118" i="2"/>
  <c r="GR117" i="2"/>
  <c r="GR115" i="2"/>
  <c r="GR114" i="2"/>
  <c r="GR113" i="2"/>
  <c r="GR112" i="2"/>
  <c r="GR110" i="2"/>
  <c r="FZ119" i="2"/>
  <c r="FZ113" i="2"/>
  <c r="FZ112" i="2"/>
  <c r="FQ121" i="2"/>
  <c r="FQ120" i="2"/>
  <c r="FQ119" i="2"/>
  <c r="FQ118" i="2"/>
  <c r="FQ117" i="2"/>
  <c r="FQ116" i="2"/>
  <c r="FQ115" i="2"/>
  <c r="FQ114" i="2"/>
  <c r="FQ113" i="2"/>
  <c r="FQ112" i="2"/>
  <c r="FQ111" i="2"/>
  <c r="FQ110" i="2"/>
  <c r="FN121" i="2"/>
  <c r="FN120" i="2"/>
  <c r="FN119" i="2"/>
  <c r="FN115" i="2"/>
  <c r="FN113" i="2"/>
  <c r="FN111" i="2"/>
  <c r="FH121" i="2"/>
  <c r="FH120" i="2"/>
  <c r="FH119" i="2"/>
  <c r="FH118" i="2"/>
  <c r="FH117" i="2"/>
  <c r="FH116" i="2"/>
  <c r="FH115" i="2"/>
  <c r="FH114" i="2"/>
  <c r="FH113" i="2"/>
  <c r="FH112" i="2"/>
  <c r="FH111" i="2"/>
  <c r="FH110" i="2"/>
  <c r="FE121" i="2"/>
  <c r="FE120" i="2"/>
  <c r="FE119" i="2"/>
  <c r="FE118" i="2"/>
  <c r="FE117" i="2"/>
  <c r="FE116" i="2"/>
  <c r="FE115" i="2"/>
  <c r="FE114" i="2"/>
  <c r="FE113" i="2"/>
  <c r="FE112" i="2"/>
  <c r="FE111" i="2"/>
  <c r="FE110" i="2"/>
  <c r="FB121" i="2"/>
  <c r="FB120" i="2"/>
  <c r="FB119" i="2"/>
  <c r="FB118" i="2"/>
  <c r="FB117" i="2"/>
  <c r="FB116" i="2"/>
  <c r="FB115" i="2"/>
  <c r="FB114" i="2"/>
  <c r="FB113" i="2"/>
  <c r="FB112" i="2"/>
  <c r="FB111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M121" i="2"/>
  <c r="EM120" i="2"/>
  <c r="EM119" i="2"/>
  <c r="EM118" i="2"/>
  <c r="EM117" i="2"/>
  <c r="EM115" i="2"/>
  <c r="EM114" i="2"/>
  <c r="EM111" i="2"/>
  <c r="ED121" i="2"/>
  <c r="ED120" i="2"/>
  <c r="ED119" i="2"/>
  <c r="ED118" i="2"/>
  <c r="ED117" i="2"/>
  <c r="ED116" i="2"/>
  <c r="ED115" i="2"/>
  <c r="ED114" i="2"/>
  <c r="ED113" i="2"/>
  <c r="ED112" i="2"/>
  <c r="ED111" i="2"/>
  <c r="ED110" i="2"/>
  <c r="DR121" i="2"/>
  <c r="DR119" i="2"/>
  <c r="DR118" i="2"/>
  <c r="DR114" i="2"/>
  <c r="DR111" i="2"/>
  <c r="DR110" i="2"/>
  <c r="DF120" i="2"/>
  <c r="DF114" i="2"/>
  <c r="CN121" i="2"/>
  <c r="CN120" i="2"/>
  <c r="CN119" i="2"/>
  <c r="CN118" i="2"/>
  <c r="CN117" i="2"/>
  <c r="CN116" i="2"/>
  <c r="CN115" i="2"/>
  <c r="CN114" i="2"/>
  <c r="CN113" i="2"/>
  <c r="CN112" i="2"/>
  <c r="CN111" i="2"/>
  <c r="CN110" i="2"/>
  <c r="CB119" i="2"/>
  <c r="BS120" i="2"/>
  <c r="BJ120" i="2"/>
  <c r="BJ115" i="2"/>
  <c r="BG121" i="2"/>
  <c r="BG120" i="2"/>
  <c r="BG119" i="2"/>
  <c r="BG118" i="2"/>
  <c r="BG117" i="2"/>
  <c r="BG116" i="2"/>
  <c r="BG115" i="2"/>
  <c r="BG114" i="2"/>
  <c r="BG113" i="2"/>
  <c r="BG112" i="2"/>
  <c r="BG111" i="2"/>
  <c r="BG110" i="2"/>
  <c r="AU119" i="2"/>
  <c r="AU115" i="2"/>
  <c r="AU110" i="2"/>
  <c r="Z121" i="2"/>
  <c r="Z120" i="2"/>
  <c r="Z119" i="2"/>
  <c r="Z118" i="2"/>
  <c r="Z117" i="2"/>
  <c r="Z116" i="2"/>
  <c r="Z115" i="2"/>
  <c r="Z114" i="2"/>
  <c r="Z113" i="2"/>
  <c r="Z112" i="2"/>
  <c r="Z111" i="2"/>
  <c r="Z110" i="2"/>
  <c r="T112" i="2"/>
  <c r="N121" i="2"/>
  <c r="N120" i="2"/>
  <c r="N119" i="2"/>
  <c r="N118" i="2"/>
  <c r="N117" i="2"/>
  <c r="N115" i="2"/>
  <c r="N114" i="2"/>
  <c r="N113" i="2"/>
  <c r="N112" i="2"/>
  <c r="N111" i="2"/>
  <c r="JH122" i="2"/>
  <c r="JG122" i="2"/>
  <c r="JE122" i="2"/>
  <c r="JD122" i="2"/>
  <c r="JB122" i="2"/>
  <c r="JA122" i="2"/>
  <c r="IV122" i="2"/>
  <c r="IU122" i="2"/>
  <c r="IS122" i="2"/>
  <c r="IR122" i="2"/>
  <c r="IP122" i="2"/>
  <c r="IO122" i="2"/>
  <c r="IM122" i="2"/>
  <c r="IL122" i="2"/>
  <c r="IJ122" i="2"/>
  <c r="II122" i="2"/>
  <c r="IG122" i="2"/>
  <c r="IF122" i="2"/>
  <c r="ID122" i="2"/>
  <c r="IC122" i="2"/>
  <c r="HX122" i="2"/>
  <c r="HW122" i="2"/>
  <c r="BU122" i="2"/>
  <c r="BT122" i="2"/>
  <c r="HU122" i="2"/>
  <c r="HT122" i="2"/>
  <c r="HR122" i="2"/>
  <c r="HQ122" i="2"/>
  <c r="HF122" i="2"/>
  <c r="HE122" i="2"/>
  <c r="HC122" i="2"/>
  <c r="HB122" i="2"/>
  <c r="GZ122" i="2"/>
  <c r="GY122" i="2"/>
  <c r="GW122" i="2"/>
  <c r="GV122" i="2"/>
  <c r="GQ122" i="2"/>
  <c r="GP122" i="2"/>
  <c r="GK122" i="2"/>
  <c r="GJ122" i="2"/>
  <c r="GH122" i="2"/>
  <c r="GG122" i="2"/>
  <c r="GE122" i="2"/>
  <c r="GD122" i="2"/>
  <c r="FY122" i="2"/>
  <c r="FX122" i="2"/>
  <c r="FV122" i="2"/>
  <c r="FU122" i="2"/>
  <c r="FP122" i="2"/>
  <c r="FO122" i="2"/>
  <c r="FM122" i="2"/>
  <c r="FL122" i="2"/>
  <c r="FJ122" i="2"/>
  <c r="FI122" i="2"/>
  <c r="FG122" i="2"/>
  <c r="FF122" i="2"/>
  <c r="FD122" i="2"/>
  <c r="FC122" i="2"/>
  <c r="FA122" i="2"/>
  <c r="EZ122" i="2"/>
  <c r="EU122" i="2"/>
  <c r="ET122" i="2"/>
  <c r="ER122" i="2"/>
  <c r="EQ122" i="2"/>
  <c r="EO122" i="2"/>
  <c r="EN122" i="2"/>
  <c r="EL122" i="2"/>
  <c r="EK122" i="2"/>
  <c r="EF122" i="2"/>
  <c r="EE122" i="2"/>
  <c r="EC122" i="2"/>
  <c r="EB122" i="2"/>
  <c r="DZ122" i="2"/>
  <c r="DY122" i="2"/>
  <c r="DT122" i="2"/>
  <c r="DS122" i="2"/>
  <c r="DQ122" i="2"/>
  <c r="DP122" i="2"/>
  <c r="DH122" i="2"/>
  <c r="DG122" i="2"/>
  <c r="DE122" i="2"/>
  <c r="DD122" i="2"/>
  <c r="DB122" i="2"/>
  <c r="DA122" i="2"/>
  <c r="CV122" i="2"/>
  <c r="CU122" i="2"/>
  <c r="CS122" i="2"/>
  <c r="CR122" i="2"/>
  <c r="CP122" i="2"/>
  <c r="CO122" i="2"/>
  <c r="CM122" i="2"/>
  <c r="CL122" i="2"/>
  <c r="CJ122" i="2"/>
  <c r="CI122" i="2"/>
  <c r="CD122" i="2"/>
  <c r="CC122" i="2"/>
  <c r="CA122" i="2"/>
  <c r="BZ122" i="2"/>
  <c r="BX122" i="2"/>
  <c r="BW122" i="2"/>
  <c r="BR122" i="2"/>
  <c r="BQ122" i="2"/>
  <c r="BO122" i="2"/>
  <c r="BN122" i="2"/>
  <c r="BI122" i="2"/>
  <c r="BH122" i="2"/>
  <c r="BF122" i="2"/>
  <c r="BE122" i="2"/>
  <c r="BC122" i="2"/>
  <c r="BB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E122" i="2"/>
  <c r="AD122" i="2"/>
  <c r="AB122" i="2"/>
  <c r="AA122" i="2"/>
  <c r="Y122" i="2"/>
  <c r="X122" i="2"/>
  <c r="S122" i="2"/>
  <c r="R122" i="2"/>
  <c r="P122" i="2"/>
  <c r="O122" i="2"/>
  <c r="M122" i="2"/>
  <c r="L122" i="2"/>
  <c r="J122" i="2"/>
  <c r="I122" i="2"/>
  <c r="G122" i="2"/>
  <c r="F122" i="2"/>
  <c r="H121" i="2"/>
  <c r="H120" i="2"/>
  <c r="H119" i="2"/>
  <c r="H118" i="2"/>
  <c r="H117" i="2"/>
  <c r="H115" i="2"/>
  <c r="H114" i="2"/>
  <c r="H113" i="2"/>
  <c r="H112" i="2"/>
  <c r="H111" i="2"/>
  <c r="H110" i="2"/>
  <c r="DF118" i="1"/>
  <c r="DF116" i="1"/>
  <c r="DF115" i="1"/>
  <c r="DF114" i="1"/>
  <c r="DF112" i="1"/>
  <c r="CW121" i="1"/>
  <c r="CW120" i="1"/>
  <c r="CW119" i="1"/>
  <c r="CW118" i="1"/>
  <c r="CT120" i="1"/>
  <c r="CT119" i="1"/>
  <c r="CT118" i="1"/>
  <c r="CT117" i="1"/>
  <c r="CT116" i="1"/>
  <c r="CT115" i="1"/>
  <c r="CT113" i="1"/>
  <c r="CT112" i="1"/>
  <c r="CT111" i="1"/>
  <c r="CT110" i="1"/>
  <c r="CQ118" i="1"/>
  <c r="CB120" i="1"/>
  <c r="BM121" i="1"/>
  <c r="BM118" i="1"/>
  <c r="BM117" i="1"/>
  <c r="BM112" i="1"/>
  <c r="BG120" i="1"/>
  <c r="BG117" i="1"/>
  <c r="BG114" i="1"/>
  <c r="BG113" i="1"/>
  <c r="BD115" i="1"/>
  <c r="AL121" i="1"/>
  <c r="AL120" i="1"/>
  <c r="AL119" i="1"/>
  <c r="AL118" i="1"/>
  <c r="AL117" i="1"/>
  <c r="AL116" i="1"/>
  <c r="AL115" i="1"/>
  <c r="AL113" i="1"/>
  <c r="AL112" i="1"/>
  <c r="AL110" i="1"/>
  <c r="AF121" i="1"/>
  <c r="AF112" i="1"/>
  <c r="K121" i="1"/>
  <c r="K111" i="1"/>
  <c r="E113" i="1"/>
  <c r="E114" i="1"/>
  <c r="E120" i="1"/>
  <c r="E121" i="1"/>
  <c r="DE122" i="1"/>
  <c r="DD122" i="1"/>
  <c r="DB122" i="1"/>
  <c r="DA122" i="1"/>
  <c r="CY122" i="1"/>
  <c r="CX122" i="1"/>
  <c r="CV122" i="1"/>
  <c r="CU122" i="1"/>
  <c r="CS122" i="1"/>
  <c r="CR122" i="1"/>
  <c r="CP122" i="1"/>
  <c r="CO122" i="1"/>
  <c r="CM122" i="1"/>
  <c r="CL122" i="1"/>
  <c r="CJ122" i="1"/>
  <c r="CI122" i="1"/>
  <c r="CG122" i="1"/>
  <c r="CF122" i="1"/>
  <c r="CA122" i="1"/>
  <c r="BZ122" i="1"/>
  <c r="BX122" i="1"/>
  <c r="BW122" i="1"/>
  <c r="BR122" i="1"/>
  <c r="BQ122" i="1"/>
  <c r="BL122" i="1"/>
  <c r="BK122" i="1"/>
  <c r="BI122" i="1"/>
  <c r="BH122" i="1"/>
  <c r="BF122" i="1"/>
  <c r="BE122" i="1"/>
  <c r="BC122" i="1"/>
  <c r="BB122" i="1"/>
  <c r="AZ122" i="1"/>
  <c r="AY122" i="1"/>
  <c r="AW122" i="1"/>
  <c r="AV122" i="1"/>
  <c r="AK122" i="1"/>
  <c r="AJ122" i="1"/>
  <c r="AE122" i="1"/>
  <c r="AD122" i="1"/>
  <c r="AB122" i="1"/>
  <c r="AA122" i="1"/>
  <c r="S122" i="1"/>
  <c r="R122" i="1"/>
  <c r="P122" i="1"/>
  <c r="O122" i="1"/>
  <c r="M122" i="1"/>
  <c r="L122" i="1"/>
  <c r="J122" i="1"/>
  <c r="I122" i="1"/>
  <c r="D122" i="1"/>
  <c r="C122" i="1"/>
  <c r="JK122" i="2" l="1"/>
  <c r="JJ122" i="2"/>
  <c r="DH122" i="1"/>
  <c r="DG122" i="1"/>
  <c r="CQ107" i="1"/>
  <c r="IZ106" i="2" l="1"/>
  <c r="IJ109" i="2" l="1"/>
  <c r="II109" i="2"/>
  <c r="IK105" i="2"/>
  <c r="IJ96" i="2"/>
  <c r="II96" i="2"/>
  <c r="IJ83" i="2"/>
  <c r="II83" i="2"/>
  <c r="IJ70" i="2"/>
  <c r="II70" i="2"/>
  <c r="IJ57" i="2"/>
  <c r="II57" i="2"/>
  <c r="IJ44" i="2"/>
  <c r="II44" i="2"/>
  <c r="IJ31" i="2"/>
  <c r="II31" i="2"/>
  <c r="IJ18" i="2"/>
  <c r="II18" i="2"/>
  <c r="GK109" i="2"/>
  <c r="GJ109" i="2"/>
  <c r="GL105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FY109" i="2"/>
  <c r="FX109" i="2"/>
  <c r="FZ105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HV103" i="2" l="1"/>
  <c r="HC109" i="2"/>
  <c r="HB109" i="2"/>
  <c r="HD103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AQ109" i="2" l="1"/>
  <c r="AP109" i="2"/>
  <c r="AR102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U102" i="2"/>
  <c r="AF102" i="1" l="1"/>
  <c r="CE100" i="2" l="1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P109" i="2"/>
  <c r="O109" i="2"/>
  <c r="Q100" i="2"/>
  <c r="P96" i="2"/>
  <c r="O96" i="2"/>
  <c r="P70" i="2"/>
  <c r="O70" i="2"/>
  <c r="P57" i="2"/>
  <c r="O57" i="2"/>
  <c r="P44" i="2"/>
  <c r="O44" i="2"/>
  <c r="P31" i="2"/>
  <c r="O31" i="2"/>
  <c r="P18" i="2"/>
  <c r="O18" i="2"/>
  <c r="DG98" i="1" l="1"/>
  <c r="DH98" i="1"/>
  <c r="DG99" i="1"/>
  <c r="DH99" i="1"/>
  <c r="DG100" i="1"/>
  <c r="DH100" i="1"/>
  <c r="DG101" i="1"/>
  <c r="DH101" i="1"/>
  <c r="DG102" i="1"/>
  <c r="DH102" i="1"/>
  <c r="DG103" i="1"/>
  <c r="DH103" i="1"/>
  <c r="DG104" i="1"/>
  <c r="DH104" i="1"/>
  <c r="DG105" i="1"/>
  <c r="DH105" i="1"/>
  <c r="DG106" i="1"/>
  <c r="DH106" i="1"/>
  <c r="DG107" i="1"/>
  <c r="DH107" i="1"/>
  <c r="DG108" i="1"/>
  <c r="DH108" i="1"/>
  <c r="DH97" i="1"/>
  <c r="DG97" i="1"/>
  <c r="BI109" i="1"/>
  <c r="BH109" i="1"/>
  <c r="BJ9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T98" i="1" l="1"/>
  <c r="DF108" i="1" l="1"/>
  <c r="DF107" i="1"/>
  <c r="DF105" i="1"/>
  <c r="DF103" i="1"/>
  <c r="DF102" i="1"/>
  <c r="DF101" i="1"/>
  <c r="DF99" i="1"/>
  <c r="DF98" i="1"/>
  <c r="CW102" i="1"/>
  <c r="CW100" i="1"/>
  <c r="CT106" i="1"/>
  <c r="CT104" i="1"/>
  <c r="CT103" i="1"/>
  <c r="CT101" i="1"/>
  <c r="CT99" i="1"/>
  <c r="CT97" i="1"/>
  <c r="CQ103" i="1"/>
  <c r="CQ99" i="1"/>
  <c r="BM106" i="1"/>
  <c r="BM105" i="1"/>
  <c r="BM104" i="1"/>
  <c r="BM103" i="1"/>
  <c r="BM101" i="1"/>
  <c r="BM100" i="1"/>
  <c r="BM99" i="1"/>
  <c r="BG108" i="1"/>
  <c r="BG106" i="1"/>
  <c r="BG105" i="1"/>
  <c r="BG104" i="1"/>
  <c r="BG99" i="1"/>
  <c r="AX97" i="1"/>
  <c r="AL108" i="1"/>
  <c r="AL107" i="1"/>
  <c r="AL106" i="1"/>
  <c r="AL104" i="1"/>
  <c r="AL103" i="1"/>
  <c r="AL101" i="1"/>
  <c r="AL100" i="1"/>
  <c r="AL98" i="1"/>
  <c r="AL97" i="1"/>
  <c r="Q108" i="1"/>
  <c r="Q103" i="1"/>
  <c r="N106" i="1"/>
  <c r="N103" i="1"/>
  <c r="K108" i="1"/>
  <c r="K106" i="1"/>
  <c r="K105" i="1"/>
  <c r="K100" i="1"/>
  <c r="K99" i="1"/>
  <c r="K98" i="1"/>
  <c r="DE109" i="1"/>
  <c r="DD109" i="1"/>
  <c r="DB109" i="1"/>
  <c r="DA109" i="1"/>
  <c r="CY109" i="1"/>
  <c r="CX109" i="1"/>
  <c r="CV109" i="1"/>
  <c r="CU109" i="1"/>
  <c r="CS109" i="1"/>
  <c r="CR109" i="1"/>
  <c r="CP109" i="1"/>
  <c r="CO109" i="1"/>
  <c r="CM109" i="1"/>
  <c r="CL109" i="1"/>
  <c r="CJ109" i="1"/>
  <c r="CI109" i="1"/>
  <c r="CG109" i="1"/>
  <c r="CF109" i="1"/>
  <c r="CA109" i="1"/>
  <c r="BZ109" i="1"/>
  <c r="BX109" i="1"/>
  <c r="BW109" i="1"/>
  <c r="BR109" i="1"/>
  <c r="BQ109" i="1"/>
  <c r="BL109" i="1"/>
  <c r="BK109" i="1"/>
  <c r="BF109" i="1"/>
  <c r="BE109" i="1"/>
  <c r="BC109" i="1"/>
  <c r="BB109" i="1"/>
  <c r="AZ109" i="1"/>
  <c r="AY109" i="1"/>
  <c r="AW109" i="1"/>
  <c r="AV109" i="1"/>
  <c r="AK109" i="1"/>
  <c r="AJ109" i="1"/>
  <c r="AE109" i="1"/>
  <c r="AD109" i="1"/>
  <c r="AB109" i="1"/>
  <c r="AA109" i="1"/>
  <c r="S109" i="1"/>
  <c r="R109" i="1"/>
  <c r="P109" i="1"/>
  <c r="O109" i="1"/>
  <c r="M109" i="1"/>
  <c r="L109" i="1"/>
  <c r="J109" i="1"/>
  <c r="I109" i="1"/>
  <c r="D109" i="1"/>
  <c r="C109" i="1"/>
  <c r="JI107" i="2"/>
  <c r="JI106" i="2"/>
  <c r="JI105" i="2"/>
  <c r="JI104" i="2"/>
  <c r="JI103" i="2"/>
  <c r="JI101" i="2"/>
  <c r="JI100" i="2"/>
  <c r="JI99" i="2"/>
  <c r="JI98" i="2"/>
  <c r="JI97" i="2"/>
  <c r="JF108" i="2"/>
  <c r="JF107" i="2"/>
  <c r="JF106" i="2"/>
  <c r="JF105" i="2"/>
  <c r="JF104" i="2"/>
  <c r="JF103" i="2"/>
  <c r="JF102" i="2"/>
  <c r="JF101" i="2"/>
  <c r="JF100" i="2"/>
  <c r="JF99" i="2"/>
  <c r="JF98" i="2"/>
  <c r="JF97" i="2"/>
  <c r="IZ99" i="2"/>
  <c r="IT108" i="2"/>
  <c r="IT107" i="2"/>
  <c r="IT106" i="2"/>
  <c r="IT105" i="2"/>
  <c r="IT104" i="2"/>
  <c r="IT103" i="2"/>
  <c r="IT102" i="2"/>
  <c r="IT100" i="2"/>
  <c r="IT99" i="2"/>
  <c r="IT98" i="2"/>
  <c r="IT97" i="2"/>
  <c r="IQ108" i="2"/>
  <c r="IQ107" i="2"/>
  <c r="IQ106" i="2"/>
  <c r="IQ105" i="2"/>
  <c r="IQ104" i="2"/>
  <c r="IQ103" i="2"/>
  <c r="IQ102" i="2"/>
  <c r="IQ101" i="2"/>
  <c r="IQ100" i="2"/>
  <c r="IQ99" i="2"/>
  <c r="IQ98" i="2"/>
  <c r="IN108" i="2"/>
  <c r="IN107" i="2"/>
  <c r="IN106" i="2"/>
  <c r="IN105" i="2"/>
  <c r="IN104" i="2"/>
  <c r="IN103" i="2"/>
  <c r="IN102" i="2"/>
  <c r="IN101" i="2"/>
  <c r="IN98" i="2"/>
  <c r="IN97" i="2"/>
  <c r="IE108" i="2"/>
  <c r="IE106" i="2"/>
  <c r="IE105" i="2"/>
  <c r="IE104" i="2"/>
  <c r="IE103" i="2"/>
  <c r="IE102" i="2"/>
  <c r="IE101" i="2"/>
  <c r="IE99" i="2"/>
  <c r="IE98" i="2"/>
  <c r="IE97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HG108" i="2"/>
  <c r="HG106" i="2"/>
  <c r="HG103" i="2"/>
  <c r="HG101" i="2"/>
  <c r="HG100" i="2"/>
  <c r="HG97" i="2"/>
  <c r="HA107" i="2"/>
  <c r="HA102" i="2"/>
  <c r="HA101" i="2"/>
  <c r="HA100" i="2"/>
  <c r="HA99" i="2"/>
  <c r="GX108" i="2"/>
  <c r="GX103" i="2"/>
  <c r="GX100" i="2"/>
  <c r="GX98" i="2"/>
  <c r="GR107" i="2"/>
  <c r="GR106" i="2"/>
  <c r="GR104" i="2"/>
  <c r="GR103" i="2"/>
  <c r="GR101" i="2"/>
  <c r="GR100" i="2"/>
  <c r="GR99" i="2"/>
  <c r="GR98" i="2"/>
  <c r="GR97" i="2"/>
  <c r="FQ108" i="2"/>
  <c r="FQ107" i="2"/>
  <c r="FQ106" i="2"/>
  <c r="FQ105" i="2"/>
  <c r="FQ104" i="2"/>
  <c r="FQ103" i="2"/>
  <c r="FQ102" i="2"/>
  <c r="FQ101" i="2"/>
  <c r="FQ100" i="2"/>
  <c r="FQ99" i="2"/>
  <c r="FQ98" i="2"/>
  <c r="FN108" i="2"/>
  <c r="FN104" i="2"/>
  <c r="FN103" i="2"/>
  <c r="FN99" i="2"/>
  <c r="FN98" i="2"/>
  <c r="FK97" i="2"/>
  <c r="FH108" i="2"/>
  <c r="FH107" i="2"/>
  <c r="FH106" i="2"/>
  <c r="FH105" i="2"/>
  <c r="FH104" i="2"/>
  <c r="FH103" i="2"/>
  <c r="FH102" i="2"/>
  <c r="FH101" i="2"/>
  <c r="FH100" i="2"/>
  <c r="FH99" i="2"/>
  <c r="FH98" i="2"/>
  <c r="FH97" i="2"/>
  <c r="FE108" i="2"/>
  <c r="FE107" i="2"/>
  <c r="FE106" i="2"/>
  <c r="FE105" i="2"/>
  <c r="FE104" i="2"/>
  <c r="FE103" i="2"/>
  <c r="FE102" i="2"/>
  <c r="FE101" i="2"/>
  <c r="FE100" i="2"/>
  <c r="FE99" i="2"/>
  <c r="FE98" i="2"/>
  <c r="FE97" i="2"/>
  <c r="FB108" i="2"/>
  <c r="FB107" i="2"/>
  <c r="FB106" i="2"/>
  <c r="FB105" i="2"/>
  <c r="FB104" i="2"/>
  <c r="FB103" i="2"/>
  <c r="FB102" i="2"/>
  <c r="FB101" i="2"/>
  <c r="FB100" i="2"/>
  <c r="FB99" i="2"/>
  <c r="FB97" i="2"/>
  <c r="ES103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M108" i="2"/>
  <c r="EM107" i="2"/>
  <c r="EM106" i="2"/>
  <c r="EM105" i="2"/>
  <c r="EM104" i="2"/>
  <c r="EM102" i="2"/>
  <c r="EM101" i="2"/>
  <c r="EM99" i="2"/>
  <c r="EM98" i="2"/>
  <c r="EM97" i="2"/>
  <c r="ED108" i="2"/>
  <c r="ED107" i="2"/>
  <c r="ED106" i="2"/>
  <c r="ED105" i="2"/>
  <c r="ED104" i="2"/>
  <c r="ED103" i="2"/>
  <c r="ED102" i="2"/>
  <c r="ED101" i="2"/>
  <c r="ED100" i="2"/>
  <c r="ED99" i="2"/>
  <c r="ED98" i="2"/>
  <c r="ED97" i="2"/>
  <c r="DR107" i="2"/>
  <c r="DR101" i="2"/>
  <c r="DR100" i="2"/>
  <c r="DR99" i="2"/>
  <c r="DR97" i="2"/>
  <c r="DF108" i="2"/>
  <c r="DF107" i="2"/>
  <c r="DF105" i="2"/>
  <c r="DF102" i="2"/>
  <c r="DF99" i="2"/>
  <c r="CN108" i="2"/>
  <c r="CN107" i="2"/>
  <c r="CN106" i="2"/>
  <c r="CN105" i="2"/>
  <c r="CN104" i="2"/>
  <c r="CN103" i="2"/>
  <c r="CN102" i="2"/>
  <c r="CN101" i="2"/>
  <c r="CN100" i="2"/>
  <c r="CN99" i="2"/>
  <c r="CN98" i="2"/>
  <c r="CN97" i="2"/>
  <c r="CK97" i="2"/>
  <c r="BJ105" i="2"/>
  <c r="BJ102" i="2"/>
  <c r="BJ101" i="2"/>
  <c r="BJ98" i="2"/>
  <c r="BG108" i="2"/>
  <c r="BG107" i="2"/>
  <c r="BG106" i="2"/>
  <c r="BG105" i="2"/>
  <c r="BG104" i="2"/>
  <c r="BG103" i="2"/>
  <c r="BG102" i="2"/>
  <c r="BG101" i="2"/>
  <c r="BG100" i="2"/>
  <c r="BG99" i="2"/>
  <c r="BG98" i="2"/>
  <c r="BG97" i="2"/>
  <c r="BD107" i="2"/>
  <c r="BD106" i="2"/>
  <c r="BD105" i="2"/>
  <c r="BD100" i="2"/>
  <c r="BD98" i="2"/>
  <c r="AU104" i="2"/>
  <c r="AU103" i="2"/>
  <c r="AU101" i="2"/>
  <c r="AU100" i="2"/>
  <c r="AU99" i="2"/>
  <c r="AF105" i="2"/>
  <c r="AF100" i="2"/>
  <c r="Z108" i="2"/>
  <c r="Z107" i="2"/>
  <c r="Z106" i="2"/>
  <c r="Z105" i="2"/>
  <c r="Z104" i="2"/>
  <c r="Z103" i="2"/>
  <c r="Z102" i="2"/>
  <c r="Z101" i="2"/>
  <c r="Z100" i="2"/>
  <c r="Z99" i="2"/>
  <c r="Z98" i="2"/>
  <c r="Z97" i="2"/>
  <c r="N108" i="2"/>
  <c r="N107" i="2"/>
  <c r="N106" i="2"/>
  <c r="N105" i="2"/>
  <c r="N104" i="2"/>
  <c r="N103" i="2"/>
  <c r="N102" i="2"/>
  <c r="N101" i="2"/>
  <c r="N100" i="2"/>
  <c r="N99" i="2"/>
  <c r="N98" i="2"/>
  <c r="N97" i="2"/>
  <c r="JH109" i="2"/>
  <c r="JG109" i="2"/>
  <c r="JE109" i="2"/>
  <c r="JD109" i="2"/>
  <c r="JB109" i="2"/>
  <c r="JA109" i="2"/>
  <c r="IY109" i="2"/>
  <c r="IX109" i="2"/>
  <c r="IV109" i="2"/>
  <c r="IU109" i="2"/>
  <c r="IS109" i="2"/>
  <c r="IR109" i="2"/>
  <c r="IP109" i="2"/>
  <c r="IO109" i="2"/>
  <c r="IM109" i="2"/>
  <c r="IL109" i="2"/>
  <c r="IG109" i="2"/>
  <c r="IF109" i="2"/>
  <c r="ID109" i="2"/>
  <c r="IC109" i="2"/>
  <c r="HX109" i="2"/>
  <c r="HW109" i="2"/>
  <c r="BU109" i="2"/>
  <c r="BT109" i="2"/>
  <c r="HU109" i="2"/>
  <c r="HT109" i="2"/>
  <c r="HR109" i="2"/>
  <c r="HQ109" i="2"/>
  <c r="HF109" i="2"/>
  <c r="HE109" i="2"/>
  <c r="GZ109" i="2"/>
  <c r="GY109" i="2"/>
  <c r="GW109" i="2"/>
  <c r="GV109" i="2"/>
  <c r="GQ109" i="2"/>
  <c r="GP109" i="2"/>
  <c r="GH109" i="2"/>
  <c r="GG109" i="2"/>
  <c r="GE109" i="2"/>
  <c r="GD109" i="2"/>
  <c r="FV109" i="2"/>
  <c r="FU109" i="2"/>
  <c r="FP109" i="2"/>
  <c r="FO109" i="2"/>
  <c r="FM109" i="2"/>
  <c r="FL109" i="2"/>
  <c r="FJ109" i="2"/>
  <c r="FI109" i="2"/>
  <c r="FG109" i="2"/>
  <c r="FF109" i="2"/>
  <c r="FD109" i="2"/>
  <c r="FC109" i="2"/>
  <c r="FA109" i="2"/>
  <c r="EZ109" i="2"/>
  <c r="EU109" i="2"/>
  <c r="ET109" i="2"/>
  <c r="ER109" i="2"/>
  <c r="EQ109" i="2"/>
  <c r="EO109" i="2"/>
  <c r="EN109" i="2"/>
  <c r="EL109" i="2"/>
  <c r="EK109" i="2"/>
  <c r="EF109" i="2"/>
  <c r="EE109" i="2"/>
  <c r="EC109" i="2"/>
  <c r="EB109" i="2"/>
  <c r="DZ109" i="2"/>
  <c r="DY109" i="2"/>
  <c r="DT109" i="2"/>
  <c r="DS109" i="2"/>
  <c r="DQ109" i="2"/>
  <c r="DP109" i="2"/>
  <c r="DH109" i="2"/>
  <c r="DG109" i="2"/>
  <c r="DE109" i="2"/>
  <c r="DD109" i="2"/>
  <c r="DB109" i="2"/>
  <c r="DA109" i="2"/>
  <c r="CV109" i="2"/>
  <c r="CU109" i="2"/>
  <c r="CS109" i="2"/>
  <c r="CR109" i="2"/>
  <c r="CP109" i="2"/>
  <c r="CO109" i="2"/>
  <c r="CM109" i="2"/>
  <c r="CL109" i="2"/>
  <c r="CJ109" i="2"/>
  <c r="CI109" i="2"/>
  <c r="CA109" i="2"/>
  <c r="BZ109" i="2"/>
  <c r="BX109" i="2"/>
  <c r="BW109" i="2"/>
  <c r="BR109" i="2"/>
  <c r="BQ109" i="2"/>
  <c r="BO109" i="2"/>
  <c r="BN109" i="2"/>
  <c r="BI109" i="2"/>
  <c r="BH109" i="2"/>
  <c r="BF109" i="2"/>
  <c r="BE109" i="2"/>
  <c r="BC109" i="2"/>
  <c r="BB109" i="2"/>
  <c r="AZ109" i="2"/>
  <c r="AY109" i="2"/>
  <c r="AW109" i="2"/>
  <c r="AV109" i="2"/>
  <c r="AT109" i="2"/>
  <c r="AS109" i="2"/>
  <c r="AN109" i="2"/>
  <c r="AM109" i="2"/>
  <c r="AE109" i="2"/>
  <c r="AD109" i="2"/>
  <c r="AK109" i="2"/>
  <c r="AJ109" i="2"/>
  <c r="AB109" i="2"/>
  <c r="AA109" i="2"/>
  <c r="Y109" i="2"/>
  <c r="X109" i="2"/>
  <c r="S109" i="2"/>
  <c r="R109" i="2"/>
  <c r="M109" i="2"/>
  <c r="L109" i="2"/>
  <c r="J109" i="2"/>
  <c r="I109" i="2"/>
  <c r="G109" i="2"/>
  <c r="F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JK109" i="2" l="1"/>
  <c r="JJ109" i="2"/>
  <c r="DH109" i="1"/>
  <c r="DG109" i="1"/>
  <c r="FW93" i="2" l="1"/>
  <c r="FV96" i="2"/>
  <c r="FU96" i="2"/>
  <c r="FV83" i="2"/>
  <c r="FU83" i="2"/>
  <c r="FV70" i="2"/>
  <c r="FU70" i="2"/>
  <c r="FV57" i="2"/>
  <c r="FU57" i="2"/>
  <c r="FU44" i="2"/>
  <c r="FV31" i="2"/>
  <c r="FU31" i="2"/>
  <c r="FV18" i="2"/>
  <c r="FU18" i="2"/>
  <c r="AU93" i="2"/>
  <c r="DF93" i="1" l="1"/>
  <c r="EM91" i="2" l="1"/>
  <c r="HS90" i="2" l="1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DG88" i="1" l="1"/>
  <c r="BV88" i="2" l="1"/>
  <c r="S96" i="2"/>
  <c r="R96" i="2"/>
  <c r="T88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S57" i="2"/>
  <c r="R57" i="2"/>
  <c r="S44" i="2"/>
  <c r="R44" i="2"/>
  <c r="S31" i="2"/>
  <c r="R31" i="2"/>
  <c r="S18" i="2"/>
  <c r="R18" i="2"/>
  <c r="X18" i="2"/>
  <c r="Y18" i="2"/>
  <c r="X31" i="2"/>
  <c r="Y31" i="2"/>
  <c r="X44" i="2"/>
  <c r="Y44" i="2"/>
  <c r="X57" i="2"/>
  <c r="Y57" i="2"/>
  <c r="Z67" i="2"/>
  <c r="Z68" i="2"/>
  <c r="Z69" i="2"/>
  <c r="X70" i="2"/>
  <c r="Y70" i="2"/>
  <c r="Z71" i="2"/>
  <c r="Z72" i="2"/>
  <c r="Z73" i="2"/>
  <c r="Z74" i="2"/>
  <c r="Z75" i="2"/>
  <c r="Z76" i="2"/>
  <c r="Z77" i="2"/>
  <c r="Z78" i="2"/>
  <c r="Z79" i="2"/>
  <c r="Z80" i="2"/>
  <c r="Z81" i="2"/>
  <c r="Z82" i="2"/>
  <c r="X83" i="2"/>
  <c r="Y83" i="2"/>
  <c r="Z84" i="2"/>
  <c r="Z85" i="2"/>
  <c r="Z86" i="2"/>
  <c r="Z87" i="2"/>
  <c r="Z88" i="2"/>
  <c r="Z89" i="2"/>
  <c r="Z90" i="2"/>
  <c r="Z91" i="2"/>
  <c r="Z92" i="2"/>
  <c r="Z93" i="2"/>
  <c r="Z94" i="2"/>
  <c r="Z95" i="2"/>
  <c r="X96" i="2"/>
  <c r="Y96" i="2"/>
  <c r="DG87" i="1" l="1"/>
  <c r="DH85" i="1" l="1"/>
  <c r="DH86" i="1"/>
  <c r="DH87" i="1"/>
  <c r="DH88" i="1"/>
  <c r="DH89" i="1"/>
  <c r="DH90" i="1"/>
  <c r="DH91" i="1"/>
  <c r="DH92" i="1"/>
  <c r="DH93" i="1"/>
  <c r="DH94" i="1"/>
  <c r="DH95" i="1"/>
  <c r="DH84" i="1"/>
  <c r="DG85" i="1"/>
  <c r="DG86" i="1"/>
  <c r="DG89" i="1"/>
  <c r="DG90" i="1"/>
  <c r="DG91" i="1"/>
  <c r="DG92" i="1"/>
  <c r="DG93" i="1"/>
  <c r="DG94" i="1"/>
  <c r="DG95" i="1"/>
  <c r="DG84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G96" i="1"/>
  <c r="CF96" i="1"/>
  <c r="CH92" i="1"/>
  <c r="CH90" i="1"/>
  <c r="CH86" i="1"/>
  <c r="CJ83" i="2" l="1"/>
  <c r="CI83" i="2"/>
  <c r="CJ70" i="2"/>
  <c r="CI70" i="2"/>
  <c r="CJ57" i="2"/>
  <c r="CI57" i="2"/>
  <c r="CJ44" i="2"/>
  <c r="CI44" i="2"/>
  <c r="CJ31" i="2"/>
  <c r="CI31" i="2"/>
  <c r="CJ18" i="2"/>
  <c r="CI18" i="2"/>
  <c r="CJ96" i="2"/>
  <c r="CI96" i="2"/>
  <c r="CK86" i="2"/>
  <c r="CN8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AX86" i="2"/>
  <c r="AW96" i="2"/>
  <c r="AV96" i="2"/>
  <c r="BG86" i="2"/>
  <c r="AB83" i="2" l="1"/>
  <c r="AA83" i="2"/>
  <c r="AB70" i="2"/>
  <c r="AA70" i="2"/>
  <c r="AB57" i="2"/>
  <c r="AA57" i="2"/>
  <c r="AB44" i="2"/>
  <c r="AA44" i="2"/>
  <c r="AB31" i="2"/>
  <c r="AA31" i="2"/>
  <c r="AB18" i="2"/>
  <c r="AA18" i="2"/>
  <c r="AB96" i="2"/>
  <c r="AA96" i="2"/>
  <c r="AC84" i="2"/>
  <c r="DF94" i="1" l="1"/>
  <c r="DF92" i="1"/>
  <c r="DF91" i="1"/>
  <c r="DF90" i="1"/>
  <c r="DF89" i="1"/>
  <c r="DF86" i="1"/>
  <c r="DF85" i="1"/>
  <c r="CT94" i="1"/>
  <c r="CT92" i="1"/>
  <c r="CQ92" i="1"/>
  <c r="CT90" i="1"/>
  <c r="CT87" i="1"/>
  <c r="CT86" i="1"/>
  <c r="CT85" i="1"/>
  <c r="CQ85" i="1"/>
  <c r="CB85" i="1"/>
  <c r="CT84" i="1"/>
  <c r="CQ84" i="1"/>
  <c r="BG94" i="1"/>
  <c r="BM93" i="1"/>
  <c r="BG92" i="1"/>
  <c r="BM91" i="1"/>
  <c r="BD90" i="1"/>
  <c r="BM89" i="1"/>
  <c r="BM87" i="1"/>
  <c r="BM85" i="1"/>
  <c r="BG85" i="1"/>
  <c r="AL95" i="1"/>
  <c r="AL94" i="1"/>
  <c r="AX93" i="1"/>
  <c r="AL93" i="1"/>
  <c r="AL92" i="1"/>
  <c r="BA91" i="1"/>
  <c r="AL91" i="1"/>
  <c r="AX90" i="1"/>
  <c r="AL90" i="1"/>
  <c r="AL89" i="1"/>
  <c r="AX88" i="1"/>
  <c r="AL88" i="1"/>
  <c r="AX87" i="1"/>
  <c r="AL87" i="1"/>
  <c r="BA86" i="1"/>
  <c r="AL86" i="1"/>
  <c r="AF86" i="1"/>
  <c r="AX85" i="1"/>
  <c r="AL85" i="1"/>
  <c r="AC85" i="1"/>
  <c r="AX84" i="1"/>
  <c r="AL84" i="1"/>
  <c r="JI95" i="2"/>
  <c r="JF95" i="2"/>
  <c r="JI94" i="2"/>
  <c r="JF94" i="2"/>
  <c r="JI93" i="2"/>
  <c r="JF93" i="2"/>
  <c r="JI92" i="2"/>
  <c r="JF92" i="2"/>
  <c r="JI91" i="2"/>
  <c r="JF91" i="2"/>
  <c r="JI90" i="2"/>
  <c r="JF90" i="2"/>
  <c r="JI89" i="2"/>
  <c r="JF89" i="2"/>
  <c r="JI88" i="2"/>
  <c r="JF88" i="2"/>
  <c r="JI87" i="2"/>
  <c r="JF87" i="2"/>
  <c r="JI86" i="2"/>
  <c r="JF86" i="2"/>
  <c r="JI85" i="2"/>
  <c r="JF85" i="2"/>
  <c r="JI84" i="2"/>
  <c r="JF84" i="2"/>
  <c r="IT95" i="2"/>
  <c r="IT94" i="2"/>
  <c r="IQ94" i="2"/>
  <c r="IZ93" i="2"/>
  <c r="IW93" i="2"/>
  <c r="IT93" i="2"/>
  <c r="IQ93" i="2"/>
  <c r="IT92" i="2"/>
  <c r="IQ92" i="2"/>
  <c r="IQ91" i="2"/>
  <c r="IT90" i="2"/>
  <c r="IT89" i="2"/>
  <c r="IQ89" i="2"/>
  <c r="IZ88" i="2"/>
  <c r="IT88" i="2"/>
  <c r="IQ87" i="2"/>
  <c r="IZ86" i="2"/>
  <c r="IT86" i="2"/>
  <c r="IQ86" i="2"/>
  <c r="IT85" i="2"/>
  <c r="IQ84" i="2"/>
  <c r="IN95" i="2"/>
  <c r="IE95" i="2"/>
  <c r="BV95" i="2"/>
  <c r="IE94" i="2"/>
  <c r="BV94" i="2"/>
  <c r="IN93" i="2"/>
  <c r="BV93" i="2"/>
  <c r="IN92" i="2"/>
  <c r="IE92" i="2"/>
  <c r="BV92" i="2"/>
  <c r="IN91" i="2"/>
  <c r="BV91" i="2"/>
  <c r="IE90" i="2"/>
  <c r="BV90" i="2"/>
  <c r="IN89" i="2"/>
  <c r="BV89" i="2"/>
  <c r="IN88" i="2"/>
  <c r="IN87" i="2"/>
  <c r="IE87" i="2"/>
  <c r="BV87" i="2"/>
  <c r="IE86" i="2"/>
  <c r="BV86" i="2"/>
  <c r="IN85" i="2"/>
  <c r="IE85" i="2"/>
  <c r="BV85" i="2"/>
  <c r="IN84" i="2"/>
  <c r="BV84" i="2"/>
  <c r="HA95" i="2"/>
  <c r="GR95" i="2"/>
  <c r="HA94" i="2"/>
  <c r="GR94" i="2"/>
  <c r="HG93" i="2"/>
  <c r="HA93" i="2"/>
  <c r="GR93" i="2"/>
  <c r="HA92" i="2"/>
  <c r="GR92" i="2"/>
  <c r="HA91" i="2"/>
  <c r="GR91" i="2"/>
  <c r="GR90" i="2"/>
  <c r="HA89" i="2"/>
  <c r="GR89" i="2"/>
  <c r="HV88" i="2"/>
  <c r="HA88" i="2"/>
  <c r="GR88" i="2"/>
  <c r="HA87" i="2"/>
  <c r="GR87" i="2"/>
  <c r="HA86" i="2"/>
  <c r="GR86" i="2"/>
  <c r="HA85" i="2"/>
  <c r="FQ95" i="2"/>
  <c r="FQ94" i="2"/>
  <c r="FN94" i="2"/>
  <c r="FQ93" i="2"/>
  <c r="FN93" i="2"/>
  <c r="FQ92" i="2"/>
  <c r="FN91" i="2"/>
  <c r="FQ90" i="2"/>
  <c r="FQ89" i="2"/>
  <c r="GI88" i="2"/>
  <c r="FQ88" i="2"/>
  <c r="FQ87" i="2"/>
  <c r="FQ86" i="2"/>
  <c r="FQ85" i="2"/>
  <c r="FQ84" i="2"/>
  <c r="FH95" i="2"/>
  <c r="FE95" i="2"/>
  <c r="FH94" i="2"/>
  <c r="FE94" i="2"/>
  <c r="FB94" i="2"/>
  <c r="FH93" i="2"/>
  <c r="FE93" i="2"/>
  <c r="EV93" i="2"/>
  <c r="FH92" i="2"/>
  <c r="FE92" i="2"/>
  <c r="FB92" i="2"/>
  <c r="FH91" i="2"/>
  <c r="FE91" i="2"/>
  <c r="FH90" i="2"/>
  <c r="FE90" i="2"/>
  <c r="FB90" i="2"/>
  <c r="FH89" i="2"/>
  <c r="FE89" i="2"/>
  <c r="FB89" i="2"/>
  <c r="FH88" i="2"/>
  <c r="FE88" i="2"/>
  <c r="FB88" i="2"/>
  <c r="FH87" i="2"/>
  <c r="FE87" i="2"/>
  <c r="FB87" i="2"/>
  <c r="FH86" i="2"/>
  <c r="FE86" i="2"/>
  <c r="FH85" i="2"/>
  <c r="FE85" i="2"/>
  <c r="FB85" i="2"/>
  <c r="FH84" i="2"/>
  <c r="FE84" i="2"/>
  <c r="FB84" i="2"/>
  <c r="EP95" i="2"/>
  <c r="EM95" i="2"/>
  <c r="ED95" i="2"/>
  <c r="EP94" i="2"/>
  <c r="EM94" i="2"/>
  <c r="ED94" i="2"/>
  <c r="EP93" i="2"/>
  <c r="EM93" i="2"/>
  <c r="ED93" i="2"/>
  <c r="EP92" i="2"/>
  <c r="EM92" i="2"/>
  <c r="ED92" i="2"/>
  <c r="EP91" i="2"/>
  <c r="ED91" i="2"/>
  <c r="EP90" i="2"/>
  <c r="EM90" i="2"/>
  <c r="ED90" i="2"/>
  <c r="EP89" i="2"/>
  <c r="EM89" i="2"/>
  <c r="ED89" i="2"/>
  <c r="EP88" i="2"/>
  <c r="EM88" i="2"/>
  <c r="ED88" i="2"/>
  <c r="EP87" i="2"/>
  <c r="EM87" i="2"/>
  <c r="ED87" i="2"/>
  <c r="EP86" i="2"/>
  <c r="EM86" i="2"/>
  <c r="ED86" i="2"/>
  <c r="EP85" i="2"/>
  <c r="EM85" i="2"/>
  <c r="ED85" i="2"/>
  <c r="EP84" i="2"/>
  <c r="EM84" i="2"/>
  <c r="ED84" i="2"/>
  <c r="DF95" i="2"/>
  <c r="DR94" i="2"/>
  <c r="DF93" i="2"/>
  <c r="DR92" i="2"/>
  <c r="DR91" i="2"/>
  <c r="DI91" i="2"/>
  <c r="DF89" i="2"/>
  <c r="DR88" i="2"/>
  <c r="DF87" i="2"/>
  <c r="DR86" i="2"/>
  <c r="DF85" i="2"/>
  <c r="CN95" i="2"/>
  <c r="CN94" i="2"/>
  <c r="CN93" i="2"/>
  <c r="CN92" i="2"/>
  <c r="CB92" i="2"/>
  <c r="CN91" i="2"/>
  <c r="CN90" i="2"/>
  <c r="CN89" i="2"/>
  <c r="CN88" i="2"/>
  <c r="CN87" i="2"/>
  <c r="CN85" i="2"/>
  <c r="CN84" i="2"/>
  <c r="BY95" i="2"/>
  <c r="BG95" i="2"/>
  <c r="BJ94" i="2"/>
  <c r="BG94" i="2"/>
  <c r="BG93" i="2"/>
  <c r="BG92" i="2"/>
  <c r="BG91" i="2"/>
  <c r="BG90" i="2"/>
  <c r="BJ89" i="2"/>
  <c r="BG89" i="2"/>
  <c r="BG88" i="2"/>
  <c r="BG87" i="2"/>
  <c r="BY85" i="2"/>
  <c r="BG85" i="2"/>
  <c r="BG84" i="2"/>
  <c r="AU95" i="2"/>
  <c r="BD94" i="2"/>
  <c r="AU94" i="2"/>
  <c r="AU92" i="2"/>
  <c r="AU89" i="2"/>
  <c r="AU88" i="2"/>
  <c r="AU87" i="2"/>
  <c r="AU86" i="2"/>
  <c r="AU85" i="2"/>
  <c r="BD84" i="2"/>
  <c r="AU84" i="2"/>
  <c r="N95" i="2"/>
  <c r="H95" i="2"/>
  <c r="N94" i="2"/>
  <c r="H94" i="2"/>
  <c r="N93" i="2"/>
  <c r="H93" i="2"/>
  <c r="N92" i="2"/>
  <c r="H92" i="2"/>
  <c r="N91" i="2"/>
  <c r="H91" i="2"/>
  <c r="N90" i="2"/>
  <c r="H90" i="2"/>
  <c r="N89" i="2"/>
  <c r="H89" i="2"/>
  <c r="N88" i="2"/>
  <c r="H88" i="2"/>
  <c r="N87" i="2"/>
  <c r="H87" i="2"/>
  <c r="N86" i="2"/>
  <c r="H86" i="2"/>
  <c r="N85" i="2"/>
  <c r="H85" i="2"/>
  <c r="N84" i="2"/>
  <c r="H84" i="2"/>
  <c r="JH96" i="2"/>
  <c r="JG96" i="2"/>
  <c r="JE96" i="2"/>
  <c r="JD96" i="2"/>
  <c r="JB96" i="2"/>
  <c r="JA96" i="2"/>
  <c r="IY96" i="2"/>
  <c r="IX96" i="2"/>
  <c r="IV96" i="2"/>
  <c r="IU96" i="2"/>
  <c r="IS96" i="2"/>
  <c r="IR96" i="2"/>
  <c r="IP96" i="2"/>
  <c r="IO96" i="2"/>
  <c r="IM96" i="2"/>
  <c r="IL96" i="2"/>
  <c r="IG96" i="2"/>
  <c r="IF96" i="2"/>
  <c r="ID96" i="2"/>
  <c r="IC96" i="2"/>
  <c r="HX96" i="2"/>
  <c r="HW96" i="2"/>
  <c r="BU96" i="2"/>
  <c r="BT96" i="2"/>
  <c r="HU96" i="2"/>
  <c r="HT96" i="2"/>
  <c r="HF96" i="2"/>
  <c r="HE96" i="2"/>
  <c r="GZ96" i="2"/>
  <c r="GY96" i="2"/>
  <c r="GW96" i="2"/>
  <c r="GV96" i="2"/>
  <c r="GQ96" i="2"/>
  <c r="GP96" i="2"/>
  <c r="GH96" i="2"/>
  <c r="GG96" i="2"/>
  <c r="GE96" i="2"/>
  <c r="GD96" i="2"/>
  <c r="FP96" i="2"/>
  <c r="FO96" i="2"/>
  <c r="FM96" i="2"/>
  <c r="FL96" i="2"/>
  <c r="FJ96" i="2"/>
  <c r="FI96" i="2"/>
  <c r="FG96" i="2"/>
  <c r="FF96" i="2"/>
  <c r="FD96" i="2"/>
  <c r="FC96" i="2"/>
  <c r="FA96" i="2"/>
  <c r="EZ96" i="2"/>
  <c r="EU96" i="2"/>
  <c r="ET96" i="2"/>
  <c r="ER96" i="2"/>
  <c r="EQ96" i="2"/>
  <c r="EO96" i="2"/>
  <c r="EN96" i="2"/>
  <c r="EL96" i="2"/>
  <c r="EK96" i="2"/>
  <c r="EF96" i="2"/>
  <c r="EE96" i="2"/>
  <c r="EC96" i="2"/>
  <c r="EB96" i="2"/>
  <c r="DZ96" i="2"/>
  <c r="DY96" i="2"/>
  <c r="DT96" i="2"/>
  <c r="DS96" i="2"/>
  <c r="DQ96" i="2"/>
  <c r="DP96" i="2"/>
  <c r="DH96" i="2"/>
  <c r="DG96" i="2"/>
  <c r="DE96" i="2"/>
  <c r="DD96" i="2"/>
  <c r="DB96" i="2"/>
  <c r="DA96" i="2"/>
  <c r="CV96" i="2"/>
  <c r="CU96" i="2"/>
  <c r="CS96" i="2"/>
  <c r="CR96" i="2"/>
  <c r="CP96" i="2"/>
  <c r="CO96" i="2"/>
  <c r="CM96" i="2"/>
  <c r="CL96" i="2"/>
  <c r="CA96" i="2"/>
  <c r="BZ96" i="2"/>
  <c r="BX96" i="2"/>
  <c r="BW96" i="2"/>
  <c r="BR96" i="2"/>
  <c r="BQ96" i="2"/>
  <c r="BO96" i="2"/>
  <c r="BN96" i="2"/>
  <c r="BI96" i="2"/>
  <c r="BH96" i="2"/>
  <c r="BF96" i="2"/>
  <c r="BE96" i="2"/>
  <c r="BC96" i="2"/>
  <c r="BB96" i="2"/>
  <c r="AZ96" i="2"/>
  <c r="AY96" i="2"/>
  <c r="AT96" i="2"/>
  <c r="AS96" i="2"/>
  <c r="AN96" i="2"/>
  <c r="AM96" i="2"/>
  <c r="AE96" i="2"/>
  <c r="AD96" i="2"/>
  <c r="AK96" i="2"/>
  <c r="AJ96" i="2"/>
  <c r="M96" i="2"/>
  <c r="L96" i="2"/>
  <c r="J96" i="2"/>
  <c r="I96" i="2"/>
  <c r="G96" i="2"/>
  <c r="F96" i="2"/>
  <c r="Q95" i="1"/>
  <c r="Q92" i="1"/>
  <c r="Q86" i="1"/>
  <c r="N95" i="1"/>
  <c r="N90" i="1"/>
  <c r="K88" i="1"/>
  <c r="K86" i="1"/>
  <c r="K84" i="1"/>
  <c r="DE96" i="1"/>
  <c r="DD96" i="1"/>
  <c r="DB96" i="1"/>
  <c r="DA96" i="1"/>
  <c r="CY96" i="1"/>
  <c r="CX96" i="1"/>
  <c r="CV96" i="1"/>
  <c r="CU96" i="1"/>
  <c r="CS96" i="1"/>
  <c r="CR96" i="1"/>
  <c r="CP96" i="1"/>
  <c r="CO96" i="1"/>
  <c r="CM96" i="1"/>
  <c r="CL96" i="1"/>
  <c r="CJ96" i="1"/>
  <c r="CI96" i="1"/>
  <c r="CA96" i="1"/>
  <c r="BZ96" i="1"/>
  <c r="BX96" i="1"/>
  <c r="BW96" i="1"/>
  <c r="BR96" i="1"/>
  <c r="BQ96" i="1"/>
  <c r="BL96" i="1"/>
  <c r="BK96" i="1"/>
  <c r="BF96" i="1"/>
  <c r="BE96" i="1"/>
  <c r="BC96" i="1"/>
  <c r="BB96" i="1"/>
  <c r="AZ96" i="1"/>
  <c r="AY96" i="1"/>
  <c r="AW96" i="1"/>
  <c r="AV96" i="1"/>
  <c r="AK96" i="1"/>
  <c r="AJ96" i="1"/>
  <c r="AE96" i="1"/>
  <c r="AD96" i="1"/>
  <c r="AB96" i="1"/>
  <c r="AA96" i="1"/>
  <c r="S96" i="1"/>
  <c r="R96" i="1"/>
  <c r="P96" i="1"/>
  <c r="O96" i="1"/>
  <c r="M96" i="1"/>
  <c r="L96" i="1"/>
  <c r="J96" i="1"/>
  <c r="I96" i="1"/>
  <c r="D96" i="1"/>
  <c r="C96" i="1"/>
  <c r="JK96" i="2" l="1"/>
  <c r="JJ96" i="2"/>
  <c r="DG96" i="1"/>
  <c r="DH96" i="1"/>
  <c r="DG72" i="1"/>
  <c r="DH72" i="1"/>
  <c r="DG73" i="1"/>
  <c r="DH73" i="1"/>
  <c r="DG74" i="1"/>
  <c r="DH74" i="1"/>
  <c r="DG75" i="1"/>
  <c r="DH75" i="1"/>
  <c r="DG76" i="1"/>
  <c r="DH76" i="1"/>
  <c r="DG77" i="1"/>
  <c r="DH77" i="1"/>
  <c r="DG78" i="1"/>
  <c r="DH78" i="1"/>
  <c r="DG79" i="1"/>
  <c r="DH79" i="1"/>
  <c r="DG80" i="1"/>
  <c r="DH80" i="1"/>
  <c r="DG81" i="1"/>
  <c r="DH81" i="1"/>
  <c r="DG82" i="1"/>
  <c r="DH82" i="1"/>
  <c r="DH71" i="1"/>
  <c r="DG71" i="1"/>
  <c r="CW82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IG70" i="2" l="1"/>
  <c r="IF70" i="2"/>
  <c r="IG57" i="2"/>
  <c r="IF57" i="2"/>
  <c r="IG44" i="2"/>
  <c r="IF44" i="2"/>
  <c r="IG31" i="2"/>
  <c r="IF31" i="2"/>
  <c r="IG18" i="2"/>
  <c r="IF18" i="2"/>
  <c r="IG83" i="2"/>
  <c r="IF83" i="2"/>
  <c r="IH82" i="2"/>
  <c r="IN82" i="2"/>
  <c r="IE82" i="2"/>
  <c r="EP82" i="2"/>
  <c r="ED79" i="2" l="1"/>
  <c r="DB83" i="1" l="1"/>
  <c r="DA83" i="1"/>
  <c r="DC78" i="1"/>
  <c r="DB70" i="1"/>
  <c r="DA70" i="1"/>
  <c r="DB57" i="1"/>
  <c r="DA57" i="1"/>
  <c r="DB44" i="1"/>
  <c r="DA44" i="1"/>
  <c r="DB31" i="1"/>
  <c r="DA31" i="1"/>
  <c r="DB18" i="1"/>
  <c r="DA18" i="1"/>
  <c r="EP78" i="2" l="1"/>
  <c r="DF77" i="1" l="1"/>
  <c r="DE83" i="1"/>
  <c r="DD83" i="1"/>
  <c r="DF81" i="1"/>
  <c r="DF80" i="1"/>
  <c r="DF79" i="1"/>
  <c r="DE70" i="1"/>
  <c r="DD70" i="1"/>
  <c r="DE57" i="1"/>
  <c r="DD57" i="1"/>
  <c r="DE44" i="1"/>
  <c r="DD44" i="1"/>
  <c r="DE31" i="1"/>
  <c r="DD31" i="1"/>
  <c r="DE18" i="1"/>
  <c r="DD18" i="1"/>
  <c r="J83" i="1" l="1"/>
  <c r="I83" i="1"/>
  <c r="K77" i="1"/>
  <c r="K76" i="1"/>
  <c r="J70" i="1"/>
  <c r="I70" i="1"/>
  <c r="J57" i="1"/>
  <c r="I57" i="1"/>
  <c r="J44" i="1"/>
  <c r="I44" i="1"/>
  <c r="J31" i="1"/>
  <c r="I31" i="1"/>
  <c r="J18" i="1"/>
  <c r="I18" i="1"/>
  <c r="ER83" i="2" l="1"/>
  <c r="EQ83" i="2"/>
  <c r="ES78" i="2"/>
  <c r="EO83" i="2"/>
  <c r="EN83" i="2"/>
  <c r="EL83" i="2"/>
  <c r="EK83" i="2"/>
  <c r="EF83" i="2"/>
  <c r="EE83" i="2"/>
  <c r="EC83" i="2"/>
  <c r="EB83" i="2"/>
  <c r="DZ83" i="2"/>
  <c r="DY83" i="2"/>
  <c r="DT83" i="2"/>
  <c r="DS83" i="2"/>
  <c r="DQ83" i="2"/>
  <c r="DP83" i="2"/>
  <c r="DH83" i="2"/>
  <c r="DG83" i="2"/>
  <c r="DE83" i="2"/>
  <c r="DD83" i="2"/>
  <c r="DB83" i="2"/>
  <c r="DA83" i="2"/>
  <c r="CV83" i="2"/>
  <c r="CU83" i="2"/>
  <c r="CS83" i="2"/>
  <c r="CR83" i="2"/>
  <c r="CP83" i="2"/>
  <c r="CO83" i="2"/>
  <c r="CM83" i="2"/>
  <c r="CL83" i="2"/>
  <c r="CA83" i="2"/>
  <c r="BZ83" i="2"/>
  <c r="BX83" i="2"/>
  <c r="BW83" i="2"/>
  <c r="BR83" i="2"/>
  <c r="BQ83" i="2"/>
  <c r="BO83" i="2"/>
  <c r="BN83" i="2"/>
  <c r="BI83" i="2"/>
  <c r="BH83" i="2"/>
  <c r="BF83" i="2"/>
  <c r="BE83" i="2"/>
  <c r="BC83" i="2"/>
  <c r="BB83" i="2"/>
  <c r="AZ83" i="2"/>
  <c r="AY83" i="2"/>
  <c r="AT83" i="2"/>
  <c r="AS83" i="2"/>
  <c r="AN83" i="2"/>
  <c r="AM83" i="2"/>
  <c r="AE83" i="2"/>
  <c r="AD83" i="2"/>
  <c r="AK83" i="2"/>
  <c r="AJ83" i="2"/>
  <c r="M83" i="2"/>
  <c r="L83" i="2"/>
  <c r="J83" i="2"/>
  <c r="I83" i="2"/>
  <c r="G83" i="2"/>
  <c r="F83" i="2"/>
  <c r="ES75" i="2" l="1"/>
  <c r="ER70" i="2"/>
  <c r="EQ70" i="2"/>
  <c r="ER57" i="2"/>
  <c r="EQ57" i="2"/>
  <c r="ER44" i="2"/>
  <c r="EQ44" i="2"/>
  <c r="ER31" i="2"/>
  <c r="EQ31" i="2"/>
  <c r="ER18" i="2"/>
  <c r="EQ18" i="2"/>
  <c r="FB75" i="2"/>
  <c r="AX75" i="1" l="1"/>
  <c r="AB83" i="1" l="1"/>
  <c r="AA83" i="1"/>
  <c r="AC81" i="1"/>
  <c r="AC74" i="1"/>
  <c r="AB70" i="1"/>
  <c r="AA70" i="1"/>
  <c r="AB57" i="1"/>
  <c r="AA57" i="1"/>
  <c r="AB44" i="1"/>
  <c r="AA44" i="1"/>
  <c r="AB31" i="1"/>
  <c r="AA31" i="1"/>
  <c r="AB18" i="1"/>
  <c r="AA18" i="1"/>
  <c r="ED82" i="2" l="1"/>
  <c r="ED81" i="2"/>
  <c r="ED80" i="2"/>
  <c r="ED78" i="2"/>
  <c r="ED77" i="2"/>
  <c r="ED76" i="2"/>
  <c r="ED75" i="2"/>
  <c r="ED74" i="2"/>
  <c r="ED73" i="2"/>
  <c r="ED72" i="2"/>
  <c r="ED71" i="2"/>
  <c r="EC70" i="2"/>
  <c r="EB70" i="2"/>
  <c r="ED69" i="2"/>
  <c r="ED68" i="2"/>
  <c r="ED67" i="2"/>
  <c r="EC57" i="2"/>
  <c r="EB57" i="2"/>
  <c r="EC44" i="2"/>
  <c r="EB44" i="2"/>
  <c r="EC31" i="2"/>
  <c r="EB31" i="2"/>
  <c r="EC18" i="2"/>
  <c r="EB18" i="2"/>
  <c r="EF70" i="2"/>
  <c r="EE70" i="2"/>
  <c r="EF57" i="2"/>
  <c r="EE57" i="2"/>
  <c r="EF44" i="2"/>
  <c r="EE44" i="2"/>
  <c r="EF31" i="2"/>
  <c r="EE31" i="2"/>
  <c r="EF18" i="2"/>
  <c r="EE18" i="2"/>
  <c r="IZ73" i="2" l="1"/>
  <c r="IT73" i="2"/>
  <c r="IE73" i="2"/>
  <c r="JI73" i="2"/>
  <c r="JF73" i="2"/>
  <c r="IQ73" i="2"/>
  <c r="IN73" i="2"/>
  <c r="BV73" i="2"/>
  <c r="GR73" i="2"/>
  <c r="FQ73" i="2"/>
  <c r="FH73" i="2"/>
  <c r="FE73" i="2"/>
  <c r="FB73" i="2"/>
  <c r="EP73" i="2"/>
  <c r="EM73" i="2"/>
  <c r="CN73" i="2"/>
  <c r="BG73" i="2"/>
  <c r="AU73" i="2"/>
  <c r="N73" i="2"/>
  <c r="H73" i="2"/>
  <c r="HG72" i="2" l="1"/>
  <c r="FN72" i="2"/>
  <c r="FB72" i="2"/>
  <c r="EV72" i="2"/>
  <c r="EM72" i="2"/>
  <c r="BS72" i="2"/>
  <c r="JI72" i="2"/>
  <c r="JF72" i="2"/>
  <c r="IQ72" i="2"/>
  <c r="IN72" i="2"/>
  <c r="BV72" i="2"/>
  <c r="HA72" i="2"/>
  <c r="GR72" i="2"/>
  <c r="FQ72" i="2"/>
  <c r="FH72" i="2"/>
  <c r="FE72" i="2"/>
  <c r="EP72" i="2"/>
  <c r="CN72" i="2"/>
  <c r="BG72" i="2"/>
  <c r="AU72" i="2"/>
  <c r="N72" i="2"/>
  <c r="H72" i="2"/>
  <c r="IZ71" i="2" l="1"/>
  <c r="IT71" i="2"/>
  <c r="IE71" i="2"/>
  <c r="JI71" i="2"/>
  <c r="JF71" i="2"/>
  <c r="IQ71" i="2"/>
  <c r="IN71" i="2"/>
  <c r="BV71" i="2"/>
  <c r="HA71" i="2"/>
  <c r="GR71" i="2"/>
  <c r="FQ71" i="2"/>
  <c r="FH71" i="2"/>
  <c r="FE71" i="2"/>
  <c r="EP71" i="2"/>
  <c r="DR71" i="2"/>
  <c r="CN71" i="2"/>
  <c r="BG71" i="2"/>
  <c r="AU71" i="2"/>
  <c r="N71" i="2"/>
  <c r="H71" i="2"/>
  <c r="AX71" i="1" l="1"/>
  <c r="T71" i="1"/>
  <c r="S70" i="1"/>
  <c r="R70" i="1"/>
  <c r="S44" i="1"/>
  <c r="R44" i="1"/>
  <c r="S31" i="1"/>
  <c r="R31" i="1"/>
  <c r="S83" i="1"/>
  <c r="R83" i="1"/>
  <c r="S57" i="1"/>
  <c r="R57" i="1"/>
  <c r="S18" i="1"/>
  <c r="R18" i="1"/>
  <c r="JI82" i="2" l="1"/>
  <c r="JI81" i="2"/>
  <c r="JI80" i="2"/>
  <c r="JI79" i="2"/>
  <c r="JI78" i="2"/>
  <c r="JI77" i="2"/>
  <c r="JI76" i="2"/>
  <c r="JI75" i="2"/>
  <c r="JI74" i="2"/>
  <c r="JF82" i="2"/>
  <c r="JF81" i="2"/>
  <c r="JF80" i="2"/>
  <c r="JF79" i="2"/>
  <c r="JF78" i="2"/>
  <c r="JF77" i="2"/>
  <c r="JF76" i="2"/>
  <c r="JF75" i="2"/>
  <c r="JF74" i="2"/>
  <c r="JC77" i="2"/>
  <c r="JC76" i="2"/>
  <c r="IZ81" i="2"/>
  <c r="IZ79" i="2"/>
  <c r="IZ78" i="2"/>
  <c r="IZ77" i="2"/>
  <c r="IZ76" i="2"/>
  <c r="IZ75" i="2"/>
  <c r="IW78" i="2"/>
  <c r="IW77" i="2"/>
  <c r="IT82" i="2"/>
  <c r="IT81" i="2"/>
  <c r="IT80" i="2"/>
  <c r="IT78" i="2"/>
  <c r="IT77" i="2"/>
  <c r="IT76" i="2"/>
  <c r="IT75" i="2"/>
  <c r="IT74" i="2"/>
  <c r="IQ82" i="2"/>
  <c r="IQ81" i="2"/>
  <c r="IQ79" i="2"/>
  <c r="IQ78" i="2"/>
  <c r="IQ77" i="2"/>
  <c r="IQ76" i="2"/>
  <c r="IQ75" i="2"/>
  <c r="IQ74" i="2"/>
  <c r="IN81" i="2"/>
  <c r="IN79" i="2"/>
  <c r="IN77" i="2"/>
  <c r="IN75" i="2"/>
  <c r="IN74" i="2"/>
  <c r="IE81" i="2"/>
  <c r="IE80" i="2"/>
  <c r="IE79" i="2"/>
  <c r="IE78" i="2"/>
  <c r="IE76" i="2"/>
  <c r="BV82" i="2"/>
  <c r="BV81" i="2"/>
  <c r="BV80" i="2"/>
  <c r="BV79" i="2"/>
  <c r="BV78" i="2"/>
  <c r="BV77" i="2"/>
  <c r="BV76" i="2"/>
  <c r="BV75" i="2"/>
  <c r="BV74" i="2"/>
  <c r="HG78" i="2"/>
  <c r="HG76" i="2"/>
  <c r="HA82" i="2"/>
  <c r="HA81" i="2"/>
  <c r="HA80" i="2"/>
  <c r="HA79" i="2"/>
  <c r="HA78" i="2"/>
  <c r="HA74" i="2"/>
  <c r="GR82" i="2"/>
  <c r="GR81" i="2"/>
  <c r="GR80" i="2"/>
  <c r="GR79" i="2"/>
  <c r="GR76" i="2"/>
  <c r="GR74" i="2"/>
  <c r="GI81" i="2"/>
  <c r="FQ82" i="2"/>
  <c r="FQ81" i="2"/>
  <c r="FQ80" i="2"/>
  <c r="FQ79" i="2"/>
  <c r="FQ78" i="2"/>
  <c r="FQ77" i="2"/>
  <c r="FQ76" i="2"/>
  <c r="FQ75" i="2"/>
  <c r="FQ74" i="2"/>
  <c r="FN75" i="2"/>
  <c r="FH82" i="2"/>
  <c r="FH81" i="2"/>
  <c r="FH80" i="2"/>
  <c r="FH79" i="2"/>
  <c r="FH78" i="2"/>
  <c r="FH77" i="2"/>
  <c r="FH76" i="2"/>
  <c r="FH75" i="2"/>
  <c r="FH74" i="2"/>
  <c r="FE82" i="2"/>
  <c r="FE81" i="2"/>
  <c r="FE80" i="2"/>
  <c r="FE79" i="2"/>
  <c r="FE78" i="2"/>
  <c r="FE77" i="2"/>
  <c r="FE76" i="2"/>
  <c r="FE75" i="2"/>
  <c r="FE74" i="2"/>
  <c r="FB82" i="2"/>
  <c r="FB81" i="2"/>
  <c r="FB79" i="2"/>
  <c r="FB78" i="2"/>
  <c r="FB77" i="2"/>
  <c r="FB76" i="2"/>
  <c r="EV82" i="2"/>
  <c r="EV78" i="2"/>
  <c r="EV75" i="2"/>
  <c r="EP81" i="2"/>
  <c r="EP80" i="2"/>
  <c r="EP79" i="2"/>
  <c r="EP77" i="2"/>
  <c r="EP76" i="2"/>
  <c r="EP75" i="2"/>
  <c r="EP74" i="2"/>
  <c r="EM82" i="2"/>
  <c r="EM80" i="2"/>
  <c r="EM79" i="2"/>
  <c r="EM78" i="2"/>
  <c r="EM77" i="2"/>
  <c r="EM76" i="2"/>
  <c r="EM75" i="2"/>
  <c r="EM74" i="2"/>
  <c r="DR81" i="2"/>
  <c r="DR80" i="2"/>
  <c r="DR78" i="2"/>
  <c r="DR77" i="2"/>
  <c r="DR76" i="2"/>
  <c r="DR75" i="2"/>
  <c r="DR74" i="2"/>
  <c r="DF80" i="2"/>
  <c r="DF79" i="2"/>
  <c r="CN82" i="2"/>
  <c r="CN81" i="2"/>
  <c r="CN80" i="2"/>
  <c r="CN79" i="2"/>
  <c r="CN78" i="2"/>
  <c r="CN77" i="2"/>
  <c r="CN76" i="2"/>
  <c r="CN75" i="2"/>
  <c r="CN74" i="2"/>
  <c r="CB76" i="2"/>
  <c r="BY76" i="2"/>
  <c r="BJ81" i="2"/>
  <c r="BJ78" i="2"/>
  <c r="BJ74" i="2"/>
  <c r="BG82" i="2"/>
  <c r="BG81" i="2"/>
  <c r="BG80" i="2"/>
  <c r="BG79" i="2"/>
  <c r="BG78" i="2"/>
  <c r="BG77" i="2"/>
  <c r="BG76" i="2"/>
  <c r="BG75" i="2"/>
  <c r="BG74" i="2"/>
  <c r="BD78" i="2"/>
  <c r="BD77" i="2"/>
  <c r="AU82" i="2"/>
  <c r="AU80" i="2"/>
  <c r="AU77" i="2"/>
  <c r="AU76" i="2"/>
  <c r="AU75" i="2"/>
  <c r="AO76" i="2"/>
  <c r="N82" i="2"/>
  <c r="N81" i="2"/>
  <c r="N80" i="2"/>
  <c r="N79" i="2"/>
  <c r="N78" i="2"/>
  <c r="N77" i="2"/>
  <c r="N76" i="2"/>
  <c r="N75" i="2"/>
  <c r="N74" i="2"/>
  <c r="JH83" i="2"/>
  <c r="JG83" i="2"/>
  <c r="JE83" i="2"/>
  <c r="JD83" i="2"/>
  <c r="JB83" i="2"/>
  <c r="JA83" i="2"/>
  <c r="IY83" i="2"/>
  <c r="IX83" i="2"/>
  <c r="IV83" i="2"/>
  <c r="IU83" i="2"/>
  <c r="IS83" i="2"/>
  <c r="IR83" i="2"/>
  <c r="IP83" i="2"/>
  <c r="IO83" i="2"/>
  <c r="IM83" i="2"/>
  <c r="IL83" i="2"/>
  <c r="ID83" i="2"/>
  <c r="IC83" i="2"/>
  <c r="HX83" i="2"/>
  <c r="HW83" i="2"/>
  <c r="BU83" i="2"/>
  <c r="BT83" i="2"/>
  <c r="HU83" i="2"/>
  <c r="HT83" i="2"/>
  <c r="HF83" i="2"/>
  <c r="HE83" i="2"/>
  <c r="GZ83" i="2"/>
  <c r="GY83" i="2"/>
  <c r="GW83" i="2"/>
  <c r="GV83" i="2"/>
  <c r="GQ83" i="2"/>
  <c r="GP83" i="2"/>
  <c r="GH83" i="2"/>
  <c r="GG83" i="2"/>
  <c r="GE83" i="2"/>
  <c r="GD83" i="2"/>
  <c r="FP83" i="2"/>
  <c r="FO83" i="2"/>
  <c r="FM83" i="2"/>
  <c r="FL83" i="2"/>
  <c r="FJ83" i="2"/>
  <c r="FI83" i="2"/>
  <c r="FG83" i="2"/>
  <c r="FF83" i="2"/>
  <c r="FD83" i="2"/>
  <c r="FC83" i="2"/>
  <c r="FA83" i="2"/>
  <c r="EZ83" i="2"/>
  <c r="EU83" i="2"/>
  <c r="ET83" i="2"/>
  <c r="H82" i="2"/>
  <c r="H81" i="2"/>
  <c r="H80" i="2"/>
  <c r="H79" i="2"/>
  <c r="H78" i="2"/>
  <c r="H77" i="2"/>
  <c r="H76" i="2"/>
  <c r="H75" i="2"/>
  <c r="H74" i="2"/>
  <c r="N61" i="2"/>
  <c r="N64" i="2"/>
  <c r="N65" i="2"/>
  <c r="N66" i="2"/>
  <c r="N67" i="2"/>
  <c r="N68" i="2"/>
  <c r="N69" i="2"/>
  <c r="AL64" i="2"/>
  <c r="AF69" i="2"/>
  <c r="AU65" i="2"/>
  <c r="AU66" i="2"/>
  <c r="AU67" i="2"/>
  <c r="AU69" i="2"/>
  <c r="BG58" i="2"/>
  <c r="BG59" i="2"/>
  <c r="BG60" i="2"/>
  <c r="BG61" i="2"/>
  <c r="BG62" i="2"/>
  <c r="BG63" i="2"/>
  <c r="BG64" i="2"/>
  <c r="BG66" i="2"/>
  <c r="BG67" i="2"/>
  <c r="BG68" i="2"/>
  <c r="BG69" i="2"/>
  <c r="BJ64" i="2"/>
  <c r="BJ68" i="2"/>
  <c r="BS61" i="2"/>
  <c r="BY65" i="2"/>
  <c r="BY67" i="2"/>
  <c r="CN63" i="2"/>
  <c r="CN64" i="2"/>
  <c r="CN65" i="2"/>
  <c r="CN66" i="2"/>
  <c r="CN67" i="2"/>
  <c r="CN68" i="2"/>
  <c r="CN69" i="2"/>
  <c r="CT67" i="2"/>
  <c r="CW66" i="2"/>
  <c r="DR58" i="2"/>
  <c r="DR61" i="2"/>
  <c r="DR63" i="2"/>
  <c r="DR64" i="2"/>
  <c r="DR66" i="2"/>
  <c r="DR68" i="2"/>
  <c r="DR69" i="2"/>
  <c r="EM60" i="2"/>
  <c r="EM64" i="2"/>
  <c r="EM65" i="2"/>
  <c r="EM66" i="2"/>
  <c r="EM67" i="2"/>
  <c r="EM68" i="2"/>
  <c r="EM69" i="2"/>
  <c r="EP58" i="2"/>
  <c r="EP60" i="2"/>
  <c r="EP61" i="2"/>
  <c r="EP64" i="2"/>
  <c r="EP65" i="2"/>
  <c r="EP66" i="2"/>
  <c r="EP67" i="2"/>
  <c r="EP68" i="2"/>
  <c r="EP69" i="2"/>
  <c r="EV64" i="2"/>
  <c r="EV67" i="2"/>
  <c r="FB59" i="2"/>
  <c r="FB60" i="2"/>
  <c r="FB61" i="2"/>
  <c r="FB62" i="2"/>
  <c r="FB65" i="2"/>
  <c r="FB66" i="2"/>
  <c r="FB67" i="2"/>
  <c r="FB68" i="2"/>
  <c r="FB69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H67" i="2"/>
  <c r="FH68" i="2"/>
  <c r="FH69" i="2"/>
  <c r="FK68" i="2"/>
  <c r="FN59" i="2"/>
  <c r="FN61" i="2"/>
  <c r="FN62" i="2"/>
  <c r="FN64" i="2"/>
  <c r="FN65" i="2"/>
  <c r="FN66" i="2"/>
  <c r="FN69" i="2"/>
  <c r="FQ59" i="2"/>
  <c r="FQ61" i="2"/>
  <c r="FQ62" i="2"/>
  <c r="FQ64" i="2"/>
  <c r="FQ65" i="2"/>
  <c r="FQ66" i="2"/>
  <c r="FQ67" i="2"/>
  <c r="FQ68" i="2"/>
  <c r="FQ69" i="2"/>
  <c r="GR64" i="2"/>
  <c r="GR67" i="2"/>
  <c r="GR69" i="2"/>
  <c r="HA61" i="2"/>
  <c r="HA63" i="2"/>
  <c r="HA64" i="2"/>
  <c r="HA68" i="2"/>
  <c r="HA69" i="2"/>
  <c r="HG65" i="2"/>
  <c r="HG68" i="2"/>
  <c r="BV67" i="2"/>
  <c r="BV68" i="2"/>
  <c r="BV69" i="2"/>
  <c r="IE59" i="2"/>
  <c r="IE62" i="2"/>
  <c r="IE64" i="2"/>
  <c r="IE67" i="2"/>
  <c r="IE68" i="2"/>
  <c r="IN64" i="2"/>
  <c r="IN65" i="2"/>
  <c r="IN66" i="2"/>
  <c r="IN67" i="2"/>
  <c r="IN68" i="2"/>
  <c r="IN69" i="2"/>
  <c r="IQ59" i="2"/>
  <c r="IQ60" i="2"/>
  <c r="IQ65" i="2"/>
  <c r="IQ68" i="2"/>
  <c r="IQ69" i="2"/>
  <c r="IT61" i="2"/>
  <c r="IT62" i="2"/>
  <c r="IT63" i="2"/>
  <c r="IT64" i="2"/>
  <c r="IT65" i="2"/>
  <c r="IT68" i="2"/>
  <c r="IZ58" i="2"/>
  <c r="IZ61" i="2"/>
  <c r="IZ62" i="2"/>
  <c r="JF58" i="2"/>
  <c r="JF59" i="2"/>
  <c r="JF60" i="2"/>
  <c r="JF61" i="2"/>
  <c r="JF62" i="2"/>
  <c r="JF63" i="2"/>
  <c r="JF64" i="2"/>
  <c r="JF65" i="2"/>
  <c r="JF66" i="2"/>
  <c r="JF67" i="2"/>
  <c r="JF68" i="2"/>
  <c r="JF69" i="2"/>
  <c r="JI59" i="2"/>
  <c r="JI60" i="2"/>
  <c r="JI61" i="2"/>
  <c r="JI62" i="2"/>
  <c r="JI63" i="2"/>
  <c r="JI64" i="2"/>
  <c r="JI65" i="2"/>
  <c r="JI66" i="2"/>
  <c r="JI67" i="2"/>
  <c r="JI68" i="2"/>
  <c r="JI69" i="2"/>
  <c r="CT82" i="1"/>
  <c r="CT80" i="1"/>
  <c r="CT78" i="1"/>
  <c r="CT76" i="1"/>
  <c r="CT75" i="1"/>
  <c r="CT74" i="1"/>
  <c r="CT71" i="1"/>
  <c r="CQ77" i="1"/>
  <c r="CQ74" i="1"/>
  <c r="CQ72" i="1"/>
  <c r="CB71" i="1"/>
  <c r="BM73" i="1"/>
  <c r="BG80" i="1"/>
  <c r="BG79" i="1"/>
  <c r="BG76" i="1"/>
  <c r="BG74" i="1"/>
  <c r="BD78" i="1"/>
  <c r="AX74" i="1"/>
  <c r="AX73" i="1"/>
  <c r="AX72" i="1"/>
  <c r="AL82" i="1"/>
  <c r="AL81" i="1"/>
  <c r="AL80" i="1"/>
  <c r="AL79" i="1"/>
  <c r="AL78" i="1"/>
  <c r="AL77" i="1"/>
  <c r="AL76" i="1"/>
  <c r="AL75" i="1"/>
  <c r="AL74" i="1"/>
  <c r="AL72" i="1"/>
  <c r="AL71" i="1"/>
  <c r="AF77" i="1"/>
  <c r="Q72" i="1"/>
  <c r="D83" i="1"/>
  <c r="C83" i="1"/>
  <c r="CY83" i="1"/>
  <c r="CX83" i="1"/>
  <c r="CS83" i="1"/>
  <c r="CR83" i="1"/>
  <c r="CP83" i="1"/>
  <c r="CO83" i="1"/>
  <c r="CM83" i="1"/>
  <c r="CL83" i="1"/>
  <c r="CJ83" i="1"/>
  <c r="CI83" i="1"/>
  <c r="CA83" i="1"/>
  <c r="BZ83" i="1"/>
  <c r="BX83" i="1"/>
  <c r="BW83" i="1"/>
  <c r="BR83" i="1"/>
  <c r="BQ83" i="1"/>
  <c r="BL83" i="1"/>
  <c r="BK83" i="1"/>
  <c r="BF83" i="1"/>
  <c r="BE83" i="1"/>
  <c r="BC83" i="1"/>
  <c r="BB83" i="1"/>
  <c r="AZ83" i="1"/>
  <c r="AY83" i="1"/>
  <c r="AW83" i="1"/>
  <c r="AV83" i="1"/>
  <c r="AK83" i="1"/>
  <c r="AJ83" i="1"/>
  <c r="AE83" i="1"/>
  <c r="AD83" i="1"/>
  <c r="P83" i="1"/>
  <c r="O83" i="1"/>
  <c r="M83" i="1"/>
  <c r="L83" i="1"/>
  <c r="JK83" i="2" l="1"/>
  <c r="JJ83" i="2"/>
  <c r="DG83" i="1"/>
  <c r="DH83" i="1"/>
  <c r="AK70" i="2"/>
  <c r="AJ70" i="2"/>
  <c r="AK57" i="2"/>
  <c r="AJ57" i="2"/>
  <c r="AK44" i="2"/>
  <c r="AJ44" i="2"/>
  <c r="AK31" i="2"/>
  <c r="AJ31" i="2"/>
  <c r="AK18" i="2"/>
  <c r="AJ18" i="2"/>
  <c r="H69" i="2"/>
  <c r="BU70" i="2" l="1"/>
  <c r="BT70" i="2"/>
  <c r="BU57" i="2"/>
  <c r="BT57" i="2"/>
  <c r="BU44" i="2"/>
  <c r="BT44" i="2"/>
  <c r="BU31" i="2"/>
  <c r="BT31" i="2"/>
  <c r="BU18" i="2"/>
  <c r="BT18" i="2"/>
  <c r="H67" i="2"/>
  <c r="DH69" i="1" l="1"/>
  <c r="DG69" i="1"/>
  <c r="DH68" i="1"/>
  <c r="DG68" i="1"/>
  <c r="DH66" i="1"/>
  <c r="DG66" i="1"/>
  <c r="DH65" i="1"/>
  <c r="DG65" i="1"/>
  <c r="DH64" i="1"/>
  <c r="DG64" i="1"/>
  <c r="DH63" i="1"/>
  <c r="DG63" i="1"/>
  <c r="DH62" i="1"/>
  <c r="DG62" i="1"/>
  <c r="DH61" i="1"/>
  <c r="DG61" i="1"/>
  <c r="DH60" i="1"/>
  <c r="DG60" i="1"/>
  <c r="DH59" i="1"/>
  <c r="DG59" i="1"/>
  <c r="DH58" i="1"/>
  <c r="DG58" i="1"/>
  <c r="DH67" i="1" l="1"/>
  <c r="DG67" i="1"/>
  <c r="BC70" i="1"/>
  <c r="BB70" i="1"/>
  <c r="BD67" i="1"/>
  <c r="BD65" i="1"/>
  <c r="BD64" i="1"/>
  <c r="BC57" i="1"/>
  <c r="BB57" i="1"/>
  <c r="BC44" i="1"/>
  <c r="BB44" i="1"/>
  <c r="BC31" i="1"/>
  <c r="BB31" i="1"/>
  <c r="BC18" i="1"/>
  <c r="BB18" i="1"/>
  <c r="AL67" i="1"/>
  <c r="DH56" i="1" l="1"/>
  <c r="DG56" i="1"/>
  <c r="DH55" i="1"/>
  <c r="DG55" i="1"/>
  <c r="DH54" i="1"/>
  <c r="DG54" i="1"/>
  <c r="DH53" i="1"/>
  <c r="DG53" i="1"/>
  <c r="DH52" i="1"/>
  <c r="DG52" i="1"/>
  <c r="DH51" i="1"/>
  <c r="DG51" i="1"/>
  <c r="DH50" i="1"/>
  <c r="DG50" i="1"/>
  <c r="DH49" i="1"/>
  <c r="DG49" i="1"/>
  <c r="DH48" i="1"/>
  <c r="DG48" i="1"/>
  <c r="DH47" i="1"/>
  <c r="DG47" i="1"/>
  <c r="DH46" i="1"/>
  <c r="DG46" i="1"/>
  <c r="DH45" i="1"/>
  <c r="DG45" i="1"/>
  <c r="DH43" i="1"/>
  <c r="DG43" i="1"/>
  <c r="DH42" i="1"/>
  <c r="DG42" i="1"/>
  <c r="DH41" i="1"/>
  <c r="DG41" i="1"/>
  <c r="DH40" i="1"/>
  <c r="DG40" i="1"/>
  <c r="DH39" i="1"/>
  <c r="DG39" i="1"/>
  <c r="DH38" i="1"/>
  <c r="DG38" i="1"/>
  <c r="DH37" i="1"/>
  <c r="DG37" i="1"/>
  <c r="DH36" i="1"/>
  <c r="DG36" i="1"/>
  <c r="DH35" i="1"/>
  <c r="DG35" i="1"/>
  <c r="DH34" i="1"/>
  <c r="DG34" i="1"/>
  <c r="DH33" i="1"/>
  <c r="DG33" i="1"/>
  <c r="DH32" i="1"/>
  <c r="DG32" i="1"/>
  <c r="DH30" i="1"/>
  <c r="DG30" i="1"/>
  <c r="DH29" i="1"/>
  <c r="DG29" i="1"/>
  <c r="DH28" i="1"/>
  <c r="DG28" i="1"/>
  <c r="DH27" i="1"/>
  <c r="DG27" i="1"/>
  <c r="DH26" i="1"/>
  <c r="DG26" i="1"/>
  <c r="DH25" i="1"/>
  <c r="DG25" i="1"/>
  <c r="DH24" i="1"/>
  <c r="DG24" i="1"/>
  <c r="DH23" i="1"/>
  <c r="DG23" i="1"/>
  <c r="DH22" i="1"/>
  <c r="DG22" i="1"/>
  <c r="DH21" i="1"/>
  <c r="DG21" i="1"/>
  <c r="DH20" i="1"/>
  <c r="DG20" i="1"/>
  <c r="DH19" i="1"/>
  <c r="DG19" i="1"/>
  <c r="DG7" i="1"/>
  <c r="DH7" i="1"/>
  <c r="DG8" i="1"/>
  <c r="DH8" i="1"/>
  <c r="DG9" i="1"/>
  <c r="DH9" i="1"/>
  <c r="DG10" i="1"/>
  <c r="DH10" i="1"/>
  <c r="DG11" i="1"/>
  <c r="DH11" i="1"/>
  <c r="DG12" i="1"/>
  <c r="DH12" i="1"/>
  <c r="DG13" i="1"/>
  <c r="DH13" i="1"/>
  <c r="DG14" i="1"/>
  <c r="DH14" i="1"/>
  <c r="DG15" i="1"/>
  <c r="DH15" i="1"/>
  <c r="DG16" i="1"/>
  <c r="DH16" i="1"/>
  <c r="DG17" i="1"/>
  <c r="DH17" i="1"/>
  <c r="DH6" i="1"/>
  <c r="DG6" i="1"/>
  <c r="M70" i="1" l="1"/>
  <c r="L70" i="1"/>
  <c r="N59" i="1"/>
  <c r="M57" i="1"/>
  <c r="L57" i="1"/>
  <c r="N54" i="1"/>
  <c r="M44" i="1"/>
  <c r="L44" i="1"/>
  <c r="M31" i="1"/>
  <c r="L31" i="1"/>
  <c r="N19" i="1"/>
  <c r="M18" i="1"/>
  <c r="L18" i="1"/>
  <c r="N16" i="1"/>
  <c r="N15" i="1"/>
  <c r="N13" i="1"/>
  <c r="O18" i="1"/>
  <c r="P18" i="1"/>
  <c r="Q26" i="1"/>
  <c r="Q27" i="1"/>
  <c r="Q28" i="1"/>
  <c r="O31" i="1"/>
  <c r="P31" i="1"/>
  <c r="Q32" i="1"/>
  <c r="O44" i="1"/>
  <c r="P44" i="1"/>
  <c r="O57" i="1"/>
  <c r="P57" i="1"/>
  <c r="Q65" i="1"/>
  <c r="Q68" i="1"/>
  <c r="Q69" i="1"/>
  <c r="O70" i="1"/>
  <c r="P70" i="1"/>
  <c r="CV70" i="2" l="1"/>
  <c r="CU70" i="2"/>
  <c r="CV57" i="2"/>
  <c r="CU57" i="2"/>
  <c r="CV44" i="2"/>
  <c r="CU44" i="2"/>
  <c r="CV31" i="2"/>
  <c r="CU31" i="2"/>
  <c r="CV18" i="2"/>
  <c r="CU18" i="2"/>
  <c r="H66" i="2"/>
  <c r="H64" i="2" l="1"/>
  <c r="JH70" i="2" l="1"/>
  <c r="JG70" i="2"/>
  <c r="JE70" i="2"/>
  <c r="JD70" i="2"/>
  <c r="JB70" i="2"/>
  <c r="JA70" i="2"/>
  <c r="IY70" i="2"/>
  <c r="IX70" i="2"/>
  <c r="IV70" i="2"/>
  <c r="IU70" i="2"/>
  <c r="IS70" i="2"/>
  <c r="IR70" i="2"/>
  <c r="IP70" i="2"/>
  <c r="IO70" i="2"/>
  <c r="IM70" i="2"/>
  <c r="IL70" i="2"/>
  <c r="ID70" i="2"/>
  <c r="IC70" i="2"/>
  <c r="HX70" i="2"/>
  <c r="HW70" i="2"/>
  <c r="HU70" i="2"/>
  <c r="HT70" i="2"/>
  <c r="HF70" i="2"/>
  <c r="HE70" i="2"/>
  <c r="GZ70" i="2"/>
  <c r="GY70" i="2"/>
  <c r="GW70" i="2"/>
  <c r="GV70" i="2"/>
  <c r="GQ70" i="2"/>
  <c r="GP70" i="2"/>
  <c r="GH70" i="2"/>
  <c r="GG70" i="2"/>
  <c r="GE70" i="2"/>
  <c r="GD70" i="2"/>
  <c r="FP70" i="2"/>
  <c r="FO70" i="2"/>
  <c r="FM70" i="2"/>
  <c r="FL70" i="2"/>
  <c r="FJ70" i="2"/>
  <c r="FI70" i="2"/>
  <c r="FG70" i="2"/>
  <c r="FF70" i="2"/>
  <c r="FD70" i="2"/>
  <c r="FC70" i="2"/>
  <c r="FA70" i="2"/>
  <c r="EZ70" i="2"/>
  <c r="EU70" i="2"/>
  <c r="ET70" i="2"/>
  <c r="EO70" i="2"/>
  <c r="EN70" i="2"/>
  <c r="EL70" i="2"/>
  <c r="EK70" i="2"/>
  <c r="DZ70" i="2"/>
  <c r="DY70" i="2"/>
  <c r="DT70" i="2"/>
  <c r="DS70" i="2"/>
  <c r="DQ70" i="2"/>
  <c r="DP70" i="2"/>
  <c r="DH70" i="2"/>
  <c r="DG70" i="2"/>
  <c r="DE70" i="2"/>
  <c r="DD70" i="2"/>
  <c r="DB70" i="2"/>
  <c r="DA70" i="2"/>
  <c r="CS70" i="2"/>
  <c r="CR70" i="2"/>
  <c r="CP70" i="2"/>
  <c r="CO70" i="2"/>
  <c r="CM70" i="2"/>
  <c r="CL70" i="2"/>
  <c r="CA70" i="2"/>
  <c r="BZ70" i="2"/>
  <c r="BX70" i="2"/>
  <c r="BW70" i="2"/>
  <c r="BR70" i="2"/>
  <c r="BQ70" i="2"/>
  <c r="BO70" i="2"/>
  <c r="BN70" i="2"/>
  <c r="BI70" i="2"/>
  <c r="BH70" i="2"/>
  <c r="BF70" i="2"/>
  <c r="BE70" i="2"/>
  <c r="BC70" i="2"/>
  <c r="BB70" i="2"/>
  <c r="AZ70" i="2"/>
  <c r="AY70" i="2"/>
  <c r="AT70" i="2"/>
  <c r="AS70" i="2"/>
  <c r="AN70" i="2"/>
  <c r="AM70" i="2"/>
  <c r="AE70" i="2"/>
  <c r="AD70" i="2"/>
  <c r="M70" i="2"/>
  <c r="L70" i="2"/>
  <c r="J70" i="2"/>
  <c r="I70" i="2"/>
  <c r="G70" i="2"/>
  <c r="F70" i="2"/>
  <c r="H68" i="2"/>
  <c r="H65" i="2"/>
  <c r="CY70" i="1"/>
  <c r="CX70" i="1"/>
  <c r="CS70" i="1"/>
  <c r="CR70" i="1"/>
  <c r="CP70" i="1"/>
  <c r="CO70" i="1"/>
  <c r="CM70" i="1"/>
  <c r="CL70" i="1"/>
  <c r="CJ70" i="1"/>
  <c r="CI70" i="1"/>
  <c r="CA70" i="1"/>
  <c r="BZ70" i="1"/>
  <c r="BX70" i="1"/>
  <c r="BW70" i="1"/>
  <c r="BR70" i="1"/>
  <c r="BQ70" i="1"/>
  <c r="BL70" i="1"/>
  <c r="BK70" i="1"/>
  <c r="BF70" i="1"/>
  <c r="BE70" i="1"/>
  <c r="AZ70" i="1"/>
  <c r="AY70" i="1"/>
  <c r="AW70" i="1"/>
  <c r="AV70" i="1"/>
  <c r="AK70" i="1"/>
  <c r="AJ70" i="1"/>
  <c r="AE70" i="1"/>
  <c r="AD70" i="1"/>
  <c r="D70" i="1"/>
  <c r="C70" i="1"/>
  <c r="CT69" i="1"/>
  <c r="CQ69" i="1"/>
  <c r="BM69" i="1"/>
  <c r="BG69" i="1"/>
  <c r="AL69" i="1"/>
  <c r="CT67" i="1"/>
  <c r="CQ67" i="1"/>
  <c r="BG67" i="1"/>
  <c r="CT66" i="1"/>
  <c r="BM66" i="1"/>
  <c r="AL66" i="1"/>
  <c r="E66" i="1"/>
  <c r="BG65" i="1"/>
  <c r="CT64" i="1"/>
  <c r="BG64" i="1"/>
  <c r="JJ70" i="2" l="1"/>
  <c r="JK70" i="2"/>
  <c r="DG70" i="1"/>
  <c r="DH70" i="1"/>
  <c r="FM57" i="2"/>
  <c r="FL57" i="2"/>
  <c r="FM44" i="2"/>
  <c r="FL44" i="2"/>
  <c r="FM31" i="2"/>
  <c r="FL31" i="2"/>
  <c r="FM18" i="2"/>
  <c r="FL18" i="2"/>
  <c r="AE57" i="2"/>
  <c r="AD57" i="2"/>
  <c r="AE44" i="2"/>
  <c r="AD44" i="2"/>
  <c r="AE31" i="2"/>
  <c r="AD31" i="2"/>
  <c r="AE18" i="2"/>
  <c r="AD18" i="2"/>
  <c r="CT60" i="1" l="1"/>
  <c r="CT59" i="1"/>
  <c r="CT58" i="1"/>
  <c r="CT50" i="1"/>
  <c r="CT49" i="1"/>
  <c r="CT48" i="1"/>
  <c r="CT47" i="1"/>
  <c r="CT46" i="1"/>
  <c r="CT45" i="1"/>
  <c r="CT43" i="1"/>
  <c r="CT42" i="1"/>
  <c r="CT41" i="1"/>
  <c r="CT40" i="1"/>
  <c r="CT39" i="1"/>
  <c r="CT36" i="1"/>
  <c r="CT35" i="1"/>
  <c r="CT34" i="1"/>
  <c r="CT32" i="1"/>
  <c r="CT29" i="1"/>
  <c r="CT28" i="1"/>
  <c r="CT27" i="1"/>
  <c r="CT26" i="1"/>
  <c r="CT23" i="1"/>
  <c r="CT21" i="1"/>
  <c r="CT20" i="1"/>
  <c r="CT19" i="1"/>
  <c r="CT17" i="1"/>
  <c r="CT16" i="1"/>
  <c r="CT14" i="1"/>
  <c r="CT9" i="1"/>
  <c r="CT8" i="1"/>
  <c r="CT6" i="1"/>
  <c r="CN42" i="1"/>
  <c r="CM57" i="1"/>
  <c r="CL57" i="1"/>
  <c r="CM44" i="1"/>
  <c r="CL44" i="1"/>
  <c r="CM31" i="1"/>
  <c r="CL31" i="1"/>
  <c r="CM18" i="1"/>
  <c r="CL18" i="1"/>
  <c r="CP57" i="1"/>
  <c r="CO57" i="1"/>
  <c r="CP44" i="1"/>
  <c r="CO44" i="1"/>
  <c r="CP31" i="1"/>
  <c r="CO31" i="1"/>
  <c r="CP18" i="1"/>
  <c r="CO18" i="1"/>
  <c r="CJ57" i="1"/>
  <c r="CI57" i="1"/>
  <c r="CJ44" i="1"/>
  <c r="CI44" i="1"/>
  <c r="CJ31" i="1"/>
  <c r="CI31" i="1"/>
  <c r="CJ18" i="1"/>
  <c r="CI18" i="1"/>
  <c r="BX57" i="1"/>
  <c r="BW57" i="1"/>
  <c r="BX44" i="1"/>
  <c r="BW44" i="1"/>
  <c r="BX31" i="1"/>
  <c r="BW31" i="1"/>
  <c r="BX18" i="1"/>
  <c r="BW18" i="1"/>
  <c r="BR57" i="1"/>
  <c r="BQ57" i="1"/>
  <c r="BS53" i="1"/>
  <c r="BR44" i="1"/>
  <c r="BQ44" i="1"/>
  <c r="BR31" i="1"/>
  <c r="BQ31" i="1"/>
  <c r="BR18" i="1"/>
  <c r="BQ18" i="1"/>
  <c r="CA57" i="1"/>
  <c r="BZ57" i="1"/>
  <c r="CA44" i="1"/>
  <c r="BZ44" i="1"/>
  <c r="CA31" i="1"/>
  <c r="BZ31" i="1"/>
  <c r="CA18" i="1"/>
  <c r="BZ18" i="1"/>
  <c r="BL57" i="1"/>
  <c r="BK57" i="1"/>
  <c r="BL44" i="1"/>
  <c r="BK44" i="1"/>
  <c r="BL31" i="1"/>
  <c r="BK31" i="1"/>
  <c r="BL18" i="1"/>
  <c r="BK18" i="1"/>
  <c r="BF57" i="1"/>
  <c r="BE57" i="1"/>
  <c r="BF44" i="1"/>
  <c r="BE44" i="1"/>
  <c r="BF31" i="1"/>
  <c r="BE31" i="1"/>
  <c r="BF18" i="1"/>
  <c r="BE18" i="1"/>
  <c r="BA24" i="1"/>
  <c r="AZ57" i="1"/>
  <c r="AY57" i="1"/>
  <c r="AZ44" i="1"/>
  <c r="AY44" i="1"/>
  <c r="AZ31" i="1"/>
  <c r="AY31" i="1"/>
  <c r="AZ18" i="1"/>
  <c r="AY18" i="1"/>
  <c r="AW57" i="1"/>
  <c r="AV57" i="1"/>
  <c r="AW44" i="1"/>
  <c r="AV44" i="1"/>
  <c r="AW31" i="1"/>
  <c r="AV31" i="1"/>
  <c r="AW18" i="1"/>
  <c r="AV18" i="1"/>
  <c r="AL63" i="1"/>
  <c r="AL62" i="1"/>
  <c r="AL61" i="1"/>
  <c r="AL60" i="1"/>
  <c r="AL59" i="1"/>
  <c r="AL58" i="1"/>
  <c r="AL56" i="1"/>
  <c r="AL55" i="1"/>
  <c r="AL54" i="1"/>
  <c r="AL53" i="1"/>
  <c r="AL52" i="1"/>
  <c r="AL51" i="1"/>
  <c r="AL50" i="1"/>
  <c r="AL49" i="1"/>
  <c r="AL47" i="1"/>
  <c r="AL46" i="1"/>
  <c r="AL45" i="1"/>
  <c r="AL43" i="1"/>
  <c r="AL42" i="1"/>
  <c r="AL40" i="1"/>
  <c r="AL39" i="1"/>
  <c r="AL36" i="1"/>
  <c r="AL35" i="1"/>
  <c r="AL34" i="1"/>
  <c r="AL26" i="1"/>
  <c r="AL19" i="1"/>
  <c r="AL17" i="1"/>
  <c r="AL16" i="1"/>
  <c r="AL15" i="1"/>
  <c r="AL14" i="1"/>
  <c r="AL12" i="1"/>
  <c r="AL7" i="1"/>
  <c r="AL8" i="1"/>
  <c r="AL6" i="1"/>
  <c r="JI50" i="2"/>
  <c r="JI49" i="2"/>
  <c r="JI48" i="2"/>
  <c r="JI47" i="2"/>
  <c r="JI46" i="2"/>
  <c r="JI45" i="2"/>
  <c r="JI43" i="2"/>
  <c r="JI42" i="2"/>
  <c r="JI41" i="2"/>
  <c r="JI40" i="2"/>
  <c r="JI39" i="2"/>
  <c r="JI38" i="2"/>
  <c r="JI36" i="2"/>
  <c r="JI35" i="2"/>
  <c r="JI34" i="2"/>
  <c r="JI33" i="2"/>
  <c r="JI32" i="2"/>
  <c r="JI30" i="2"/>
  <c r="JI29" i="2"/>
  <c r="JI28" i="2"/>
  <c r="JI27" i="2"/>
  <c r="JI26" i="2"/>
  <c r="JI25" i="2"/>
  <c r="JI24" i="2"/>
  <c r="JI23" i="2"/>
  <c r="JI22" i="2"/>
  <c r="JI21" i="2"/>
  <c r="JI20" i="2"/>
  <c r="JI19" i="2"/>
  <c r="JI17" i="2"/>
  <c r="JI16" i="2"/>
  <c r="JI15" i="2"/>
  <c r="JI14" i="2"/>
  <c r="JI13" i="2"/>
  <c r="JI12" i="2"/>
  <c r="JI11" i="2"/>
  <c r="JI10" i="2"/>
  <c r="JI9" i="2"/>
  <c r="JI8" i="2"/>
  <c r="JI7" i="2"/>
  <c r="JI6" i="2"/>
  <c r="JF50" i="2"/>
  <c r="JF49" i="2"/>
  <c r="JF48" i="2"/>
  <c r="JF47" i="2"/>
  <c r="JF46" i="2"/>
  <c r="JF45" i="2"/>
  <c r="JF43" i="2"/>
  <c r="JF42" i="2"/>
  <c r="JF41" i="2"/>
  <c r="JF40" i="2"/>
  <c r="JF39" i="2"/>
  <c r="JF38" i="2"/>
  <c r="JF37" i="2"/>
  <c r="JF36" i="2"/>
  <c r="JF35" i="2"/>
  <c r="JF34" i="2"/>
  <c r="JF33" i="2"/>
  <c r="JF32" i="2"/>
  <c r="JF30" i="2"/>
  <c r="JF29" i="2"/>
  <c r="JF28" i="2"/>
  <c r="JF27" i="2"/>
  <c r="JF26" i="2"/>
  <c r="JF25" i="2"/>
  <c r="JF24" i="2"/>
  <c r="JF23" i="2"/>
  <c r="JF22" i="2"/>
  <c r="JF21" i="2"/>
  <c r="JF20" i="2"/>
  <c r="JF19" i="2"/>
  <c r="JF17" i="2"/>
  <c r="JF16" i="2"/>
  <c r="JF15" i="2"/>
  <c r="JF14" i="2"/>
  <c r="JF13" i="2"/>
  <c r="JF12" i="2"/>
  <c r="JF11" i="2"/>
  <c r="JF10" i="2"/>
  <c r="JF9" i="2"/>
  <c r="JF8" i="2"/>
  <c r="JF7" i="2"/>
  <c r="IZ19" i="2"/>
  <c r="IZ22" i="2"/>
  <c r="IZ23" i="2"/>
  <c r="IZ24" i="2"/>
  <c r="IZ25" i="2"/>
  <c r="IZ26" i="2"/>
  <c r="IZ28" i="2"/>
  <c r="JC53" i="2"/>
  <c r="JB57" i="2"/>
  <c r="JA57" i="2"/>
  <c r="JB44" i="2"/>
  <c r="JA44" i="2"/>
  <c r="JB31" i="2"/>
  <c r="JA31" i="2"/>
  <c r="JB18" i="2"/>
  <c r="JA18" i="2"/>
  <c r="IZ56" i="2"/>
  <c r="IZ55" i="2"/>
  <c r="IZ54" i="2"/>
  <c r="IZ53" i="2"/>
  <c r="IW39" i="2"/>
  <c r="IW21" i="2"/>
  <c r="IT50" i="2"/>
  <c r="IT42" i="2"/>
  <c r="IT40" i="2"/>
  <c r="IT39" i="2"/>
  <c r="IT37" i="2"/>
  <c r="IT35" i="2"/>
  <c r="IT34" i="2"/>
  <c r="IT30" i="2"/>
  <c r="IT28" i="2"/>
  <c r="IT27" i="2"/>
  <c r="IT24" i="2"/>
  <c r="IT22" i="2"/>
  <c r="IT16" i="2"/>
  <c r="IT14" i="2"/>
  <c r="IT13" i="2"/>
  <c r="IT11" i="2"/>
  <c r="IT10" i="2"/>
  <c r="IT9" i="2"/>
  <c r="IT8" i="2"/>
  <c r="IT7" i="2"/>
  <c r="IQ54" i="2"/>
  <c r="IQ49" i="2"/>
  <c r="IQ47" i="2"/>
  <c r="IQ45" i="2"/>
  <c r="IQ32" i="2"/>
  <c r="IQ37" i="2"/>
  <c r="IQ35" i="2"/>
  <c r="IQ30" i="2"/>
  <c r="IQ28" i="2"/>
  <c r="IP57" i="2" l="1"/>
  <c r="IO57" i="2"/>
  <c r="IP44" i="2"/>
  <c r="IO44" i="2"/>
  <c r="IP31" i="2"/>
  <c r="IO31" i="2"/>
  <c r="IP18" i="2"/>
  <c r="IO18" i="2"/>
  <c r="IS57" i="2"/>
  <c r="IR57" i="2"/>
  <c r="IS44" i="2"/>
  <c r="IR44" i="2"/>
  <c r="IS31" i="2"/>
  <c r="IR31" i="2"/>
  <c r="IS18" i="2"/>
  <c r="IR18" i="2"/>
  <c r="IV57" i="2"/>
  <c r="IU57" i="2"/>
  <c r="IV44" i="2"/>
  <c r="IU44" i="2"/>
  <c r="IV31" i="2"/>
  <c r="IU31" i="2"/>
  <c r="IV18" i="2"/>
  <c r="IU18" i="2"/>
  <c r="IY57" i="2"/>
  <c r="IX57" i="2"/>
  <c r="IY44" i="2"/>
  <c r="IX44" i="2"/>
  <c r="IY31" i="2"/>
  <c r="IX31" i="2"/>
  <c r="IY18" i="2"/>
  <c r="IX18" i="2"/>
  <c r="JE57" i="2"/>
  <c r="JD57" i="2"/>
  <c r="JF56" i="2"/>
  <c r="JF55" i="2"/>
  <c r="JF54" i="2"/>
  <c r="JF53" i="2"/>
  <c r="JF52" i="2"/>
  <c r="JF51" i="2"/>
  <c r="JE44" i="2"/>
  <c r="JD44" i="2"/>
  <c r="JE31" i="2"/>
  <c r="JD31" i="2"/>
  <c r="JE18" i="2"/>
  <c r="JD18" i="2"/>
  <c r="IN45" i="2"/>
  <c r="IN51" i="2"/>
  <c r="IN54" i="2"/>
  <c r="IN53" i="2"/>
  <c r="IN36" i="2"/>
  <c r="IN20" i="2"/>
  <c r="IN9" i="2"/>
  <c r="IN6" i="2"/>
  <c r="IE43" i="2"/>
  <c r="IE42" i="2"/>
  <c r="IE41" i="2"/>
  <c r="IE40" i="2"/>
  <c r="IE39" i="2"/>
  <c r="IE37" i="2"/>
  <c r="IE36" i="2"/>
  <c r="IE35" i="2"/>
  <c r="IE33" i="2"/>
  <c r="IE26" i="2"/>
  <c r="IE24" i="2"/>
  <c r="IE19" i="2"/>
  <c r="IE16" i="2"/>
  <c r="IE14" i="2"/>
  <c r="IE13" i="2"/>
  <c r="IE7" i="2"/>
  <c r="ID57" i="2"/>
  <c r="IC57" i="2"/>
  <c r="ID44" i="2"/>
  <c r="IC44" i="2"/>
  <c r="ID31" i="2"/>
  <c r="IC31" i="2"/>
  <c r="ID18" i="2"/>
  <c r="IC18" i="2"/>
  <c r="HU57" i="2"/>
  <c r="HT57" i="2"/>
  <c r="HU44" i="2"/>
  <c r="HT44" i="2"/>
  <c r="HU31" i="2"/>
  <c r="HT31" i="2"/>
  <c r="HU18" i="2"/>
  <c r="HT18" i="2"/>
  <c r="HX57" i="2"/>
  <c r="HW57" i="2"/>
  <c r="HX44" i="2"/>
  <c r="HW44" i="2"/>
  <c r="HX31" i="2"/>
  <c r="HW31" i="2"/>
  <c r="HX18" i="2"/>
  <c r="HW18" i="2"/>
  <c r="HF57" i="2"/>
  <c r="HE57" i="2"/>
  <c r="HF44" i="2"/>
  <c r="HE44" i="2"/>
  <c r="HF31" i="2"/>
  <c r="HE31" i="2"/>
  <c r="HF18" i="2"/>
  <c r="HE18" i="2"/>
  <c r="HA50" i="2"/>
  <c r="HA43" i="2"/>
  <c r="HA42" i="2"/>
  <c r="HA41" i="2"/>
  <c r="HA40" i="2"/>
  <c r="HA25" i="2"/>
  <c r="HA24" i="2"/>
  <c r="HA16" i="2"/>
  <c r="HA14" i="2"/>
  <c r="HA13" i="2"/>
  <c r="HA9" i="2"/>
  <c r="GW57" i="2"/>
  <c r="GV57" i="2"/>
  <c r="GW44" i="2"/>
  <c r="GV44" i="2"/>
  <c r="GW31" i="2"/>
  <c r="GV31" i="2"/>
  <c r="GW18" i="2"/>
  <c r="GV18" i="2"/>
  <c r="GZ57" i="2"/>
  <c r="GY57" i="2"/>
  <c r="GZ44" i="2"/>
  <c r="GY44" i="2"/>
  <c r="GZ31" i="2"/>
  <c r="GY31" i="2"/>
  <c r="GZ18" i="2"/>
  <c r="GY18" i="2"/>
  <c r="GR50" i="2"/>
  <c r="GR49" i="2"/>
  <c r="GR30" i="2"/>
  <c r="GQ57" i="2"/>
  <c r="GP57" i="2"/>
  <c r="GQ44" i="2"/>
  <c r="GP44" i="2"/>
  <c r="GQ31" i="2"/>
  <c r="GP31" i="2"/>
  <c r="GQ18" i="2"/>
  <c r="GP18" i="2"/>
  <c r="GI45" i="2"/>
  <c r="GH57" i="2"/>
  <c r="GG57" i="2"/>
  <c r="GH44" i="2"/>
  <c r="GG44" i="2"/>
  <c r="GH31" i="2"/>
  <c r="GG31" i="2"/>
  <c r="GH18" i="2"/>
  <c r="GG18" i="2"/>
  <c r="GE57" i="2"/>
  <c r="GD57" i="2"/>
  <c r="GE44" i="2"/>
  <c r="GD44" i="2"/>
  <c r="GE31" i="2"/>
  <c r="GD31" i="2"/>
  <c r="GE18" i="2"/>
  <c r="GD18" i="2"/>
  <c r="FQ46" i="2" l="1"/>
  <c r="FQ45" i="2"/>
  <c r="FQ47" i="2"/>
  <c r="FQ49" i="2"/>
  <c r="FQ43" i="2"/>
  <c r="FQ42" i="2"/>
  <c r="FQ41" i="2"/>
  <c r="FQ40" i="2"/>
  <c r="FQ32" i="2"/>
  <c r="FQ25" i="2"/>
  <c r="FQ23" i="2"/>
  <c r="FQ21" i="2"/>
  <c r="FQ19" i="2"/>
  <c r="FQ15" i="2"/>
  <c r="FP57" i="2"/>
  <c r="FO57" i="2"/>
  <c r="FQ55" i="2"/>
  <c r="FQ54" i="2"/>
  <c r="FQ53" i="2"/>
  <c r="FQ51" i="2"/>
  <c r="FP44" i="2"/>
  <c r="FO44" i="2"/>
  <c r="FP31" i="2"/>
  <c r="FO31" i="2"/>
  <c r="FP18" i="2"/>
  <c r="FO18" i="2"/>
  <c r="FE50" i="2"/>
  <c r="FE49" i="2"/>
  <c r="FE48" i="2"/>
  <c r="FE47" i="2"/>
  <c r="FE46" i="2"/>
  <c r="FE45" i="2"/>
  <c r="FE43" i="2"/>
  <c r="FE42" i="2"/>
  <c r="FE41" i="2"/>
  <c r="FE40" i="2"/>
  <c r="FE39" i="2"/>
  <c r="FE38" i="2"/>
  <c r="FE37" i="2"/>
  <c r="FE36" i="2"/>
  <c r="FE35" i="2"/>
  <c r="FE34" i="2"/>
  <c r="FE33" i="2"/>
  <c r="FE32" i="2"/>
  <c r="FE30" i="2"/>
  <c r="FE29" i="2"/>
  <c r="FE28" i="2"/>
  <c r="FE27" i="2"/>
  <c r="FE26" i="2"/>
  <c r="FE25" i="2"/>
  <c r="FE24" i="2"/>
  <c r="FE23" i="2"/>
  <c r="FE22" i="2"/>
  <c r="FE21" i="2"/>
  <c r="FE20" i="2"/>
  <c r="FE19" i="2"/>
  <c r="FE17" i="2"/>
  <c r="FE16" i="2"/>
  <c r="FE15" i="2"/>
  <c r="FE14" i="2"/>
  <c r="FE13" i="2"/>
  <c r="FE12" i="2"/>
  <c r="FE11" i="2"/>
  <c r="FE8" i="2"/>
  <c r="FE6" i="2"/>
  <c r="FD57" i="2"/>
  <c r="FC57" i="2"/>
  <c r="FE56" i="2"/>
  <c r="FE55" i="2"/>
  <c r="FE54" i="2"/>
  <c r="FE53" i="2"/>
  <c r="FE52" i="2"/>
  <c r="FE51" i="2"/>
  <c r="FD44" i="2"/>
  <c r="FC44" i="2"/>
  <c r="FD31" i="2"/>
  <c r="FC31" i="2"/>
  <c r="FD18" i="2"/>
  <c r="FC18" i="2"/>
  <c r="FG57" i="2"/>
  <c r="FF57" i="2"/>
  <c r="FG44" i="2"/>
  <c r="FF44" i="2"/>
  <c r="FG31" i="2"/>
  <c r="FF31" i="2"/>
  <c r="FG18" i="2"/>
  <c r="FF18" i="2"/>
  <c r="FB50" i="2"/>
  <c r="FB47" i="2"/>
  <c r="FB46" i="2"/>
  <c r="FB41" i="2"/>
  <c r="FB40" i="2"/>
  <c r="FB39" i="2"/>
  <c r="FB36" i="2"/>
  <c r="FB34" i="2"/>
  <c r="FB33" i="2"/>
  <c r="FB32" i="2"/>
  <c r="FB28" i="2"/>
  <c r="FB26" i="2"/>
  <c r="FB24" i="2"/>
  <c r="FB22" i="2"/>
  <c r="FB21" i="2"/>
  <c r="FB19" i="2"/>
  <c r="FB17" i="2"/>
  <c r="FB15" i="2"/>
  <c r="FB13" i="2"/>
  <c r="FB11" i="2"/>
  <c r="FB9" i="2"/>
  <c r="FB7" i="2"/>
  <c r="FA57" i="2"/>
  <c r="EZ57" i="2"/>
  <c r="FB56" i="2"/>
  <c r="FB55" i="2"/>
  <c r="FB54" i="2"/>
  <c r="FB52" i="2"/>
  <c r="FB51" i="2"/>
  <c r="FA44" i="2"/>
  <c r="EZ44" i="2"/>
  <c r="FA31" i="2"/>
  <c r="EZ31" i="2"/>
  <c r="FA18" i="2"/>
  <c r="EZ18" i="2"/>
  <c r="EU57" i="2"/>
  <c r="ET57" i="2"/>
  <c r="EU44" i="2"/>
  <c r="ET44" i="2"/>
  <c r="EU31" i="2"/>
  <c r="ET31" i="2"/>
  <c r="EU18" i="2"/>
  <c r="ET18" i="2"/>
  <c r="EP50" i="2"/>
  <c r="EP49" i="2"/>
  <c r="EP48" i="2"/>
  <c r="EP47" i="2"/>
  <c r="EP46" i="2"/>
  <c r="EP45" i="2"/>
  <c r="EP43" i="2"/>
  <c r="EP42" i="2"/>
  <c r="EP41" i="2"/>
  <c r="EP40" i="2"/>
  <c r="EP38" i="2"/>
  <c r="EP37" i="2"/>
  <c r="EP36" i="2"/>
  <c r="EP35" i="2"/>
  <c r="EP34" i="2"/>
  <c r="EP32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P17" i="2"/>
  <c r="EP16" i="2"/>
  <c r="EP15" i="2"/>
  <c r="EP14" i="2"/>
  <c r="EP13" i="2"/>
  <c r="EP12" i="2"/>
  <c r="EP11" i="2"/>
  <c r="EP10" i="2"/>
  <c r="EP9" i="2"/>
  <c r="EP8" i="2"/>
  <c r="EP7" i="2"/>
  <c r="EP6" i="2"/>
  <c r="EO57" i="2"/>
  <c r="EN57" i="2"/>
  <c r="EP56" i="2"/>
  <c r="EP55" i="2"/>
  <c r="EP54" i="2"/>
  <c r="EP53" i="2"/>
  <c r="EP52" i="2"/>
  <c r="EP51" i="2"/>
  <c r="EO44" i="2"/>
  <c r="EN44" i="2"/>
  <c r="EO31" i="2"/>
  <c r="EN31" i="2"/>
  <c r="EO18" i="2"/>
  <c r="EN18" i="2"/>
  <c r="EM47" i="2"/>
  <c r="EM41" i="2"/>
  <c r="EM38" i="2"/>
  <c r="EM36" i="2"/>
  <c r="EM35" i="2"/>
  <c r="EM12" i="2"/>
  <c r="EL57" i="2"/>
  <c r="EK57" i="2"/>
  <c r="EL44" i="2"/>
  <c r="EK44" i="2"/>
  <c r="EL31" i="2"/>
  <c r="EK31" i="2"/>
  <c r="EL18" i="2"/>
  <c r="EK18" i="2"/>
  <c r="EA16" i="2"/>
  <c r="DZ57" i="2"/>
  <c r="DY57" i="2"/>
  <c r="DZ44" i="2"/>
  <c r="DY44" i="2"/>
  <c r="DZ31" i="2"/>
  <c r="DY31" i="2"/>
  <c r="DZ18" i="2"/>
  <c r="DY18" i="2"/>
  <c r="DU49" i="2"/>
  <c r="DT57" i="2"/>
  <c r="DS57" i="2"/>
  <c r="DT44" i="2"/>
  <c r="DS44" i="2"/>
  <c r="DT31" i="2"/>
  <c r="DS31" i="2"/>
  <c r="DT18" i="2"/>
  <c r="DS18" i="2"/>
  <c r="DR50" i="2"/>
  <c r="DR49" i="2"/>
  <c r="DR48" i="2"/>
  <c r="DR47" i="2"/>
  <c r="DR46" i="2"/>
  <c r="DR45" i="2"/>
  <c r="DR41" i="2"/>
  <c r="DR40" i="2"/>
  <c r="DR39" i="2"/>
  <c r="DR37" i="2"/>
  <c r="DR35" i="2"/>
  <c r="DR33" i="2"/>
  <c r="DR32" i="2"/>
  <c r="DR30" i="2"/>
  <c r="DR29" i="2"/>
  <c r="DR28" i="2"/>
  <c r="DR27" i="2"/>
  <c r="DR26" i="2"/>
  <c r="DR25" i="2"/>
  <c r="DR24" i="2"/>
  <c r="DR22" i="2"/>
  <c r="DR21" i="2"/>
  <c r="DR19" i="2"/>
  <c r="DR17" i="2"/>
  <c r="DR15" i="2"/>
  <c r="DR13" i="2"/>
  <c r="DR12" i="2"/>
  <c r="DR10" i="2"/>
  <c r="DR9" i="2"/>
  <c r="DR8" i="2"/>
  <c r="DR6" i="2"/>
  <c r="DQ57" i="2"/>
  <c r="DP57" i="2"/>
  <c r="DR55" i="2"/>
  <c r="DR54" i="2"/>
  <c r="DR52" i="2"/>
  <c r="DR51" i="2"/>
  <c r="DQ44" i="2"/>
  <c r="DP44" i="2"/>
  <c r="DQ31" i="2"/>
  <c r="DP31" i="2"/>
  <c r="DQ18" i="2"/>
  <c r="DP18" i="2"/>
  <c r="DI53" i="2"/>
  <c r="DI50" i="2"/>
  <c r="DH57" i="2"/>
  <c r="DG57" i="2"/>
  <c r="DH44" i="2"/>
  <c r="DG44" i="2"/>
  <c r="DH31" i="2"/>
  <c r="DG31" i="2"/>
  <c r="DH18" i="2"/>
  <c r="DG18" i="2"/>
  <c r="DC13" i="2"/>
  <c r="DE57" i="2"/>
  <c r="DD57" i="2"/>
  <c r="DE44" i="2"/>
  <c r="DD44" i="2"/>
  <c r="DE31" i="2"/>
  <c r="DD31" i="2"/>
  <c r="DE18" i="2"/>
  <c r="DD18" i="2"/>
  <c r="CT29" i="2"/>
  <c r="CS57" i="2"/>
  <c r="CR57" i="2"/>
  <c r="CS44" i="2"/>
  <c r="CR44" i="2"/>
  <c r="CS31" i="2"/>
  <c r="CR31" i="2"/>
  <c r="CS18" i="2"/>
  <c r="CR18" i="2"/>
  <c r="CP57" i="2"/>
  <c r="CO57" i="2"/>
  <c r="CP44" i="2"/>
  <c r="CO44" i="2"/>
  <c r="CP31" i="2"/>
  <c r="CO31" i="2"/>
  <c r="CP18" i="2"/>
  <c r="CO18" i="2"/>
  <c r="CN49" i="2"/>
  <c r="CN42" i="2"/>
  <c r="CN36" i="2"/>
  <c r="CN35" i="2"/>
  <c r="CN34" i="2"/>
  <c r="CN25" i="2"/>
  <c r="CN24" i="2"/>
  <c r="CN16" i="2"/>
  <c r="CN14" i="2"/>
  <c r="CN12" i="2"/>
  <c r="CN10" i="2"/>
  <c r="CN9" i="2"/>
  <c r="CN7" i="2"/>
  <c r="CN6" i="2"/>
  <c r="CA57" i="2"/>
  <c r="BZ57" i="2"/>
  <c r="CA44" i="2"/>
  <c r="BZ44" i="2"/>
  <c r="CA31" i="2"/>
  <c r="BZ31" i="2"/>
  <c r="CA18" i="2"/>
  <c r="BZ18" i="2"/>
  <c r="BY42" i="2"/>
  <c r="BX57" i="2"/>
  <c r="BW57" i="2"/>
  <c r="BX44" i="2"/>
  <c r="BW44" i="2"/>
  <c r="BX31" i="2"/>
  <c r="BW31" i="2"/>
  <c r="BX18" i="2"/>
  <c r="BW18" i="2"/>
  <c r="BS26" i="2" l="1"/>
  <c r="BS22" i="2"/>
  <c r="BS16" i="2"/>
  <c r="BS8" i="2"/>
  <c r="BS7" i="2"/>
  <c r="BR57" i="2"/>
  <c r="BQ57" i="2"/>
  <c r="BR44" i="2"/>
  <c r="BQ44" i="2"/>
  <c r="BR31" i="2"/>
  <c r="BQ31" i="2"/>
  <c r="BR18" i="2"/>
  <c r="BQ18" i="2"/>
  <c r="BP22" i="2"/>
  <c r="BJ35" i="2"/>
  <c r="BJ24" i="2"/>
  <c r="BI57" i="2"/>
  <c r="BH57" i="2"/>
  <c r="BI44" i="2"/>
  <c r="BH44" i="2"/>
  <c r="BI31" i="2"/>
  <c r="BH31" i="2"/>
  <c r="BI18" i="2"/>
  <c r="BH18" i="2"/>
  <c r="BG50" i="2"/>
  <c r="BG49" i="2"/>
  <c r="BG45" i="2"/>
  <c r="BG43" i="2"/>
  <c r="BG39" i="2"/>
  <c r="BG36" i="2"/>
  <c r="BG34" i="2"/>
  <c r="BG33" i="2"/>
  <c r="BG30" i="2"/>
  <c r="BG29" i="2"/>
  <c r="BG28" i="2"/>
  <c r="BG27" i="2"/>
  <c r="BG25" i="2"/>
  <c r="BG24" i="2"/>
  <c r="BG23" i="2"/>
  <c r="BG21" i="2"/>
  <c r="BG20" i="2"/>
  <c r="BG15" i="2"/>
  <c r="BG14" i="2"/>
  <c r="BG10" i="2"/>
  <c r="BG7" i="2"/>
  <c r="BG6" i="2"/>
  <c r="BF57" i="2"/>
  <c r="BE57" i="2"/>
  <c r="BG56" i="2"/>
  <c r="BG55" i="2"/>
  <c r="BG54" i="2"/>
  <c r="BG53" i="2"/>
  <c r="BG52" i="2"/>
  <c r="BG51" i="2"/>
  <c r="BF44" i="2"/>
  <c r="BE44" i="2"/>
  <c r="BF31" i="2"/>
  <c r="BE31" i="2"/>
  <c r="BF18" i="2"/>
  <c r="BE18" i="2"/>
  <c r="BD34" i="2"/>
  <c r="BD23" i="2"/>
  <c r="BD16" i="2"/>
  <c r="BD14" i="2"/>
  <c r="BC57" i="2"/>
  <c r="BB57" i="2"/>
  <c r="BD51" i="2"/>
  <c r="BC44" i="2"/>
  <c r="BB44" i="2"/>
  <c r="BC31" i="2"/>
  <c r="BB31" i="2"/>
  <c r="BC18" i="2"/>
  <c r="BB18" i="2"/>
  <c r="AZ57" i="2"/>
  <c r="AY57" i="2"/>
  <c r="AZ44" i="2"/>
  <c r="AY44" i="2"/>
  <c r="AZ31" i="2"/>
  <c r="AY31" i="2"/>
  <c r="AZ18" i="2"/>
  <c r="AY18" i="2"/>
  <c r="AT57" i="2"/>
  <c r="AS57" i="2"/>
  <c r="AT44" i="2"/>
  <c r="AS44" i="2"/>
  <c r="AT31" i="2"/>
  <c r="AS31" i="2"/>
  <c r="AT18" i="2"/>
  <c r="AS18" i="2"/>
  <c r="AO13" i="2"/>
  <c r="AN57" i="2"/>
  <c r="AM57" i="2"/>
  <c r="AN44" i="2"/>
  <c r="AM44" i="2"/>
  <c r="AN31" i="2"/>
  <c r="AM31" i="2"/>
  <c r="AN18" i="2"/>
  <c r="AM18" i="2"/>
  <c r="N49" i="2"/>
  <c r="N42" i="2"/>
  <c r="N15" i="2"/>
  <c r="M57" i="2"/>
  <c r="L57" i="2"/>
  <c r="N56" i="2"/>
  <c r="M44" i="2"/>
  <c r="L44" i="2"/>
  <c r="M31" i="2"/>
  <c r="L31" i="2"/>
  <c r="M18" i="2"/>
  <c r="L18" i="2"/>
  <c r="J57" i="2"/>
  <c r="I57" i="2"/>
  <c r="J44" i="2"/>
  <c r="I44" i="2"/>
  <c r="J31" i="2"/>
  <c r="I31" i="2"/>
  <c r="J18" i="2"/>
  <c r="I18" i="2"/>
  <c r="H63" i="2"/>
  <c r="H62" i="2"/>
  <c r="H61" i="2"/>
  <c r="H60" i="2"/>
  <c r="H59" i="2"/>
  <c r="H58" i="2"/>
  <c r="H50" i="2"/>
  <c r="H49" i="2"/>
  <c r="H48" i="2"/>
  <c r="H47" i="2"/>
  <c r="H46" i="2"/>
  <c r="H45" i="2"/>
  <c r="H43" i="2"/>
  <c r="H42" i="2"/>
  <c r="H41" i="2"/>
  <c r="H40" i="2"/>
  <c r="H39" i="2"/>
  <c r="H38" i="2"/>
  <c r="H37" i="2"/>
  <c r="H36" i="2"/>
  <c r="H35" i="2"/>
  <c r="H34" i="2"/>
  <c r="H33" i="2"/>
  <c r="H32" i="2"/>
  <c r="H30" i="2"/>
  <c r="H29" i="2"/>
  <c r="H28" i="2"/>
  <c r="H27" i="2"/>
  <c r="H26" i="2"/>
  <c r="H25" i="2"/>
  <c r="H24" i="2"/>
  <c r="H23" i="2"/>
  <c r="H22" i="2"/>
  <c r="H21" i="2"/>
  <c r="H17" i="2"/>
  <c r="H16" i="2"/>
  <c r="H15" i="2"/>
  <c r="H14" i="2"/>
  <c r="H13" i="2"/>
  <c r="H12" i="2"/>
  <c r="H11" i="2"/>
  <c r="H10" i="2"/>
  <c r="H9" i="2"/>
  <c r="H8" i="2"/>
  <c r="H7" i="2"/>
  <c r="H6" i="2"/>
  <c r="JH57" i="2" l="1"/>
  <c r="JG57" i="2"/>
  <c r="IM57" i="2"/>
  <c r="IL57" i="2"/>
  <c r="FJ57" i="2"/>
  <c r="FI57" i="2"/>
  <c r="DB57" i="2"/>
  <c r="DA57" i="2"/>
  <c r="CM57" i="2"/>
  <c r="CL57" i="2"/>
  <c r="BO57" i="2"/>
  <c r="BN57" i="2"/>
  <c r="G57" i="2"/>
  <c r="F57" i="2"/>
  <c r="JI56" i="2"/>
  <c r="H56" i="2"/>
  <c r="JI55" i="2"/>
  <c r="H55" i="2"/>
  <c r="JI54" i="2"/>
  <c r="CN54" i="2"/>
  <c r="H54" i="2"/>
  <c r="JI53" i="2"/>
  <c r="CN53" i="2"/>
  <c r="H53" i="2"/>
  <c r="JI52" i="2"/>
  <c r="H52" i="2"/>
  <c r="JI51" i="2"/>
  <c r="CN51" i="2"/>
  <c r="H51" i="2"/>
  <c r="JH44" i="2"/>
  <c r="JG44" i="2"/>
  <c r="IM44" i="2"/>
  <c r="IL44" i="2"/>
  <c r="FJ44" i="2"/>
  <c r="FI44" i="2"/>
  <c r="DB44" i="2"/>
  <c r="DA44" i="2"/>
  <c r="CM44" i="2"/>
  <c r="CL44" i="2"/>
  <c r="BO44" i="2"/>
  <c r="BN44" i="2"/>
  <c r="G44" i="2"/>
  <c r="F44" i="2"/>
  <c r="JH31" i="2"/>
  <c r="JG31" i="2"/>
  <c r="IM31" i="2"/>
  <c r="IL31" i="2"/>
  <c r="FJ31" i="2"/>
  <c r="FI31" i="2"/>
  <c r="DB31" i="2"/>
  <c r="DA31" i="2"/>
  <c r="CM31" i="2"/>
  <c r="CL31" i="2"/>
  <c r="BO31" i="2"/>
  <c r="BN31" i="2"/>
  <c r="G31" i="2"/>
  <c r="F31" i="2"/>
  <c r="JH18" i="2"/>
  <c r="JG18" i="2"/>
  <c r="IM18" i="2"/>
  <c r="IL18" i="2"/>
  <c r="FJ18" i="2"/>
  <c r="FI18" i="2"/>
  <c r="DB18" i="2"/>
  <c r="DA18" i="2"/>
  <c r="CM18" i="2"/>
  <c r="CL18" i="2"/>
  <c r="BO18" i="2"/>
  <c r="BN18" i="2"/>
  <c r="G18" i="2"/>
  <c r="F18" i="2"/>
  <c r="JJ44" i="2" l="1"/>
  <c r="JK31" i="2"/>
  <c r="JJ18" i="2"/>
  <c r="JJ31" i="2"/>
  <c r="JK44" i="2"/>
  <c r="JJ57" i="2"/>
  <c r="JK18" i="2"/>
  <c r="JK57" i="2"/>
  <c r="CY57" i="1"/>
  <c r="CX57" i="1"/>
  <c r="CS57" i="1"/>
  <c r="CR57" i="1"/>
  <c r="AK57" i="1"/>
  <c r="AJ57" i="1"/>
  <c r="AE57" i="1"/>
  <c r="AD57" i="1"/>
  <c r="D57" i="1"/>
  <c r="C57" i="1"/>
  <c r="CT56" i="1"/>
  <c r="CY44" i="1"/>
  <c r="CX44" i="1"/>
  <c r="CS44" i="1"/>
  <c r="CR44" i="1"/>
  <c r="AK44" i="1"/>
  <c r="AJ44" i="1"/>
  <c r="AE44" i="1"/>
  <c r="AD44" i="1"/>
  <c r="D44" i="1"/>
  <c r="C44" i="1"/>
  <c r="CY31" i="1"/>
  <c r="CX31" i="1"/>
  <c r="CS31" i="1"/>
  <c r="CR31" i="1"/>
  <c r="AK31" i="1"/>
  <c r="AJ31" i="1"/>
  <c r="AE31" i="1"/>
  <c r="AD31" i="1"/>
  <c r="D31" i="1"/>
  <c r="C31" i="1"/>
  <c r="CY18" i="1"/>
  <c r="CX18" i="1"/>
  <c r="CS18" i="1"/>
  <c r="CR18" i="1"/>
  <c r="AK18" i="1"/>
  <c r="AJ18" i="1"/>
  <c r="AE18" i="1"/>
  <c r="AD18" i="1"/>
  <c r="D18" i="1"/>
  <c r="C18" i="1"/>
  <c r="DG18" i="1" l="1"/>
  <c r="DG31" i="1"/>
  <c r="DG44" i="1"/>
  <c r="DH18" i="1"/>
  <c r="DH31" i="1"/>
  <c r="DH44" i="1"/>
  <c r="DG57" i="1"/>
  <c r="DH57" i="1"/>
</calcChain>
</file>

<file path=xl/sharedStrings.xml><?xml version="1.0" encoding="utf-8"?>
<sst xmlns="http://schemas.openxmlformats.org/spreadsheetml/2006/main" count="962" uniqueCount="120">
  <si>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</si>
  <si>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</si>
  <si>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</si>
  <si>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</si>
  <si>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</si>
  <si>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</si>
  <si>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</si>
  <si>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</si>
  <si>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</si>
  <si>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</si>
  <si>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</si>
  <si>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</si>
  <si>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</si>
  <si>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</si>
  <si>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</si>
  <si>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</si>
  <si>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</si>
  <si>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</si>
  <si>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</si>
  <si>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Denmark</t>
  </si>
  <si>
    <t>Netherlands</t>
  </si>
  <si>
    <t>United States</t>
  </si>
  <si>
    <t>All countries</t>
  </si>
  <si>
    <t>Total quantity in tons</t>
  </si>
  <si>
    <t>Total FOB value (R'000)</t>
  </si>
  <si>
    <t>Exports</t>
  </si>
  <si>
    <t>Angola</t>
  </si>
  <si>
    <t>Antartica</t>
  </si>
  <si>
    <t>Australia</t>
  </si>
  <si>
    <t>Burundi</t>
  </si>
  <si>
    <t>Canada</t>
  </si>
  <si>
    <t>Cocos (Keeling) Island</t>
  </si>
  <si>
    <t>Congo</t>
  </si>
  <si>
    <t>Congo, Dem Rep of</t>
  </si>
  <si>
    <t>Cyprus</t>
  </si>
  <si>
    <t>Djibouti</t>
  </si>
  <si>
    <t>Ethiopia</t>
  </si>
  <si>
    <t>Falkland Islands (Malvinas)</t>
  </si>
  <si>
    <t>Ghana</t>
  </si>
  <si>
    <t>Greece</t>
  </si>
  <si>
    <t>Guinea</t>
  </si>
  <si>
    <t>Indonesia</t>
  </si>
  <si>
    <t>Ireland</t>
  </si>
  <si>
    <t>Israel</t>
  </si>
  <si>
    <t>Kenya</t>
  </si>
  <si>
    <t>Korea, Rep Of</t>
  </si>
  <si>
    <t>Lebanon</t>
  </si>
  <si>
    <t>Liberia</t>
  </si>
  <si>
    <t>Madagascar</t>
  </si>
  <si>
    <t>Malawi</t>
  </si>
  <si>
    <t>Malaysia</t>
  </si>
  <si>
    <t>Mauritius</t>
  </si>
  <si>
    <t>Mozambique</t>
  </si>
  <si>
    <t>Namibia</t>
  </si>
  <si>
    <t>Nigeria</t>
  </si>
  <si>
    <t>Portugal</t>
  </si>
  <si>
    <t>Qatar</t>
  </si>
  <si>
    <t>Saint Helena</t>
  </si>
  <si>
    <t>Senegal</t>
  </si>
  <si>
    <t>Seychelles</t>
  </si>
  <si>
    <t>Singapore</t>
  </si>
  <si>
    <t>Sudan</t>
  </si>
  <si>
    <t>Switzerland</t>
  </si>
  <si>
    <t>Tanzania</t>
  </si>
  <si>
    <t>Thailand</t>
  </si>
  <si>
    <t>Uganda</t>
  </si>
  <si>
    <t>United Arab Emirates</t>
  </si>
  <si>
    <t>United Kingdom</t>
  </si>
  <si>
    <t>Unknown</t>
  </si>
  <si>
    <t>Yemen</t>
  </si>
  <si>
    <t>Zambia</t>
  </si>
  <si>
    <t>Zimbabwe</t>
  </si>
  <si>
    <t>China</t>
  </si>
  <si>
    <t>India</t>
  </si>
  <si>
    <t>Turkey</t>
  </si>
  <si>
    <t>Vietnam</t>
  </si>
  <si>
    <t>Philippines</t>
  </si>
  <si>
    <t>Burkia Faso</t>
  </si>
  <si>
    <t>New Zealand</t>
  </si>
  <si>
    <t>Hong Kong</t>
  </si>
  <si>
    <t>Argentina</t>
  </si>
  <si>
    <t>Botswana</t>
  </si>
  <si>
    <t>Lesotho</t>
  </si>
  <si>
    <t>Swaziland</t>
  </si>
  <si>
    <t>British Virgin Islands</t>
  </si>
  <si>
    <t>South Africa</t>
  </si>
  <si>
    <t>Germany</t>
  </si>
  <si>
    <t>Maldives</t>
  </si>
  <si>
    <t>Togo</t>
  </si>
  <si>
    <t>Brazil</t>
  </si>
  <si>
    <t>Bahrain</t>
  </si>
  <si>
    <t>Sri Lanka</t>
  </si>
  <si>
    <t>Pakistan</t>
  </si>
  <si>
    <t>Austria</t>
  </si>
  <si>
    <t>France</t>
  </si>
  <si>
    <t>Cameroon</t>
  </si>
  <si>
    <t>Sierra Leone</t>
  </si>
  <si>
    <t>Papua New Guinea</t>
  </si>
  <si>
    <t>Reunion</t>
  </si>
  <si>
    <t>Algeria</t>
  </si>
  <si>
    <t>Spain</t>
  </si>
  <si>
    <t>Saudi Arabia</t>
  </si>
  <si>
    <t>Soa Tome &amp; Principe</t>
  </si>
  <si>
    <t>Kuwait</t>
  </si>
  <si>
    <t>Oman</t>
  </si>
  <si>
    <t>Month</t>
  </si>
  <si>
    <t>(Old: 2008.11.10)</t>
  </si>
  <si>
    <t>Tariff Line 2008.11.11 Groundnuts - Peanut butter Smooth</t>
  </si>
  <si>
    <t>Gabon</t>
  </si>
  <si>
    <t>Luxembourg</t>
  </si>
  <si>
    <t>Rwanda</t>
  </si>
  <si>
    <t>Eswatini</t>
  </si>
  <si>
    <t>Poland</t>
  </si>
  <si>
    <t>Italy</t>
  </si>
  <si>
    <t>Taiwan, Prov of China</t>
  </si>
  <si>
    <t>Brunei Darussalam</t>
  </si>
  <si>
    <t>Belgium</t>
  </si>
  <si>
    <t>Slovakia</t>
  </si>
  <si>
    <t>Japan</t>
  </si>
  <si>
    <t>Czech Republic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</si>
</sst>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00FF"/>
      </left>
      <right/>
      <top/>
      <bottom/>
      <diagonal/>
    </border>
    <border>
      <left style="thick">
        <color theme="9" tint="-0.2499465926084170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0" fillId="0" borderId="5" xfId="0" applyNumberFormat="1" applyBorder="1"/>
    <xf numFmtId="4" fontId="5" fillId="0" borderId="6" xfId="0" applyNumberFormat="1" applyFont="1" applyBorder="1" applyAlignment="1" applyProtection="1">
      <alignment vertical="top" wrapText="1" readingOrder="1"/>
      <protection locked="0"/>
    </xf>
    <xf numFmtId="4" fontId="5" fillId="0" borderId="4" xfId="0" applyNumberFormat="1" applyFont="1" applyBorder="1" applyAlignment="1" applyProtection="1">
      <alignment vertical="top" wrapText="1" readingOrder="1"/>
      <protection locked="0"/>
    </xf>
    <xf numFmtId="4" fontId="5" fillId="0" borderId="1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right" wrapText="1"/>
    </xf>
    <xf numFmtId="4" fontId="0" fillId="0" borderId="13" xfId="0" applyNumberFormat="1" applyBorder="1"/>
    <xf numFmtId="4" fontId="5" fillId="0" borderId="13" xfId="0" applyNumberFormat="1" applyFont="1" applyBorder="1" applyAlignment="1">
      <alignment horizontal="right" wrapText="1"/>
    </xf>
    <xf numFmtId="4" fontId="5" fillId="0" borderId="16" xfId="0" applyNumberFormat="1" applyFont="1" applyBorder="1" applyAlignment="1">
      <alignment horizontal="right" wrapText="1"/>
    </xf>
    <xf numFmtId="164" fontId="0" fillId="0" borderId="1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4" fontId="6" fillId="3" borderId="14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4" fontId="5" fillId="0" borderId="15" xfId="0" applyNumberFormat="1" applyFont="1" applyBorder="1" applyAlignment="1" applyProtection="1">
      <alignment vertical="top" wrapText="1" readingOrder="1"/>
      <protection locked="0"/>
    </xf>
    <xf numFmtId="4" fontId="5" fillId="0" borderId="16" xfId="0" applyNumberFormat="1" applyFont="1" applyBorder="1" applyAlignment="1" applyProtection="1">
      <alignment vertical="top" wrapText="1" readingOrder="1"/>
      <protection locked="0"/>
    </xf>
    <xf numFmtId="4" fontId="8" fillId="3" borderId="14" xfId="0" applyNumberFormat="1" applyFont="1" applyFill="1" applyBorder="1"/>
    <xf numFmtId="164" fontId="8" fillId="3" borderId="9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6" fillId="3" borderId="9" xfId="0" applyFont="1" applyFill="1" applyBorder="1"/>
    <xf numFmtId="0" fontId="6" fillId="3" borderId="10" xfId="0" applyFont="1" applyFill="1" applyBorder="1"/>
    <xf numFmtId="0" fontId="0" fillId="0" borderId="11" xfId="0" applyBorder="1"/>
    <xf numFmtId="0" fontId="0" fillId="0" borderId="12" xfId="0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7" xfId="0" applyNumberFormat="1" applyBorder="1"/>
    <xf numFmtId="4" fontId="0" fillId="0" borderId="8" xfId="0" applyNumberFormat="1" applyBorder="1"/>
    <xf numFmtId="164" fontId="6" fillId="3" borderId="9" xfId="0" applyNumberFormat="1" applyFont="1" applyFill="1" applyBorder="1"/>
    <xf numFmtId="4" fontId="6" fillId="3" borderId="10" xfId="0" applyNumberFormat="1" applyFont="1" applyFill="1" applyBorder="1"/>
    <xf numFmtId="164" fontId="0" fillId="0" borderId="11" xfId="0" applyNumberFormat="1" applyBorder="1"/>
    <xf numFmtId="4" fontId="0" fillId="0" borderId="12" xfId="0" applyNumberFormat="1" applyBorder="1"/>
    <xf numFmtId="164" fontId="5" fillId="0" borderId="11" xfId="0" applyNumberFormat="1" applyFont="1" applyBorder="1" applyAlignment="1">
      <alignment horizontal="right" wrapText="1"/>
    </xf>
    <xf numFmtId="164" fontId="5" fillId="0" borderId="2" xfId="0" applyNumberFormat="1" applyFont="1" applyBorder="1" applyAlignment="1">
      <alignment horizontal="right" wrapText="1"/>
    </xf>
    <xf numFmtId="164" fontId="5" fillId="0" borderId="25" xfId="0" applyNumberFormat="1" applyFont="1" applyBorder="1" applyAlignment="1">
      <alignment horizontal="right" wrapText="1"/>
    </xf>
    <xf numFmtId="164" fontId="5" fillId="0" borderId="26" xfId="0" applyNumberFormat="1" applyFont="1" applyBorder="1" applyAlignment="1">
      <alignment horizontal="right" wrapText="1"/>
    </xf>
    <xf numFmtId="164" fontId="5" fillId="0" borderId="27" xfId="0" applyNumberFormat="1" applyFont="1" applyBorder="1" applyAlignment="1">
      <alignment horizontal="right" wrapText="1"/>
    </xf>
    <xf numFmtId="164" fontId="6" fillId="3" borderId="19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4" fontId="8" fillId="3" borderId="10" xfId="0" applyNumberFormat="1" applyFont="1" applyFill="1" applyBorder="1"/>
    <xf numFmtId="164" fontId="5" fillId="0" borderId="25" xfId="0" applyNumberFormat="1" applyFont="1" applyBorder="1" applyAlignment="1" applyProtection="1">
      <alignment vertical="top" wrapText="1" readingOrder="1"/>
      <protection locked="0"/>
    </xf>
    <xf numFmtId="164" fontId="0" fillId="0" borderId="3" xfId="0" applyNumberFormat="1" applyBorder="1"/>
    <xf numFmtId="4" fontId="0" fillId="0" borderId="2" xfId="0" applyNumberFormat="1" applyBorder="1"/>
    <xf numFmtId="164" fontId="5" fillId="0" borderId="28" xfId="0" applyNumberFormat="1" applyFont="1" applyBorder="1" applyAlignment="1" applyProtection="1">
      <alignment vertical="top" wrapText="1" readingOrder="1"/>
      <protection locked="0"/>
    </xf>
    <xf numFmtId="164" fontId="5" fillId="0" borderId="26" xfId="0" applyNumberFormat="1" applyFont="1" applyBorder="1" applyAlignment="1" applyProtection="1">
      <alignment vertical="top" wrapText="1" readingOrder="1"/>
      <protection locked="0"/>
    </xf>
    <xf numFmtId="164" fontId="5" fillId="0" borderId="27" xfId="0" applyNumberFormat="1" applyFont="1" applyBorder="1" applyAlignment="1" applyProtection="1">
      <alignment vertical="top" wrapText="1" readingOrder="1"/>
      <protection locked="0"/>
    </xf>
    <xf numFmtId="0" fontId="8" fillId="3" borderId="9" xfId="0" applyFont="1" applyFill="1" applyBorder="1"/>
    <xf numFmtId="0" fontId="8" fillId="3" borderId="10" xfId="0" applyFont="1" applyFill="1" applyBorder="1"/>
    <xf numFmtId="4" fontId="0" fillId="0" borderId="30" xfId="0" applyNumberFormat="1" applyBorder="1"/>
    <xf numFmtId="0" fontId="6" fillId="3" borderId="31" xfId="0" applyFont="1" applyFill="1" applyBorder="1"/>
    <xf numFmtId="0" fontId="9" fillId="3" borderId="31" xfId="0" applyFont="1" applyFill="1" applyBorder="1"/>
    <xf numFmtId="0" fontId="9" fillId="3" borderId="10" xfId="0" applyFont="1" applyFill="1" applyBorder="1"/>
    <xf numFmtId="164" fontId="9" fillId="3" borderId="9" xfId="0" applyNumberFormat="1" applyFont="1" applyFill="1" applyBorder="1"/>
    <xf numFmtId="4" fontId="9" fillId="3" borderId="14" xfId="0" applyNumberFormat="1" applyFont="1" applyFill="1" applyBorder="1"/>
    <xf numFmtId="4" fontId="9" fillId="3" borderId="10" xfId="0" applyNumberFormat="1" applyFont="1" applyFill="1" applyBorder="1"/>
    <xf numFmtId="164" fontId="10" fillId="0" borderId="32" xfId="0" applyNumberFormat="1" applyFont="1" applyBorder="1"/>
    <xf numFmtId="4" fontId="10" fillId="0" borderId="0" xfId="0" applyNumberFormat="1" applyFont="1"/>
    <xf numFmtId="164" fontId="10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164" fontId="0" fillId="0" borderId="1" xfId="0" applyNumberFormat="1" applyBorder="1"/>
    <xf numFmtId="164" fontId="10" fillId="0" borderId="33" xfId="0" applyNumberFormat="1" applyFont="1" applyBorder="1"/>
    <xf numFmtId="4" fontId="10" fillId="0" borderId="33" xfId="0" applyNumberFormat="1" applyFont="1" applyBorder="1"/>
    <xf numFmtId="164" fontId="0" fillId="0" borderId="33" xfId="0" applyNumberFormat="1" applyBorder="1"/>
    <xf numFmtId="4" fontId="0" fillId="0" borderId="33" xfId="0" applyNumberFormat="1" applyBorder="1"/>
    <xf numFmtId="0" fontId="0" fillId="0" borderId="34" xfId="0" applyBorder="1"/>
    <xf numFmtId="0" fontId="0" fillId="0" borderId="35" xfId="0" applyBorder="1"/>
    <xf numFmtId="164" fontId="12" fillId="0" borderId="33" xfId="0" applyNumberFormat="1" applyFont="1" applyBorder="1"/>
    <xf numFmtId="4" fontId="12" fillId="0" borderId="33" xfId="0" applyNumberFormat="1" applyFont="1" applyBorder="1"/>
    <xf numFmtId="4" fontId="13" fillId="0" borderId="3" xfId="0" applyNumberFormat="1" applyFont="1" applyBorder="1"/>
    <xf numFmtId="164" fontId="14" fillId="0" borderId="33" xfId="0" applyNumberFormat="1" applyFont="1" applyBorder="1"/>
    <xf numFmtId="4" fontId="14" fillId="0" borderId="33" xfId="0" applyNumberFormat="1" applyFont="1" applyBorder="1"/>
    <xf numFmtId="2" fontId="0" fillId="0" borderId="33" xfId="0" applyNumberFormat="1" applyBorder="1"/>
    <xf numFmtId="4" fontId="9" fillId="3" borderId="21" xfId="0" applyNumberFormat="1" applyFont="1" applyFill="1" applyBorder="1" applyAlignment="1">
      <alignment horizontal="center" vertical="center" wrapText="1"/>
    </xf>
    <xf numFmtId="164" fontId="9" fillId="3" borderId="19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5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64" fontId="9" fillId="3" borderId="9" xfId="0" applyNumberFormat="1" applyFont="1" applyFill="1" applyBorder="1" applyAlignment="1">
      <alignment wrapText="1"/>
    </xf>
    <xf numFmtId="4" fontId="9" fillId="3" borderId="10" xfId="0" applyNumberFormat="1" applyFont="1" applyFill="1" applyBorder="1" applyAlignment="1">
      <alignment wrapText="1"/>
    </xf>
    <xf numFmtId="4" fontId="15" fillId="0" borderId="0" xfId="0" applyNumberFormat="1" applyFont="1"/>
    <xf numFmtId="0" fontId="15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4" fontId="6" fillId="3" borderId="21" xfId="0" applyNumberFormat="1" applyFont="1" applyFill="1" applyBorder="1" applyAlignment="1">
      <alignment horizontal="center" vertical="center" wrapText="1"/>
    </xf>
    <xf numFmtId="164" fontId="3" fillId="2" borderId="29" xfId="0" applyNumberFormat="1" applyFont="1" applyFill="1" applyBorder="1" applyAlignment="1">
      <alignment horizontal="left" wrapText="1"/>
    </xf>
    <xf numFmtId="4" fontId="6" fillId="3" borderId="22" xfId="0" applyNumberFormat="1" applyFont="1" applyFill="1" applyBorder="1" applyAlignment="1">
      <alignment horizontal="center" vertical="center" wrapText="1"/>
    </xf>
    <xf numFmtId="4" fontId="6" fillId="3" borderId="23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4" fontId="9" fillId="3" borderId="19" xfId="0" applyNumberFormat="1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" fontId="9" fillId="3" borderId="22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4" fontId="9" fillId="3" borderId="23" xfId="0" applyNumberFormat="1" applyFont="1" applyFill="1" applyBorder="1" applyAlignment="1">
      <alignment horizontal="center" vertical="center" wrapText="1"/>
    </xf>
    <xf numFmtId="4" fontId="9" fillId="3" borderId="2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B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RowHeight="14.4" x14ac:dyDescent="0.3"/>
  <cols>
    <col min="2" max="2" width="11.5546875" bestFit="1" customWidth="1"/>
    <col min="3" max="3" width="9.109375" style="15" customWidth="1"/>
    <col min="4" max="4" width="10.33203125" style="10" bestFit="1" customWidth="1"/>
    <col min="5" max="5" width="9.88671875" style="10" bestFit="1" customWidth="1"/>
    <col min="6" max="6" width="9.109375" style="15" customWidth="1"/>
    <col min="7" max="7" width="10.33203125" style="10" bestFit="1" customWidth="1"/>
    <col min="8" max="8" width="11" style="10" customWidth="1"/>
    <col min="9" max="9" width="9.109375" style="15" customWidth="1"/>
    <col min="10" max="10" width="10.33203125" style="10" bestFit="1" customWidth="1"/>
    <col min="11" max="11" width="11" style="10" customWidth="1"/>
    <col min="12" max="12" width="9.109375" style="15" customWidth="1"/>
    <col min="13" max="13" width="10.33203125" style="10" bestFit="1" customWidth="1"/>
    <col min="14" max="14" width="9.88671875" style="10" bestFit="1" customWidth="1"/>
    <col min="15" max="15" width="9.109375" style="15" customWidth="1"/>
    <col min="16" max="16" width="10.33203125" style="10" customWidth="1"/>
    <col min="17" max="17" width="10.88671875" style="10" bestFit="1" customWidth="1"/>
    <col min="18" max="18" width="9.109375" style="15" customWidth="1"/>
    <col min="19" max="19" width="10.33203125" style="10" customWidth="1"/>
    <col min="20" max="20" width="10.88671875" style="10" bestFit="1" customWidth="1"/>
    <col min="21" max="21" width="9.109375" style="15" customWidth="1"/>
    <col min="22" max="22" width="10.33203125" style="10" bestFit="1" customWidth="1"/>
    <col min="23" max="23" width="9.44140625" style="10" bestFit="1" customWidth="1"/>
    <col min="24" max="24" width="9.109375" style="15" customWidth="1"/>
    <col min="25" max="25" width="10.33203125" style="10" bestFit="1" customWidth="1"/>
    <col min="26" max="26" width="9.44140625" style="10" bestFit="1" customWidth="1"/>
    <col min="27" max="27" width="9.109375" style="15" customWidth="1"/>
    <col min="28" max="28" width="10.33203125" style="10" bestFit="1" customWidth="1"/>
    <col min="29" max="29" width="9.88671875" style="10" bestFit="1" customWidth="1"/>
    <col min="30" max="30" width="9.109375" style="15" customWidth="1"/>
    <col min="31" max="31" width="10.33203125" style="10" bestFit="1" customWidth="1"/>
    <col min="32" max="32" width="9.44140625" style="10" bestFit="1" customWidth="1"/>
    <col min="33" max="33" width="9.109375" style="15" customWidth="1"/>
    <col min="34" max="34" width="10.33203125" style="10" bestFit="1" customWidth="1"/>
    <col min="35" max="35" width="10.5546875" style="10" customWidth="1"/>
    <col min="36" max="36" width="10.44140625" style="15" customWidth="1"/>
    <col min="37" max="37" width="10.88671875" style="10" bestFit="1" customWidth="1"/>
    <col min="38" max="38" width="10.6640625" style="10" customWidth="1"/>
    <col min="39" max="39" width="9.109375" style="15" customWidth="1"/>
    <col min="40" max="40" width="10.33203125" style="10" bestFit="1" customWidth="1"/>
    <col min="41" max="41" width="10.88671875" style="10" bestFit="1" customWidth="1"/>
    <col min="42" max="42" width="9.109375" style="15" customWidth="1"/>
    <col min="43" max="43" width="10.33203125" style="10" bestFit="1" customWidth="1"/>
    <col min="44" max="44" width="10.88671875" style="10" bestFit="1" customWidth="1"/>
    <col min="45" max="45" width="9.109375" style="15" customWidth="1"/>
    <col min="46" max="46" width="10.33203125" style="10" bestFit="1" customWidth="1"/>
    <col min="47" max="47" width="10.88671875" style="10" bestFit="1" customWidth="1"/>
    <col min="48" max="48" width="9.109375" style="15" customWidth="1"/>
    <col min="49" max="49" width="10.33203125" style="10" bestFit="1" customWidth="1"/>
    <col min="50" max="50" width="10.88671875" style="10" bestFit="1" customWidth="1"/>
    <col min="51" max="51" width="9.109375" style="15" customWidth="1"/>
    <col min="52" max="52" width="10.33203125" style="10" bestFit="1" customWidth="1"/>
    <col min="53" max="53" width="9.88671875" style="10" bestFit="1" customWidth="1"/>
    <col min="54" max="54" width="9.109375" style="15" customWidth="1"/>
    <col min="55" max="55" width="10.33203125" style="10" bestFit="1" customWidth="1"/>
    <col min="56" max="56" width="10.109375" style="10" customWidth="1"/>
    <col min="57" max="57" width="9.109375" style="15" customWidth="1"/>
    <col min="58" max="58" width="10.33203125" style="10" bestFit="1" customWidth="1"/>
    <col min="59" max="59" width="11.44140625" style="10" customWidth="1"/>
    <col min="60" max="60" width="9.109375" style="15" customWidth="1"/>
    <col min="61" max="61" width="10.33203125" style="10" bestFit="1" customWidth="1"/>
    <col min="62" max="62" width="11.33203125" style="10" customWidth="1"/>
    <col min="63" max="63" width="9.109375" style="15" customWidth="1"/>
    <col min="64" max="64" width="10.33203125" style="10" bestFit="1" customWidth="1"/>
    <col min="65" max="65" width="10.5546875" style="10" customWidth="1"/>
    <col min="66" max="66" width="9.109375" style="15" customWidth="1"/>
    <col min="67" max="67" width="10.33203125" style="10" bestFit="1" customWidth="1"/>
    <col min="68" max="68" width="9.44140625" style="10" bestFit="1" customWidth="1"/>
    <col min="69" max="69" width="9.109375" style="15" customWidth="1"/>
    <col min="70" max="70" width="10.33203125" style="10" bestFit="1" customWidth="1"/>
    <col min="71" max="71" width="9.44140625" style="10" bestFit="1" customWidth="1"/>
    <col min="72" max="72" width="9.109375" style="15" customWidth="1"/>
    <col min="73" max="73" width="10.33203125" style="10" bestFit="1" customWidth="1"/>
    <col min="74" max="74" width="9.44140625" style="10" bestFit="1" customWidth="1"/>
    <col min="75" max="75" width="9.109375" style="15" customWidth="1"/>
    <col min="76" max="76" width="10.33203125" style="10" bestFit="1" customWidth="1"/>
    <col min="77" max="77" width="9.44140625" style="10" bestFit="1" customWidth="1"/>
    <col min="78" max="78" width="9.109375" style="15" customWidth="1"/>
    <col min="79" max="79" width="10.33203125" style="10" bestFit="1" customWidth="1"/>
    <col min="80" max="80" width="9.44140625" style="10" bestFit="1" customWidth="1"/>
    <col min="81" max="82" width="9.44140625" style="10" customWidth="1"/>
    <col min="83" max="83" width="10" style="10" bestFit="1" customWidth="1"/>
    <col min="84" max="86" width="9.44140625" style="10" customWidth="1"/>
    <col min="87" max="87" width="9.109375" style="15" customWidth="1"/>
    <col min="88" max="88" width="10.33203125" style="10" bestFit="1" customWidth="1"/>
    <col min="89" max="89" width="9.44140625" style="10" bestFit="1" customWidth="1"/>
    <col min="90" max="90" width="9.109375" style="15" customWidth="1"/>
    <col min="91" max="91" width="10.33203125" style="10" bestFit="1" customWidth="1"/>
    <col min="92" max="92" width="9.44140625" style="10" bestFit="1" customWidth="1"/>
    <col min="93" max="93" width="9.109375" style="15" customWidth="1"/>
    <col min="94" max="94" width="10.33203125" style="10" bestFit="1" customWidth="1"/>
    <col min="95" max="95" width="13.33203125" style="10" customWidth="1"/>
    <col min="96" max="96" width="11.88671875" style="15" customWidth="1"/>
    <col min="97" max="97" width="11.88671875" style="10" customWidth="1"/>
    <col min="98" max="98" width="12.44140625" style="10" bestFit="1" customWidth="1"/>
    <col min="99" max="99" width="9.109375" style="15" customWidth="1"/>
    <col min="100" max="100" width="10.33203125" style="10" bestFit="1" customWidth="1"/>
    <col min="101" max="101" width="11.33203125" style="10" customWidth="1"/>
    <col min="102" max="102" width="9.109375" style="15" customWidth="1"/>
    <col min="103" max="103" width="10.33203125" style="10" bestFit="1" customWidth="1"/>
    <col min="104" max="104" width="9.44140625" style="10" bestFit="1" customWidth="1"/>
    <col min="105" max="105" width="9.109375" style="15" customWidth="1"/>
    <col min="106" max="106" width="10.33203125" style="10" bestFit="1" customWidth="1"/>
    <col min="107" max="107" width="9.44140625" style="10" bestFit="1" customWidth="1"/>
    <col min="108" max="108" width="9.109375" style="15" customWidth="1"/>
    <col min="109" max="109" width="10.33203125" style="10" bestFit="1" customWidth="1"/>
    <col min="110" max="110" width="10.33203125" style="10" customWidth="1"/>
    <col min="111" max="111" width="13.5546875" style="15" bestFit="1" customWidth="1"/>
    <col min="112" max="112" width="13" style="10" bestFit="1" customWidth="1"/>
    <col min="113" max="113" width="9.109375" style="10"/>
    <col min="114" max="114" width="1.6640625" style="10" customWidth="1"/>
    <col min="115" max="117" width="9.109375" style="10"/>
    <col min="118" max="118" width="1.6640625" style="10" customWidth="1"/>
    <col min="119" max="121" width="9.109375" style="10"/>
    <col min="122" max="122" width="1.6640625" style="10" customWidth="1"/>
    <col min="123" max="125" width="9.109375" style="10"/>
    <col min="126" max="126" width="1.6640625" customWidth="1"/>
    <col min="130" max="130" width="1.6640625" customWidth="1"/>
    <col min="134" max="134" width="1.6640625" customWidth="1"/>
    <col min="138" max="138" width="1.6640625" customWidth="1"/>
    <col min="139" max="139" width="12.109375" customWidth="1"/>
    <col min="142" max="142" width="1.6640625" customWidth="1"/>
    <col min="146" max="146" width="1.6640625" customWidth="1"/>
    <col min="150" max="150" width="1.6640625" customWidth="1"/>
    <col min="154" max="154" width="1.6640625" customWidth="1"/>
  </cols>
  <sheetData>
    <row r="1" spans="1:236" s="24" customFormat="1" ht="9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5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5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6"/>
      <c r="CD1" s="26"/>
      <c r="CE1" s="26"/>
      <c r="CF1" s="26"/>
      <c r="CG1" s="26"/>
      <c r="CH1" s="26"/>
      <c r="CI1" s="25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5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</row>
    <row r="2" spans="1:236" s="27" customFormat="1" ht="21" customHeight="1" x14ac:dyDescent="0.4">
      <c r="B2" s="28" t="s">
        <v>18</v>
      </c>
      <c r="C2" s="127" t="s">
        <v>107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29"/>
      <c r="V2" s="30"/>
      <c r="W2" s="30"/>
      <c r="X2" s="29"/>
      <c r="Y2" s="30"/>
      <c r="Z2" s="30"/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  <c r="AM2" s="29"/>
      <c r="AN2" s="30"/>
      <c r="AO2" s="30"/>
      <c r="AP2" s="29"/>
      <c r="AQ2" s="30"/>
      <c r="AR2" s="30"/>
      <c r="AS2" s="29"/>
      <c r="AT2" s="30"/>
      <c r="AU2" s="30"/>
      <c r="AV2" s="29"/>
      <c r="AW2" s="30"/>
      <c r="AX2" s="30"/>
      <c r="AY2" s="29"/>
      <c r="AZ2" s="30"/>
      <c r="BA2" s="30"/>
      <c r="BB2" s="29"/>
      <c r="BC2" s="30"/>
      <c r="BD2" s="30"/>
      <c r="BE2" s="29"/>
      <c r="BF2" s="30"/>
      <c r="BG2" s="30"/>
      <c r="BH2" s="29"/>
      <c r="BI2" s="30"/>
      <c r="BJ2" s="30"/>
      <c r="BK2" s="29"/>
      <c r="BL2" s="30"/>
      <c r="BM2" s="30"/>
      <c r="BN2" s="29"/>
      <c r="BO2" s="30"/>
      <c r="BP2" s="30"/>
      <c r="BQ2" s="29"/>
      <c r="BR2" s="30"/>
      <c r="BS2" s="30"/>
      <c r="BT2" s="29"/>
      <c r="BU2" s="30"/>
      <c r="BV2" s="30"/>
      <c r="BW2" s="29"/>
      <c r="BX2" s="30"/>
      <c r="BY2" s="30"/>
      <c r="BZ2" s="29"/>
      <c r="CA2" s="30"/>
      <c r="CB2" s="30"/>
      <c r="CC2" s="30"/>
      <c r="CD2" s="30"/>
      <c r="CE2" s="30"/>
      <c r="CF2" s="30"/>
      <c r="CG2" s="30"/>
      <c r="CH2" s="30"/>
      <c r="CI2" s="29"/>
      <c r="CJ2" s="30"/>
      <c r="CK2" s="30"/>
      <c r="CL2" s="29"/>
      <c r="CM2" s="30"/>
      <c r="CN2" s="30"/>
      <c r="CO2" s="29"/>
      <c r="CP2" s="30"/>
      <c r="CQ2" s="30"/>
      <c r="CR2" s="29"/>
      <c r="CS2" s="30"/>
      <c r="CT2" s="30"/>
      <c r="CU2" s="29"/>
      <c r="CV2" s="30"/>
      <c r="CW2" s="30"/>
      <c r="CX2" s="29"/>
      <c r="CY2" s="30"/>
      <c r="CZ2" s="30"/>
      <c r="DA2" s="29"/>
      <c r="DB2" s="30"/>
      <c r="DC2" s="30"/>
      <c r="DD2" s="29"/>
      <c r="DE2" s="30"/>
      <c r="DF2" s="30"/>
      <c r="DG2" s="29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</row>
    <row r="3" spans="1:236" s="27" customFormat="1" ht="17.25" customHeight="1" thickBot="1" x14ac:dyDescent="0.35">
      <c r="C3" s="131" t="s">
        <v>106</v>
      </c>
      <c r="D3" s="131"/>
      <c r="E3" s="131"/>
      <c r="F3" s="31"/>
      <c r="G3" s="32"/>
      <c r="H3" s="32"/>
      <c r="I3" s="31"/>
      <c r="J3" s="32"/>
      <c r="K3" s="32"/>
      <c r="L3" s="31"/>
      <c r="M3" s="32"/>
      <c r="N3" s="32"/>
      <c r="O3" s="29"/>
      <c r="P3" s="30"/>
      <c r="Q3" s="30"/>
      <c r="R3" s="29"/>
      <c r="S3" s="30"/>
      <c r="T3" s="30"/>
      <c r="U3" s="29"/>
      <c r="V3" s="30"/>
      <c r="W3" s="30"/>
      <c r="X3" s="29"/>
      <c r="Y3" s="30"/>
      <c r="Z3" s="30"/>
      <c r="AA3" s="29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29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30"/>
      <c r="CD3" s="30"/>
      <c r="CE3" s="30"/>
      <c r="CF3" s="30"/>
      <c r="CG3" s="30"/>
      <c r="CH3" s="30"/>
      <c r="CI3" s="29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29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</row>
    <row r="4" spans="1:236" s="5" customFormat="1" ht="45" customHeight="1" x14ac:dyDescent="0.3">
      <c r="A4" s="125" t="s">
        <v>0</v>
      </c>
      <c r="B4" s="126"/>
      <c r="C4" s="128" t="s">
        <v>80</v>
      </c>
      <c r="D4" s="129"/>
      <c r="E4" s="130"/>
      <c r="F4" s="128" t="s">
        <v>90</v>
      </c>
      <c r="G4" s="129"/>
      <c r="H4" s="130"/>
      <c r="I4" s="128" t="s">
        <v>81</v>
      </c>
      <c r="J4" s="129"/>
      <c r="K4" s="130"/>
      <c r="L4" s="128" t="s">
        <v>30</v>
      </c>
      <c r="M4" s="129"/>
      <c r="N4" s="130"/>
      <c r="O4" s="132" t="s">
        <v>72</v>
      </c>
      <c r="P4" s="133"/>
      <c r="Q4" s="134"/>
      <c r="R4" s="132" t="s">
        <v>34</v>
      </c>
      <c r="S4" s="133"/>
      <c r="T4" s="134"/>
      <c r="U4" s="128" t="s">
        <v>111</v>
      </c>
      <c r="V4" s="129"/>
      <c r="W4" s="130"/>
      <c r="X4" s="128" t="s">
        <v>108</v>
      </c>
      <c r="Y4" s="129"/>
      <c r="Z4" s="130"/>
      <c r="AA4" s="128" t="s">
        <v>86</v>
      </c>
      <c r="AB4" s="129"/>
      <c r="AC4" s="130"/>
      <c r="AD4" s="128" t="s">
        <v>38</v>
      </c>
      <c r="AE4" s="129"/>
      <c r="AF4" s="130"/>
      <c r="AG4" s="128" t="s">
        <v>39</v>
      </c>
      <c r="AH4" s="129"/>
      <c r="AI4" s="130"/>
      <c r="AJ4" s="128" t="s">
        <v>73</v>
      </c>
      <c r="AK4" s="129"/>
      <c r="AL4" s="130"/>
      <c r="AM4" s="128" t="s">
        <v>41</v>
      </c>
      <c r="AN4" s="129"/>
      <c r="AO4" s="130"/>
      <c r="AP4" s="128" t="s">
        <v>44</v>
      </c>
      <c r="AQ4" s="129"/>
      <c r="AR4" s="130"/>
      <c r="AS4" s="128" t="s">
        <v>46</v>
      </c>
      <c r="AT4" s="129"/>
      <c r="AU4" s="130"/>
      <c r="AV4" s="128" t="s">
        <v>82</v>
      </c>
      <c r="AW4" s="129"/>
      <c r="AX4" s="130"/>
      <c r="AY4" s="128" t="s">
        <v>49</v>
      </c>
      <c r="AZ4" s="129"/>
      <c r="BA4" s="130"/>
      <c r="BB4" s="128" t="s">
        <v>53</v>
      </c>
      <c r="BC4" s="129"/>
      <c r="BD4" s="130"/>
      <c r="BE4" s="128" t="s">
        <v>20</v>
      </c>
      <c r="BF4" s="129"/>
      <c r="BG4" s="130"/>
      <c r="BH4" s="128" t="s">
        <v>78</v>
      </c>
      <c r="BI4" s="129"/>
      <c r="BJ4" s="130"/>
      <c r="BK4" s="128" t="s">
        <v>54</v>
      </c>
      <c r="BL4" s="129"/>
      <c r="BM4" s="130"/>
      <c r="BN4" s="128" t="s">
        <v>92</v>
      </c>
      <c r="BO4" s="129"/>
      <c r="BP4" s="130"/>
      <c r="BQ4" s="128" t="s">
        <v>76</v>
      </c>
      <c r="BR4" s="129"/>
      <c r="BS4" s="130"/>
      <c r="BT4" s="128" t="s">
        <v>112</v>
      </c>
      <c r="BU4" s="129"/>
      <c r="BV4" s="130"/>
      <c r="BW4" s="128" t="s">
        <v>60</v>
      </c>
      <c r="BX4" s="129"/>
      <c r="BY4" s="130"/>
      <c r="BZ4" s="128" t="s">
        <v>85</v>
      </c>
      <c r="CA4" s="129"/>
      <c r="CB4" s="130"/>
      <c r="CC4" s="132" t="s">
        <v>100</v>
      </c>
      <c r="CD4" s="135"/>
      <c r="CE4" s="136"/>
      <c r="CF4" s="132" t="s">
        <v>83</v>
      </c>
      <c r="CG4" s="135"/>
      <c r="CH4" s="136"/>
      <c r="CI4" s="128" t="s">
        <v>64</v>
      </c>
      <c r="CJ4" s="129"/>
      <c r="CK4" s="130"/>
      <c r="CL4" s="128" t="s">
        <v>74</v>
      </c>
      <c r="CM4" s="129"/>
      <c r="CN4" s="130"/>
      <c r="CO4" s="128" t="s">
        <v>67</v>
      </c>
      <c r="CP4" s="129"/>
      <c r="CQ4" s="130"/>
      <c r="CR4" s="128" t="s">
        <v>21</v>
      </c>
      <c r="CS4" s="129"/>
      <c r="CT4" s="130"/>
      <c r="CU4" s="128" t="s">
        <v>68</v>
      </c>
      <c r="CV4" s="129"/>
      <c r="CW4" s="130"/>
      <c r="CX4" s="128" t="s">
        <v>75</v>
      </c>
      <c r="CY4" s="129"/>
      <c r="CZ4" s="130"/>
      <c r="DA4" s="128" t="s">
        <v>70</v>
      </c>
      <c r="DB4" s="129"/>
      <c r="DC4" s="130"/>
      <c r="DD4" s="128" t="s">
        <v>71</v>
      </c>
      <c r="DE4" s="129"/>
      <c r="DF4" s="130"/>
      <c r="DG4" s="78" t="s">
        <v>22</v>
      </c>
      <c r="DH4" s="79" t="s">
        <v>22</v>
      </c>
      <c r="DI4" s="7"/>
      <c r="DJ4" s="8"/>
      <c r="DK4" s="7"/>
      <c r="DL4" s="7"/>
      <c r="DM4" s="7"/>
      <c r="DN4" s="8"/>
      <c r="DO4" s="7"/>
      <c r="DP4" s="7"/>
      <c r="DQ4" s="7"/>
      <c r="DR4" s="8"/>
      <c r="DS4" s="7"/>
      <c r="DT4" s="7"/>
      <c r="DU4" s="7"/>
      <c r="DW4" s="4"/>
      <c r="DX4" s="4"/>
      <c r="DY4" s="4"/>
      <c r="EA4" s="4"/>
      <c r="EB4" s="4"/>
      <c r="EC4" s="4"/>
      <c r="EE4" s="4"/>
      <c r="EF4" s="4"/>
      <c r="EG4" s="4"/>
      <c r="EI4" s="4"/>
      <c r="EJ4" s="4"/>
      <c r="EK4" s="4"/>
      <c r="EM4" s="4"/>
      <c r="EN4" s="4"/>
      <c r="EO4" s="4"/>
      <c r="EQ4" s="4"/>
      <c r="ER4" s="4"/>
      <c r="ES4" s="4"/>
      <c r="EU4" s="4"/>
      <c r="EV4" s="4"/>
      <c r="EW4" s="4"/>
      <c r="EY4" s="4"/>
      <c r="EZ4" s="4"/>
      <c r="FA4" s="4"/>
    </row>
    <row r="5" spans="1:236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23</v>
      </c>
      <c r="DH5" s="35" t="s">
        <v>24</v>
      </c>
      <c r="DI5" s="6"/>
      <c r="DJ5" s="9"/>
      <c r="DK5" s="6"/>
      <c r="DL5" s="6"/>
      <c r="DM5" s="6"/>
      <c r="DN5" s="9"/>
      <c r="DO5" s="6"/>
      <c r="DP5" s="6"/>
      <c r="DQ5" s="6"/>
      <c r="DR5" s="9"/>
      <c r="DS5" s="6"/>
      <c r="DT5" s="6"/>
      <c r="DU5" s="6"/>
      <c r="DV5" s="2"/>
      <c r="DW5" s="1"/>
      <c r="DX5" s="1"/>
      <c r="DY5" s="1"/>
      <c r="DZ5" s="2"/>
      <c r="EA5" s="1"/>
      <c r="EB5" s="1"/>
      <c r="EC5" s="1"/>
      <c r="ED5" s="2"/>
      <c r="EE5" s="1"/>
      <c r="EF5" s="1"/>
      <c r="EG5" s="1"/>
      <c r="EH5" s="2"/>
      <c r="EI5" s="1"/>
      <c r="EJ5" s="1"/>
      <c r="EK5" s="1"/>
      <c r="EL5" s="2"/>
      <c r="EM5" s="1"/>
      <c r="EN5" s="1"/>
      <c r="EO5" s="1"/>
      <c r="EP5" s="2"/>
      <c r="EQ5" s="1"/>
      <c r="ER5" s="1"/>
      <c r="ES5" s="1"/>
      <c r="ET5" s="2"/>
      <c r="EU5" s="1"/>
      <c r="EV5" s="1"/>
      <c r="EW5" s="1"/>
      <c r="EX5" s="2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</row>
    <row r="6" spans="1:236" x14ac:dyDescent="0.3">
      <c r="A6" s="57">
        <v>2009</v>
      </c>
      <c r="B6" s="58" t="s">
        <v>5</v>
      </c>
      <c r="C6" s="65">
        <v>0</v>
      </c>
      <c r="D6" s="14">
        <v>0</v>
      </c>
      <c r="E6" s="66">
        <v>0</v>
      </c>
      <c r="F6" s="65"/>
      <c r="G6" s="14"/>
      <c r="H6" s="66"/>
      <c r="I6" s="65">
        <v>0</v>
      </c>
      <c r="J6" s="14">
        <v>0</v>
      </c>
      <c r="K6" s="66">
        <v>0</v>
      </c>
      <c r="L6" s="65">
        <v>0</v>
      </c>
      <c r="M6" s="14">
        <v>0</v>
      </c>
      <c r="N6" s="66">
        <v>0</v>
      </c>
      <c r="O6" s="65">
        <v>0</v>
      </c>
      <c r="P6" s="14">
        <v>0</v>
      </c>
      <c r="Q6" s="66">
        <v>0</v>
      </c>
      <c r="R6" s="65">
        <v>0</v>
      </c>
      <c r="S6" s="14">
        <v>0</v>
      </c>
      <c r="T6" s="66">
        <v>0</v>
      </c>
      <c r="U6" s="65">
        <v>0</v>
      </c>
      <c r="V6" s="14">
        <v>0</v>
      </c>
      <c r="W6" s="66">
        <v>0</v>
      </c>
      <c r="X6" s="65">
        <v>0</v>
      </c>
      <c r="Y6" s="14">
        <v>0</v>
      </c>
      <c r="Z6" s="66">
        <f t="shared" ref="Z6:Z17" si="0">IF(X6=0,0,Y6/X6*1000)</f>
        <v>0</v>
      </c>
      <c r="AA6" s="65">
        <v>0</v>
      </c>
      <c r="AB6" s="14">
        <v>0</v>
      </c>
      <c r="AC6" s="66">
        <v>0</v>
      </c>
      <c r="AD6" s="65">
        <v>0</v>
      </c>
      <c r="AE6" s="14">
        <v>0</v>
      </c>
      <c r="AF6" s="66">
        <v>0</v>
      </c>
      <c r="AG6" s="65">
        <v>0</v>
      </c>
      <c r="AH6" s="14">
        <v>0</v>
      </c>
      <c r="AI6" s="66">
        <f t="shared" ref="AI6:AI17" si="1">IF(AG6=0,0,AH6/AG6*1000)</f>
        <v>0</v>
      </c>
      <c r="AJ6" s="75">
        <v>16</v>
      </c>
      <c r="AK6" s="20">
        <v>331</v>
      </c>
      <c r="AL6" s="66">
        <f t="shared" ref="AL6:AL8" si="2">AK6/AJ6*1000</f>
        <v>20687.5</v>
      </c>
      <c r="AM6" s="65"/>
      <c r="AN6" s="14"/>
      <c r="AO6" s="66"/>
      <c r="AP6" s="65"/>
      <c r="AQ6" s="14"/>
      <c r="AR6" s="66"/>
      <c r="AS6" s="65">
        <v>0</v>
      </c>
      <c r="AT6" s="14">
        <v>0</v>
      </c>
      <c r="AU6" s="66">
        <v>0</v>
      </c>
      <c r="AV6" s="65">
        <v>0</v>
      </c>
      <c r="AW6" s="14">
        <v>0</v>
      </c>
      <c r="AX6" s="66">
        <v>0</v>
      </c>
      <c r="AY6" s="65">
        <v>0</v>
      </c>
      <c r="AZ6" s="14">
        <v>0</v>
      </c>
      <c r="BA6" s="66">
        <v>0</v>
      </c>
      <c r="BB6" s="65">
        <v>0</v>
      </c>
      <c r="BC6" s="14">
        <v>0</v>
      </c>
      <c r="BD6" s="66">
        <v>0</v>
      </c>
      <c r="BE6" s="65">
        <v>0</v>
      </c>
      <c r="BF6" s="14">
        <v>0</v>
      </c>
      <c r="BG6" s="66">
        <v>0</v>
      </c>
      <c r="BH6" s="65">
        <v>0</v>
      </c>
      <c r="BI6" s="14">
        <v>0</v>
      </c>
      <c r="BJ6" s="66">
        <v>0</v>
      </c>
      <c r="BK6" s="65">
        <v>0</v>
      </c>
      <c r="BL6" s="14">
        <v>0</v>
      </c>
      <c r="BM6" s="66">
        <v>0</v>
      </c>
      <c r="BN6" s="65">
        <v>0</v>
      </c>
      <c r="BO6" s="14">
        <v>0</v>
      </c>
      <c r="BP6" s="66">
        <f t="shared" ref="BP6:BP17" si="3">IF(BN6=0,0,BO6/BN6*1000)</f>
        <v>0</v>
      </c>
      <c r="BQ6" s="65">
        <v>0</v>
      </c>
      <c r="BR6" s="14">
        <v>0</v>
      </c>
      <c r="BS6" s="66">
        <v>0</v>
      </c>
      <c r="BT6" s="65">
        <v>0</v>
      </c>
      <c r="BU6" s="14">
        <v>0</v>
      </c>
      <c r="BV6" s="66">
        <f t="shared" ref="BV6:BV17" si="4">IF(BT6=0,0,BU6/BT6*1000)</f>
        <v>0</v>
      </c>
      <c r="BW6" s="65">
        <v>0</v>
      </c>
      <c r="BX6" s="14">
        <v>0</v>
      </c>
      <c r="BY6" s="66">
        <v>0</v>
      </c>
      <c r="BZ6" s="65">
        <v>0</v>
      </c>
      <c r="CA6" s="14">
        <v>0</v>
      </c>
      <c r="CB6" s="66">
        <v>0</v>
      </c>
      <c r="CC6" s="65">
        <v>0</v>
      </c>
      <c r="CD6" s="14">
        <v>0</v>
      </c>
      <c r="CE6" s="66">
        <v>0</v>
      </c>
      <c r="CF6" s="65">
        <v>0</v>
      </c>
      <c r="CG6" s="14">
        <v>0</v>
      </c>
      <c r="CH6" s="66">
        <v>0</v>
      </c>
      <c r="CI6" s="65">
        <v>0</v>
      </c>
      <c r="CJ6" s="14">
        <v>0</v>
      </c>
      <c r="CK6" s="66">
        <v>0</v>
      </c>
      <c r="CL6" s="65">
        <v>0</v>
      </c>
      <c r="CM6" s="14">
        <v>0</v>
      </c>
      <c r="CN6" s="66">
        <v>0</v>
      </c>
      <c r="CO6" s="65">
        <v>0</v>
      </c>
      <c r="CP6" s="14">
        <v>0</v>
      </c>
      <c r="CQ6" s="66">
        <v>0</v>
      </c>
      <c r="CR6" s="75">
        <v>43</v>
      </c>
      <c r="CS6" s="20">
        <v>839</v>
      </c>
      <c r="CT6" s="66">
        <f t="shared" ref="CT6:CT9" si="5">CS6/CR6*1000</f>
        <v>19511.627906976744</v>
      </c>
      <c r="CU6" s="65">
        <v>0</v>
      </c>
      <c r="CV6" s="14">
        <v>0</v>
      </c>
      <c r="CW6" s="66">
        <v>0</v>
      </c>
      <c r="CX6" s="65">
        <v>0</v>
      </c>
      <c r="CY6" s="14">
        <v>0</v>
      </c>
      <c r="CZ6" s="66">
        <v>0</v>
      </c>
      <c r="DA6" s="65">
        <v>0</v>
      </c>
      <c r="DB6" s="14">
        <v>0</v>
      </c>
      <c r="DC6" s="66">
        <v>0</v>
      </c>
      <c r="DD6" s="65">
        <v>0</v>
      </c>
      <c r="DE6" s="14">
        <v>0</v>
      </c>
      <c r="DF6" s="66">
        <v>0</v>
      </c>
      <c r="DG6" s="11">
        <f t="shared" ref="DG6:DG37" si="6">C6+O6+R6+AD6+AJ6+AV6+AY6+BE6+BK6+BQ6+BW6+BZ6+CI6+CL6+CO6+CR6+CX6+L6</f>
        <v>59</v>
      </c>
      <c r="DH6" s="21">
        <f t="shared" ref="DH6:DH37" si="7">D6+P6+S6+AE6+AK6+AW6+AZ6+BF6+BL6+BR6+BX6+CA6+CJ6+CM6+CP6+CS6+CY6+M6</f>
        <v>1170</v>
      </c>
      <c r="DI6" s="6"/>
      <c r="DJ6" s="9"/>
      <c r="DK6" s="6"/>
      <c r="DL6" s="6"/>
      <c r="DM6" s="6"/>
      <c r="DN6" s="9"/>
      <c r="DO6" s="6"/>
      <c r="DP6" s="6"/>
      <c r="DQ6" s="6"/>
      <c r="DR6" s="9"/>
      <c r="DS6" s="6"/>
      <c r="DT6" s="6"/>
      <c r="DU6" s="6"/>
      <c r="DV6" s="2"/>
      <c r="DW6" s="1"/>
      <c r="DX6" s="1"/>
      <c r="DY6" s="1"/>
      <c r="DZ6" s="2"/>
      <c r="EA6" s="1"/>
      <c r="EB6" s="1"/>
      <c r="EC6" s="1"/>
      <c r="ED6" s="2"/>
      <c r="EE6" s="1"/>
      <c r="EF6" s="1"/>
      <c r="EG6" s="1"/>
      <c r="EH6" s="2"/>
      <c r="EI6" s="1"/>
      <c r="EJ6" s="1"/>
      <c r="EK6" s="1"/>
      <c r="EL6" s="2"/>
      <c r="EM6" s="1"/>
      <c r="EN6" s="1"/>
      <c r="EO6" s="1"/>
      <c r="EP6" s="2"/>
      <c r="EQ6" s="1"/>
      <c r="ER6" s="1"/>
      <c r="ES6" s="1"/>
      <c r="ET6" s="2"/>
      <c r="EU6" s="1"/>
      <c r="EV6" s="1"/>
      <c r="EW6" s="1"/>
      <c r="EX6" s="2"/>
      <c r="EY6" s="1"/>
      <c r="EZ6" s="1"/>
      <c r="FA6" s="1"/>
    </row>
    <row r="7" spans="1:236" x14ac:dyDescent="0.3">
      <c r="A7" s="57">
        <v>2009</v>
      </c>
      <c r="B7" s="58" t="s">
        <v>6</v>
      </c>
      <c r="C7" s="65">
        <v>0</v>
      </c>
      <c r="D7" s="14">
        <v>0</v>
      </c>
      <c r="E7" s="66">
        <v>0</v>
      </c>
      <c r="F7" s="65"/>
      <c r="G7" s="14"/>
      <c r="H7" s="66"/>
      <c r="I7" s="65">
        <v>0</v>
      </c>
      <c r="J7" s="14">
        <v>0</v>
      </c>
      <c r="K7" s="66">
        <v>0</v>
      </c>
      <c r="L7" s="65">
        <v>0</v>
      </c>
      <c r="M7" s="14">
        <v>0</v>
      </c>
      <c r="N7" s="66">
        <v>0</v>
      </c>
      <c r="O7" s="65">
        <v>0</v>
      </c>
      <c r="P7" s="14">
        <v>0</v>
      </c>
      <c r="Q7" s="66">
        <v>0</v>
      </c>
      <c r="R7" s="65">
        <v>0</v>
      </c>
      <c r="S7" s="14">
        <v>0</v>
      </c>
      <c r="T7" s="66">
        <v>0</v>
      </c>
      <c r="U7" s="65">
        <v>0</v>
      </c>
      <c r="V7" s="14">
        <v>0</v>
      </c>
      <c r="W7" s="66">
        <v>0</v>
      </c>
      <c r="X7" s="65">
        <v>0</v>
      </c>
      <c r="Y7" s="14">
        <v>0</v>
      </c>
      <c r="Z7" s="66">
        <f t="shared" si="0"/>
        <v>0</v>
      </c>
      <c r="AA7" s="65">
        <v>0</v>
      </c>
      <c r="AB7" s="14">
        <v>0</v>
      </c>
      <c r="AC7" s="66">
        <v>0</v>
      </c>
      <c r="AD7" s="65">
        <v>0</v>
      </c>
      <c r="AE7" s="14">
        <v>0</v>
      </c>
      <c r="AF7" s="66">
        <v>0</v>
      </c>
      <c r="AG7" s="65">
        <v>0</v>
      </c>
      <c r="AH7" s="14">
        <v>0</v>
      </c>
      <c r="AI7" s="66">
        <f t="shared" si="1"/>
        <v>0</v>
      </c>
      <c r="AJ7" s="75">
        <v>18</v>
      </c>
      <c r="AK7" s="20">
        <v>347</v>
      </c>
      <c r="AL7" s="66">
        <f t="shared" si="2"/>
        <v>19277.777777777777</v>
      </c>
      <c r="AM7" s="65"/>
      <c r="AN7" s="14"/>
      <c r="AO7" s="66"/>
      <c r="AP7" s="65"/>
      <c r="AQ7" s="14"/>
      <c r="AR7" s="66"/>
      <c r="AS7" s="65">
        <v>0</v>
      </c>
      <c r="AT7" s="14">
        <v>0</v>
      </c>
      <c r="AU7" s="66">
        <v>0</v>
      </c>
      <c r="AV7" s="65">
        <v>0</v>
      </c>
      <c r="AW7" s="14">
        <v>0</v>
      </c>
      <c r="AX7" s="66">
        <v>0</v>
      </c>
      <c r="AY7" s="65">
        <v>0</v>
      </c>
      <c r="AZ7" s="14">
        <v>0</v>
      </c>
      <c r="BA7" s="66">
        <v>0</v>
      </c>
      <c r="BB7" s="65">
        <v>0</v>
      </c>
      <c r="BC7" s="14">
        <v>0</v>
      </c>
      <c r="BD7" s="66">
        <v>0</v>
      </c>
      <c r="BE7" s="65">
        <v>0</v>
      </c>
      <c r="BF7" s="14">
        <v>0</v>
      </c>
      <c r="BG7" s="66">
        <v>0</v>
      </c>
      <c r="BH7" s="65">
        <v>0</v>
      </c>
      <c r="BI7" s="14">
        <v>0</v>
      </c>
      <c r="BJ7" s="66">
        <v>0</v>
      </c>
      <c r="BK7" s="65">
        <v>0</v>
      </c>
      <c r="BL7" s="14">
        <v>0</v>
      </c>
      <c r="BM7" s="66">
        <v>0</v>
      </c>
      <c r="BN7" s="65">
        <v>0</v>
      </c>
      <c r="BO7" s="14">
        <v>0</v>
      </c>
      <c r="BP7" s="66">
        <f t="shared" si="3"/>
        <v>0</v>
      </c>
      <c r="BQ7" s="65">
        <v>0</v>
      </c>
      <c r="BR7" s="14">
        <v>0</v>
      </c>
      <c r="BS7" s="66">
        <v>0</v>
      </c>
      <c r="BT7" s="65">
        <v>0</v>
      </c>
      <c r="BU7" s="14">
        <v>0</v>
      </c>
      <c r="BV7" s="66">
        <f t="shared" si="4"/>
        <v>0</v>
      </c>
      <c r="BW7" s="65">
        <v>0</v>
      </c>
      <c r="BX7" s="14">
        <v>0</v>
      </c>
      <c r="BY7" s="66">
        <v>0</v>
      </c>
      <c r="BZ7" s="65">
        <v>0</v>
      </c>
      <c r="CA7" s="14">
        <v>0</v>
      </c>
      <c r="CB7" s="66">
        <v>0</v>
      </c>
      <c r="CC7" s="65">
        <v>0</v>
      </c>
      <c r="CD7" s="14">
        <v>0</v>
      </c>
      <c r="CE7" s="66">
        <v>0</v>
      </c>
      <c r="CF7" s="65">
        <v>0</v>
      </c>
      <c r="CG7" s="14">
        <v>0</v>
      </c>
      <c r="CH7" s="66">
        <v>0</v>
      </c>
      <c r="CI7" s="65">
        <v>0</v>
      </c>
      <c r="CJ7" s="14">
        <v>0</v>
      </c>
      <c r="CK7" s="66">
        <v>0</v>
      </c>
      <c r="CL7" s="65">
        <v>0</v>
      </c>
      <c r="CM7" s="14">
        <v>0</v>
      </c>
      <c r="CN7" s="66">
        <v>0</v>
      </c>
      <c r="CO7" s="65">
        <v>0</v>
      </c>
      <c r="CP7" s="14">
        <v>0</v>
      </c>
      <c r="CQ7" s="66">
        <v>0</v>
      </c>
      <c r="CR7" s="65">
        <v>0</v>
      </c>
      <c r="CS7" s="14">
        <v>0</v>
      </c>
      <c r="CT7" s="66">
        <v>0</v>
      </c>
      <c r="CU7" s="65">
        <v>0</v>
      </c>
      <c r="CV7" s="14">
        <v>0</v>
      </c>
      <c r="CW7" s="66">
        <v>0</v>
      </c>
      <c r="CX7" s="65">
        <v>0</v>
      </c>
      <c r="CY7" s="14">
        <v>0</v>
      </c>
      <c r="CZ7" s="66">
        <v>0</v>
      </c>
      <c r="DA7" s="65">
        <v>0</v>
      </c>
      <c r="DB7" s="14">
        <v>0</v>
      </c>
      <c r="DC7" s="66">
        <v>0</v>
      </c>
      <c r="DD7" s="65">
        <v>0</v>
      </c>
      <c r="DE7" s="14">
        <v>0</v>
      </c>
      <c r="DF7" s="66">
        <v>0</v>
      </c>
      <c r="DG7" s="11">
        <f t="shared" si="6"/>
        <v>18</v>
      </c>
      <c r="DH7" s="21">
        <f t="shared" si="7"/>
        <v>347</v>
      </c>
      <c r="DI7" s="6"/>
      <c r="DJ7" s="9"/>
      <c r="DK7" s="6"/>
      <c r="DL7" s="6"/>
      <c r="DM7" s="6"/>
      <c r="DN7" s="9"/>
      <c r="DO7" s="6"/>
      <c r="DP7" s="6"/>
      <c r="DQ7" s="6"/>
      <c r="DR7" s="9"/>
      <c r="DS7" s="6"/>
      <c r="DT7" s="6"/>
      <c r="DU7" s="6"/>
      <c r="DV7" s="2"/>
      <c r="DW7" s="1"/>
      <c r="DX7" s="1"/>
      <c r="DY7" s="1"/>
      <c r="DZ7" s="2"/>
      <c r="EA7" s="1"/>
      <c r="EB7" s="1"/>
      <c r="EC7" s="1"/>
      <c r="ED7" s="2"/>
      <c r="EE7" s="1"/>
      <c r="EF7" s="1"/>
      <c r="EG7" s="1"/>
      <c r="EH7" s="2"/>
      <c r="EI7" s="1"/>
      <c r="EJ7" s="1"/>
      <c r="EK7" s="1"/>
      <c r="EL7" s="2"/>
      <c r="EM7" s="1"/>
      <c r="EN7" s="1"/>
      <c r="EO7" s="1"/>
      <c r="EP7" s="2"/>
      <c r="EQ7" s="1"/>
      <c r="ER7" s="1"/>
      <c r="ES7" s="1"/>
      <c r="ET7" s="2"/>
      <c r="EU7" s="1"/>
      <c r="EV7" s="1"/>
      <c r="EW7" s="1"/>
      <c r="EX7" s="2"/>
      <c r="EY7" s="1"/>
      <c r="EZ7" s="1"/>
      <c r="FA7" s="1"/>
    </row>
    <row r="8" spans="1:236" x14ac:dyDescent="0.3">
      <c r="A8" s="57">
        <v>2009</v>
      </c>
      <c r="B8" s="58" t="s">
        <v>7</v>
      </c>
      <c r="C8" s="65">
        <v>0</v>
      </c>
      <c r="D8" s="14">
        <v>0</v>
      </c>
      <c r="E8" s="66">
        <v>0</v>
      </c>
      <c r="F8" s="65"/>
      <c r="G8" s="14"/>
      <c r="H8" s="66"/>
      <c r="I8" s="65">
        <v>0</v>
      </c>
      <c r="J8" s="14">
        <v>0</v>
      </c>
      <c r="K8" s="66">
        <v>0</v>
      </c>
      <c r="L8" s="65">
        <v>0</v>
      </c>
      <c r="M8" s="14">
        <v>0</v>
      </c>
      <c r="N8" s="66">
        <v>0</v>
      </c>
      <c r="O8" s="65">
        <v>0</v>
      </c>
      <c r="P8" s="14">
        <v>0</v>
      </c>
      <c r="Q8" s="66">
        <v>0</v>
      </c>
      <c r="R8" s="65">
        <v>0</v>
      </c>
      <c r="S8" s="14">
        <v>0</v>
      </c>
      <c r="T8" s="66">
        <v>0</v>
      </c>
      <c r="U8" s="65">
        <v>0</v>
      </c>
      <c r="V8" s="14">
        <v>0</v>
      </c>
      <c r="W8" s="66">
        <v>0</v>
      </c>
      <c r="X8" s="65">
        <v>0</v>
      </c>
      <c r="Y8" s="14">
        <v>0</v>
      </c>
      <c r="Z8" s="66">
        <f t="shared" si="0"/>
        <v>0</v>
      </c>
      <c r="AA8" s="65">
        <v>0</v>
      </c>
      <c r="AB8" s="14">
        <v>0</v>
      </c>
      <c r="AC8" s="66">
        <v>0</v>
      </c>
      <c r="AD8" s="65">
        <v>0</v>
      </c>
      <c r="AE8" s="14">
        <v>0</v>
      </c>
      <c r="AF8" s="66">
        <v>0</v>
      </c>
      <c r="AG8" s="65">
        <v>0</v>
      </c>
      <c r="AH8" s="14">
        <v>0</v>
      </c>
      <c r="AI8" s="66">
        <f t="shared" si="1"/>
        <v>0</v>
      </c>
      <c r="AJ8" s="75">
        <v>50</v>
      </c>
      <c r="AK8" s="20">
        <v>1050</v>
      </c>
      <c r="AL8" s="66">
        <f t="shared" si="2"/>
        <v>21000</v>
      </c>
      <c r="AM8" s="65"/>
      <c r="AN8" s="14"/>
      <c r="AO8" s="66"/>
      <c r="AP8" s="65"/>
      <c r="AQ8" s="14"/>
      <c r="AR8" s="66"/>
      <c r="AS8" s="65">
        <v>0</v>
      </c>
      <c r="AT8" s="14">
        <v>0</v>
      </c>
      <c r="AU8" s="66">
        <v>0</v>
      </c>
      <c r="AV8" s="65">
        <v>0</v>
      </c>
      <c r="AW8" s="14">
        <v>0</v>
      </c>
      <c r="AX8" s="66">
        <v>0</v>
      </c>
      <c r="AY8" s="65">
        <v>0</v>
      </c>
      <c r="AZ8" s="14">
        <v>0</v>
      </c>
      <c r="BA8" s="66">
        <v>0</v>
      </c>
      <c r="BB8" s="65">
        <v>0</v>
      </c>
      <c r="BC8" s="14">
        <v>0</v>
      </c>
      <c r="BD8" s="66">
        <v>0</v>
      </c>
      <c r="BE8" s="65">
        <v>0</v>
      </c>
      <c r="BF8" s="14">
        <v>0</v>
      </c>
      <c r="BG8" s="66">
        <v>0</v>
      </c>
      <c r="BH8" s="65">
        <v>0</v>
      </c>
      <c r="BI8" s="14">
        <v>0</v>
      </c>
      <c r="BJ8" s="66">
        <v>0</v>
      </c>
      <c r="BK8" s="65">
        <v>0</v>
      </c>
      <c r="BL8" s="14">
        <v>0</v>
      </c>
      <c r="BM8" s="66">
        <v>0</v>
      </c>
      <c r="BN8" s="65">
        <v>0</v>
      </c>
      <c r="BO8" s="14">
        <v>0</v>
      </c>
      <c r="BP8" s="66">
        <f t="shared" si="3"/>
        <v>0</v>
      </c>
      <c r="BQ8" s="65">
        <v>0</v>
      </c>
      <c r="BR8" s="14">
        <v>0</v>
      </c>
      <c r="BS8" s="66">
        <v>0</v>
      </c>
      <c r="BT8" s="65">
        <v>0</v>
      </c>
      <c r="BU8" s="14">
        <v>0</v>
      </c>
      <c r="BV8" s="66">
        <f t="shared" si="4"/>
        <v>0</v>
      </c>
      <c r="BW8" s="65">
        <v>0</v>
      </c>
      <c r="BX8" s="14">
        <v>0</v>
      </c>
      <c r="BY8" s="66">
        <v>0</v>
      </c>
      <c r="BZ8" s="65">
        <v>0</v>
      </c>
      <c r="CA8" s="14">
        <v>0</v>
      </c>
      <c r="CB8" s="66">
        <v>0</v>
      </c>
      <c r="CC8" s="65">
        <v>0</v>
      </c>
      <c r="CD8" s="14">
        <v>0</v>
      </c>
      <c r="CE8" s="66">
        <v>0</v>
      </c>
      <c r="CF8" s="65">
        <v>0</v>
      </c>
      <c r="CG8" s="14">
        <v>0</v>
      </c>
      <c r="CH8" s="66">
        <v>0</v>
      </c>
      <c r="CI8" s="65">
        <v>0</v>
      </c>
      <c r="CJ8" s="14">
        <v>0</v>
      </c>
      <c r="CK8" s="66">
        <v>0</v>
      </c>
      <c r="CL8" s="65">
        <v>0</v>
      </c>
      <c r="CM8" s="14">
        <v>0</v>
      </c>
      <c r="CN8" s="66">
        <v>0</v>
      </c>
      <c r="CO8" s="65">
        <v>0</v>
      </c>
      <c r="CP8" s="14">
        <v>0</v>
      </c>
      <c r="CQ8" s="66">
        <v>0</v>
      </c>
      <c r="CR8" s="75">
        <v>29</v>
      </c>
      <c r="CS8" s="20">
        <v>639</v>
      </c>
      <c r="CT8" s="66">
        <f t="shared" si="5"/>
        <v>22034.482758620692</v>
      </c>
      <c r="CU8" s="65">
        <v>0</v>
      </c>
      <c r="CV8" s="14">
        <v>0</v>
      </c>
      <c r="CW8" s="66">
        <v>0</v>
      </c>
      <c r="CX8" s="65">
        <v>0</v>
      </c>
      <c r="CY8" s="14">
        <v>0</v>
      </c>
      <c r="CZ8" s="66">
        <v>0</v>
      </c>
      <c r="DA8" s="65">
        <v>0</v>
      </c>
      <c r="DB8" s="14">
        <v>0</v>
      </c>
      <c r="DC8" s="66">
        <v>0</v>
      </c>
      <c r="DD8" s="65">
        <v>0</v>
      </c>
      <c r="DE8" s="14">
        <v>0</v>
      </c>
      <c r="DF8" s="66">
        <v>0</v>
      </c>
      <c r="DG8" s="11">
        <f t="shared" si="6"/>
        <v>79</v>
      </c>
      <c r="DH8" s="21">
        <f t="shared" si="7"/>
        <v>1689</v>
      </c>
      <c r="DI8" s="6"/>
      <c r="DJ8" s="9"/>
      <c r="DK8" s="6"/>
      <c r="DL8" s="6"/>
      <c r="DM8" s="6"/>
      <c r="DN8" s="9"/>
      <c r="DO8" s="6"/>
      <c r="DP8" s="6"/>
      <c r="DQ8" s="6"/>
      <c r="DR8" s="9"/>
      <c r="DS8" s="6"/>
      <c r="DT8" s="6"/>
      <c r="DU8" s="6"/>
      <c r="DV8" s="2"/>
      <c r="DW8" s="1"/>
      <c r="DX8" s="1"/>
      <c r="DY8" s="1"/>
      <c r="DZ8" s="2"/>
      <c r="EA8" s="1"/>
      <c r="EB8" s="1"/>
      <c r="EC8" s="1"/>
      <c r="ED8" s="2"/>
      <c r="EE8" s="1"/>
      <c r="EF8" s="1"/>
      <c r="EG8" s="1"/>
      <c r="EH8" s="2"/>
      <c r="EI8" s="1"/>
      <c r="EJ8" s="1"/>
      <c r="EK8" s="1"/>
      <c r="EL8" s="2"/>
      <c r="EM8" s="1"/>
      <c r="EN8" s="1"/>
      <c r="EO8" s="1"/>
      <c r="EP8" s="2"/>
      <c r="EQ8" s="1"/>
      <c r="ER8" s="1"/>
      <c r="ES8" s="1"/>
      <c r="ET8" s="2"/>
      <c r="EU8" s="1"/>
      <c r="EV8" s="1"/>
      <c r="EW8" s="1"/>
      <c r="EX8" s="2"/>
      <c r="EY8" s="1"/>
      <c r="EZ8" s="1"/>
      <c r="FA8" s="1"/>
    </row>
    <row r="9" spans="1:236" x14ac:dyDescent="0.3">
      <c r="A9" s="57">
        <v>2009</v>
      </c>
      <c r="B9" s="58" t="s">
        <v>8</v>
      </c>
      <c r="C9" s="65">
        <v>0</v>
      </c>
      <c r="D9" s="14">
        <v>0</v>
      </c>
      <c r="E9" s="66">
        <v>0</v>
      </c>
      <c r="F9" s="65"/>
      <c r="G9" s="14"/>
      <c r="H9" s="66"/>
      <c r="I9" s="65">
        <v>0</v>
      </c>
      <c r="J9" s="14">
        <v>0</v>
      </c>
      <c r="K9" s="66">
        <v>0</v>
      </c>
      <c r="L9" s="65">
        <v>0</v>
      </c>
      <c r="M9" s="14">
        <v>0</v>
      </c>
      <c r="N9" s="66">
        <v>0</v>
      </c>
      <c r="O9" s="65">
        <v>0</v>
      </c>
      <c r="P9" s="14">
        <v>0</v>
      </c>
      <c r="Q9" s="66">
        <v>0</v>
      </c>
      <c r="R9" s="65">
        <v>0</v>
      </c>
      <c r="S9" s="14">
        <v>0</v>
      </c>
      <c r="T9" s="66">
        <v>0</v>
      </c>
      <c r="U9" s="65">
        <v>0</v>
      </c>
      <c r="V9" s="14">
        <v>0</v>
      </c>
      <c r="W9" s="66">
        <v>0</v>
      </c>
      <c r="X9" s="65">
        <v>0</v>
      </c>
      <c r="Y9" s="14">
        <v>0</v>
      </c>
      <c r="Z9" s="66">
        <f t="shared" si="0"/>
        <v>0</v>
      </c>
      <c r="AA9" s="65">
        <v>0</v>
      </c>
      <c r="AB9" s="14">
        <v>0</v>
      </c>
      <c r="AC9" s="66">
        <v>0</v>
      </c>
      <c r="AD9" s="65">
        <v>0</v>
      </c>
      <c r="AE9" s="14">
        <v>0</v>
      </c>
      <c r="AF9" s="66">
        <v>0</v>
      </c>
      <c r="AG9" s="65">
        <v>0</v>
      </c>
      <c r="AH9" s="14">
        <v>0</v>
      </c>
      <c r="AI9" s="66">
        <f t="shared" si="1"/>
        <v>0</v>
      </c>
      <c r="AJ9" s="65">
        <v>0</v>
      </c>
      <c r="AK9" s="14">
        <v>0</v>
      </c>
      <c r="AL9" s="66">
        <v>0</v>
      </c>
      <c r="AM9" s="65"/>
      <c r="AN9" s="14"/>
      <c r="AO9" s="66"/>
      <c r="AP9" s="65"/>
      <c r="AQ9" s="14"/>
      <c r="AR9" s="66"/>
      <c r="AS9" s="65">
        <v>0</v>
      </c>
      <c r="AT9" s="14">
        <v>0</v>
      </c>
      <c r="AU9" s="66">
        <v>0</v>
      </c>
      <c r="AV9" s="65">
        <v>0</v>
      </c>
      <c r="AW9" s="14">
        <v>0</v>
      </c>
      <c r="AX9" s="66">
        <v>0</v>
      </c>
      <c r="AY9" s="65">
        <v>0</v>
      </c>
      <c r="AZ9" s="14">
        <v>0</v>
      </c>
      <c r="BA9" s="66">
        <v>0</v>
      </c>
      <c r="BB9" s="65">
        <v>0</v>
      </c>
      <c r="BC9" s="14">
        <v>0</v>
      </c>
      <c r="BD9" s="66">
        <v>0</v>
      </c>
      <c r="BE9" s="65">
        <v>0</v>
      </c>
      <c r="BF9" s="14">
        <v>0</v>
      </c>
      <c r="BG9" s="66">
        <v>0</v>
      </c>
      <c r="BH9" s="65">
        <v>0</v>
      </c>
      <c r="BI9" s="14">
        <v>0</v>
      </c>
      <c r="BJ9" s="66">
        <v>0</v>
      </c>
      <c r="BK9" s="65">
        <v>0</v>
      </c>
      <c r="BL9" s="14">
        <v>0</v>
      </c>
      <c r="BM9" s="66">
        <v>0</v>
      </c>
      <c r="BN9" s="65">
        <v>0</v>
      </c>
      <c r="BO9" s="14">
        <v>0</v>
      </c>
      <c r="BP9" s="66">
        <f t="shared" si="3"/>
        <v>0</v>
      </c>
      <c r="BQ9" s="65">
        <v>0</v>
      </c>
      <c r="BR9" s="14">
        <v>0</v>
      </c>
      <c r="BS9" s="66">
        <v>0</v>
      </c>
      <c r="BT9" s="65">
        <v>0</v>
      </c>
      <c r="BU9" s="14">
        <v>0</v>
      </c>
      <c r="BV9" s="66">
        <f t="shared" si="4"/>
        <v>0</v>
      </c>
      <c r="BW9" s="65">
        <v>0</v>
      </c>
      <c r="BX9" s="14">
        <v>0</v>
      </c>
      <c r="BY9" s="66">
        <v>0</v>
      </c>
      <c r="BZ9" s="65">
        <v>0</v>
      </c>
      <c r="CA9" s="14">
        <v>0</v>
      </c>
      <c r="CB9" s="66">
        <v>0</v>
      </c>
      <c r="CC9" s="65">
        <v>0</v>
      </c>
      <c r="CD9" s="14">
        <v>0</v>
      </c>
      <c r="CE9" s="66">
        <v>0</v>
      </c>
      <c r="CF9" s="65">
        <v>0</v>
      </c>
      <c r="CG9" s="14">
        <v>0</v>
      </c>
      <c r="CH9" s="66">
        <v>0</v>
      </c>
      <c r="CI9" s="65">
        <v>0</v>
      </c>
      <c r="CJ9" s="14">
        <v>0</v>
      </c>
      <c r="CK9" s="66">
        <v>0</v>
      </c>
      <c r="CL9" s="65">
        <v>0</v>
      </c>
      <c r="CM9" s="14">
        <v>0</v>
      </c>
      <c r="CN9" s="66">
        <v>0</v>
      </c>
      <c r="CO9" s="65">
        <v>0</v>
      </c>
      <c r="CP9" s="14">
        <v>0</v>
      </c>
      <c r="CQ9" s="66">
        <v>0</v>
      </c>
      <c r="CR9" s="75">
        <v>17</v>
      </c>
      <c r="CS9" s="20">
        <v>621</v>
      </c>
      <c r="CT9" s="66">
        <f t="shared" si="5"/>
        <v>36529.411764705881</v>
      </c>
      <c r="CU9" s="65">
        <v>0</v>
      </c>
      <c r="CV9" s="14">
        <v>0</v>
      </c>
      <c r="CW9" s="66">
        <v>0</v>
      </c>
      <c r="CX9" s="65">
        <v>0</v>
      </c>
      <c r="CY9" s="14">
        <v>0</v>
      </c>
      <c r="CZ9" s="66">
        <v>0</v>
      </c>
      <c r="DA9" s="65">
        <v>0</v>
      </c>
      <c r="DB9" s="14">
        <v>0</v>
      </c>
      <c r="DC9" s="66">
        <v>0</v>
      </c>
      <c r="DD9" s="65">
        <v>0</v>
      </c>
      <c r="DE9" s="14">
        <v>0</v>
      </c>
      <c r="DF9" s="66">
        <v>0</v>
      </c>
      <c r="DG9" s="11">
        <f t="shared" si="6"/>
        <v>17</v>
      </c>
      <c r="DH9" s="21">
        <f t="shared" si="7"/>
        <v>621</v>
      </c>
      <c r="DI9" s="6"/>
      <c r="DJ9" s="9"/>
      <c r="DK9" s="6"/>
      <c r="DL9" s="6"/>
      <c r="DM9" s="6"/>
      <c r="DN9" s="9"/>
      <c r="DO9" s="6"/>
      <c r="DP9" s="6"/>
      <c r="DQ9" s="6"/>
      <c r="DR9" s="9"/>
      <c r="DS9" s="6"/>
      <c r="DT9" s="6"/>
      <c r="DU9" s="6"/>
      <c r="DV9" s="2"/>
      <c r="DW9" s="1"/>
      <c r="DX9" s="1"/>
      <c r="DY9" s="1"/>
      <c r="DZ9" s="2"/>
      <c r="EA9" s="1"/>
      <c r="EB9" s="1"/>
      <c r="EC9" s="1"/>
      <c r="ED9" s="2"/>
      <c r="EE9" s="1"/>
      <c r="EF9" s="1"/>
      <c r="EG9" s="1"/>
      <c r="EH9" s="2"/>
      <c r="EI9" s="1"/>
      <c r="EJ9" s="1"/>
      <c r="EK9" s="1"/>
      <c r="EL9" s="2"/>
      <c r="EM9" s="1"/>
      <c r="EN9" s="1"/>
      <c r="EO9" s="1"/>
      <c r="EP9" s="2"/>
      <c r="EQ9" s="1"/>
      <c r="ER9" s="1"/>
      <c r="ES9" s="1"/>
      <c r="ET9" s="2"/>
      <c r="EU9" s="1"/>
      <c r="EV9" s="1"/>
      <c r="EW9" s="1"/>
      <c r="EX9" s="2"/>
      <c r="EY9" s="1"/>
      <c r="EZ9" s="1"/>
      <c r="FA9" s="1"/>
    </row>
    <row r="10" spans="1:236" x14ac:dyDescent="0.3">
      <c r="A10" s="57">
        <v>2009</v>
      </c>
      <c r="B10" s="58" t="s">
        <v>9</v>
      </c>
      <c r="C10" s="65">
        <v>0</v>
      </c>
      <c r="D10" s="14">
        <v>0</v>
      </c>
      <c r="E10" s="66">
        <v>0</v>
      </c>
      <c r="F10" s="65"/>
      <c r="G10" s="14"/>
      <c r="H10" s="66"/>
      <c r="I10" s="65">
        <v>0</v>
      </c>
      <c r="J10" s="14">
        <v>0</v>
      </c>
      <c r="K10" s="66">
        <v>0</v>
      </c>
      <c r="L10" s="65">
        <v>0</v>
      </c>
      <c r="M10" s="14">
        <v>0</v>
      </c>
      <c r="N10" s="66">
        <v>0</v>
      </c>
      <c r="O10" s="65">
        <v>0</v>
      </c>
      <c r="P10" s="14">
        <v>0</v>
      </c>
      <c r="Q10" s="66">
        <v>0</v>
      </c>
      <c r="R10" s="65">
        <v>0</v>
      </c>
      <c r="S10" s="14">
        <v>0</v>
      </c>
      <c r="T10" s="66">
        <v>0</v>
      </c>
      <c r="U10" s="65">
        <v>0</v>
      </c>
      <c r="V10" s="14">
        <v>0</v>
      </c>
      <c r="W10" s="66">
        <v>0</v>
      </c>
      <c r="X10" s="65">
        <v>0</v>
      </c>
      <c r="Y10" s="14">
        <v>0</v>
      </c>
      <c r="Z10" s="66">
        <f t="shared" si="0"/>
        <v>0</v>
      </c>
      <c r="AA10" s="65">
        <v>0</v>
      </c>
      <c r="AB10" s="14">
        <v>0</v>
      </c>
      <c r="AC10" s="66">
        <v>0</v>
      </c>
      <c r="AD10" s="65">
        <v>0</v>
      </c>
      <c r="AE10" s="14">
        <v>0</v>
      </c>
      <c r="AF10" s="66">
        <v>0</v>
      </c>
      <c r="AG10" s="65">
        <v>0</v>
      </c>
      <c r="AH10" s="14">
        <v>0</v>
      </c>
      <c r="AI10" s="66">
        <f t="shared" si="1"/>
        <v>0</v>
      </c>
      <c r="AJ10" s="65">
        <v>0</v>
      </c>
      <c r="AK10" s="14">
        <v>0</v>
      </c>
      <c r="AL10" s="66">
        <v>0</v>
      </c>
      <c r="AM10" s="65"/>
      <c r="AN10" s="14"/>
      <c r="AO10" s="66"/>
      <c r="AP10" s="65"/>
      <c r="AQ10" s="14"/>
      <c r="AR10" s="66"/>
      <c r="AS10" s="65">
        <v>0</v>
      </c>
      <c r="AT10" s="14">
        <v>0</v>
      </c>
      <c r="AU10" s="66">
        <v>0</v>
      </c>
      <c r="AV10" s="65">
        <v>0</v>
      </c>
      <c r="AW10" s="14">
        <v>0</v>
      </c>
      <c r="AX10" s="66">
        <v>0</v>
      </c>
      <c r="AY10" s="65">
        <v>0</v>
      </c>
      <c r="AZ10" s="14">
        <v>0</v>
      </c>
      <c r="BA10" s="66">
        <v>0</v>
      </c>
      <c r="BB10" s="65">
        <v>0</v>
      </c>
      <c r="BC10" s="14">
        <v>0</v>
      </c>
      <c r="BD10" s="66">
        <v>0</v>
      </c>
      <c r="BE10" s="65">
        <v>0</v>
      </c>
      <c r="BF10" s="14">
        <v>0</v>
      </c>
      <c r="BG10" s="66">
        <v>0</v>
      </c>
      <c r="BH10" s="65">
        <v>0</v>
      </c>
      <c r="BI10" s="14">
        <v>0</v>
      </c>
      <c r="BJ10" s="66">
        <v>0</v>
      </c>
      <c r="BK10" s="65">
        <v>0</v>
      </c>
      <c r="BL10" s="14">
        <v>0</v>
      </c>
      <c r="BM10" s="66">
        <v>0</v>
      </c>
      <c r="BN10" s="65">
        <v>0</v>
      </c>
      <c r="BO10" s="14">
        <v>0</v>
      </c>
      <c r="BP10" s="66">
        <f t="shared" si="3"/>
        <v>0</v>
      </c>
      <c r="BQ10" s="65">
        <v>0</v>
      </c>
      <c r="BR10" s="14">
        <v>0</v>
      </c>
      <c r="BS10" s="66">
        <v>0</v>
      </c>
      <c r="BT10" s="65">
        <v>0</v>
      </c>
      <c r="BU10" s="14">
        <v>0</v>
      </c>
      <c r="BV10" s="66">
        <f t="shared" si="4"/>
        <v>0</v>
      </c>
      <c r="BW10" s="65">
        <v>0</v>
      </c>
      <c r="BX10" s="14">
        <v>2</v>
      </c>
      <c r="BY10" s="66">
        <v>0</v>
      </c>
      <c r="BZ10" s="65">
        <v>0</v>
      </c>
      <c r="CA10" s="14">
        <v>0</v>
      </c>
      <c r="CB10" s="66">
        <v>0</v>
      </c>
      <c r="CC10" s="65">
        <v>0</v>
      </c>
      <c r="CD10" s="14">
        <v>0</v>
      </c>
      <c r="CE10" s="66">
        <v>0</v>
      </c>
      <c r="CF10" s="65">
        <v>0</v>
      </c>
      <c r="CG10" s="14">
        <v>0</v>
      </c>
      <c r="CH10" s="66">
        <v>0</v>
      </c>
      <c r="CI10" s="65">
        <v>0</v>
      </c>
      <c r="CJ10" s="14">
        <v>0</v>
      </c>
      <c r="CK10" s="66">
        <v>0</v>
      </c>
      <c r="CL10" s="65">
        <v>0</v>
      </c>
      <c r="CM10" s="14">
        <v>0</v>
      </c>
      <c r="CN10" s="66">
        <v>0</v>
      </c>
      <c r="CO10" s="65">
        <v>0</v>
      </c>
      <c r="CP10" s="14">
        <v>0</v>
      </c>
      <c r="CQ10" s="66">
        <v>0</v>
      </c>
      <c r="CR10" s="75">
        <v>0</v>
      </c>
      <c r="CS10" s="20">
        <v>1</v>
      </c>
      <c r="CT10" s="66">
        <v>0</v>
      </c>
      <c r="CU10" s="65">
        <v>0</v>
      </c>
      <c r="CV10" s="14">
        <v>0</v>
      </c>
      <c r="CW10" s="66">
        <v>0</v>
      </c>
      <c r="CX10" s="65">
        <v>0</v>
      </c>
      <c r="CY10" s="14">
        <v>0</v>
      </c>
      <c r="CZ10" s="66">
        <v>0</v>
      </c>
      <c r="DA10" s="65">
        <v>0</v>
      </c>
      <c r="DB10" s="14">
        <v>0</v>
      </c>
      <c r="DC10" s="66">
        <v>0</v>
      </c>
      <c r="DD10" s="65">
        <v>0</v>
      </c>
      <c r="DE10" s="14">
        <v>0</v>
      </c>
      <c r="DF10" s="66">
        <v>0</v>
      </c>
      <c r="DG10" s="11">
        <f t="shared" si="6"/>
        <v>0</v>
      </c>
      <c r="DH10" s="21">
        <f t="shared" si="7"/>
        <v>3</v>
      </c>
      <c r="DI10" s="6"/>
      <c r="DJ10" s="9"/>
      <c r="DK10" s="6"/>
      <c r="DL10" s="6"/>
      <c r="DM10" s="6"/>
      <c r="DN10" s="9"/>
      <c r="DO10" s="6"/>
      <c r="DP10" s="6"/>
      <c r="DQ10" s="6"/>
      <c r="DR10" s="9"/>
      <c r="DS10" s="6"/>
      <c r="DT10" s="6"/>
      <c r="DU10" s="6"/>
      <c r="DV10" s="2"/>
      <c r="DW10" s="1"/>
      <c r="DX10" s="1"/>
      <c r="DY10" s="1"/>
      <c r="DZ10" s="2"/>
      <c r="EA10" s="1"/>
      <c r="EB10" s="1"/>
      <c r="EC10" s="1"/>
      <c r="ED10" s="2"/>
      <c r="EE10" s="1"/>
      <c r="EF10" s="1"/>
      <c r="EG10" s="1"/>
      <c r="EH10" s="2"/>
      <c r="EI10" s="1"/>
      <c r="EJ10" s="1"/>
      <c r="EK10" s="1"/>
      <c r="EL10" s="2"/>
      <c r="EM10" s="1"/>
      <c r="EN10" s="1"/>
      <c r="EO10" s="1"/>
      <c r="EP10" s="2"/>
      <c r="EQ10" s="1"/>
      <c r="ER10" s="1"/>
      <c r="ES10" s="1"/>
      <c r="ET10" s="2"/>
      <c r="EU10" s="1"/>
      <c r="EV10" s="1"/>
      <c r="EW10" s="1"/>
      <c r="EX10" s="2"/>
      <c r="EY10" s="1"/>
      <c r="EZ10" s="1"/>
      <c r="FA10" s="1"/>
    </row>
    <row r="11" spans="1:236" x14ac:dyDescent="0.3">
      <c r="A11" s="57">
        <v>2009</v>
      </c>
      <c r="B11" s="58" t="s">
        <v>10</v>
      </c>
      <c r="C11" s="65">
        <v>0</v>
      </c>
      <c r="D11" s="14">
        <v>0</v>
      </c>
      <c r="E11" s="66">
        <v>0</v>
      </c>
      <c r="F11" s="65"/>
      <c r="G11" s="14"/>
      <c r="H11" s="66"/>
      <c r="I11" s="65">
        <v>0</v>
      </c>
      <c r="J11" s="14">
        <v>0</v>
      </c>
      <c r="K11" s="66">
        <v>0</v>
      </c>
      <c r="L11" s="65">
        <v>0</v>
      </c>
      <c r="M11" s="14">
        <v>0</v>
      </c>
      <c r="N11" s="66">
        <v>0</v>
      </c>
      <c r="O11" s="65">
        <v>0</v>
      </c>
      <c r="P11" s="14">
        <v>0</v>
      </c>
      <c r="Q11" s="66">
        <v>0</v>
      </c>
      <c r="R11" s="65">
        <v>0</v>
      </c>
      <c r="S11" s="14">
        <v>0</v>
      </c>
      <c r="T11" s="66">
        <v>0</v>
      </c>
      <c r="U11" s="65">
        <v>0</v>
      </c>
      <c r="V11" s="14">
        <v>0</v>
      </c>
      <c r="W11" s="66">
        <v>0</v>
      </c>
      <c r="X11" s="65">
        <v>0</v>
      </c>
      <c r="Y11" s="14">
        <v>0</v>
      </c>
      <c r="Z11" s="66">
        <f t="shared" si="0"/>
        <v>0</v>
      </c>
      <c r="AA11" s="65">
        <v>0</v>
      </c>
      <c r="AB11" s="14">
        <v>0</v>
      </c>
      <c r="AC11" s="66">
        <v>0</v>
      </c>
      <c r="AD11" s="65">
        <v>0</v>
      </c>
      <c r="AE11" s="14">
        <v>0</v>
      </c>
      <c r="AF11" s="66">
        <v>0</v>
      </c>
      <c r="AG11" s="65">
        <v>0</v>
      </c>
      <c r="AH11" s="14">
        <v>0</v>
      </c>
      <c r="AI11" s="66">
        <f t="shared" si="1"/>
        <v>0</v>
      </c>
      <c r="AJ11" s="65">
        <v>0</v>
      </c>
      <c r="AK11" s="14">
        <v>0</v>
      </c>
      <c r="AL11" s="66">
        <v>0</v>
      </c>
      <c r="AM11" s="65"/>
      <c r="AN11" s="14"/>
      <c r="AO11" s="66"/>
      <c r="AP11" s="65"/>
      <c r="AQ11" s="14"/>
      <c r="AR11" s="66"/>
      <c r="AS11" s="65">
        <v>0</v>
      </c>
      <c r="AT11" s="14">
        <v>0</v>
      </c>
      <c r="AU11" s="66">
        <v>0</v>
      </c>
      <c r="AV11" s="65">
        <v>0</v>
      </c>
      <c r="AW11" s="14">
        <v>0</v>
      </c>
      <c r="AX11" s="66">
        <v>0</v>
      </c>
      <c r="AY11" s="65">
        <v>0</v>
      </c>
      <c r="AZ11" s="14">
        <v>0</v>
      </c>
      <c r="BA11" s="66">
        <v>0</v>
      </c>
      <c r="BB11" s="65">
        <v>0</v>
      </c>
      <c r="BC11" s="14">
        <v>0</v>
      </c>
      <c r="BD11" s="66">
        <v>0</v>
      </c>
      <c r="BE11" s="65">
        <v>0</v>
      </c>
      <c r="BF11" s="14">
        <v>0</v>
      </c>
      <c r="BG11" s="66">
        <v>0</v>
      </c>
      <c r="BH11" s="65">
        <v>0</v>
      </c>
      <c r="BI11" s="14">
        <v>0</v>
      </c>
      <c r="BJ11" s="66">
        <v>0</v>
      </c>
      <c r="BK11" s="65">
        <v>0</v>
      </c>
      <c r="BL11" s="14">
        <v>0</v>
      </c>
      <c r="BM11" s="66">
        <v>0</v>
      </c>
      <c r="BN11" s="65">
        <v>0</v>
      </c>
      <c r="BO11" s="14">
        <v>0</v>
      </c>
      <c r="BP11" s="66">
        <f t="shared" si="3"/>
        <v>0</v>
      </c>
      <c r="BQ11" s="65">
        <v>0</v>
      </c>
      <c r="BR11" s="14">
        <v>0</v>
      </c>
      <c r="BS11" s="66">
        <v>0</v>
      </c>
      <c r="BT11" s="65">
        <v>0</v>
      </c>
      <c r="BU11" s="14">
        <v>0</v>
      </c>
      <c r="BV11" s="66">
        <f t="shared" si="4"/>
        <v>0</v>
      </c>
      <c r="BW11" s="65">
        <v>0</v>
      </c>
      <c r="BX11" s="14">
        <v>0</v>
      </c>
      <c r="BY11" s="66">
        <v>0</v>
      </c>
      <c r="BZ11" s="65">
        <v>0</v>
      </c>
      <c r="CA11" s="14">
        <v>0</v>
      </c>
      <c r="CB11" s="66">
        <v>0</v>
      </c>
      <c r="CC11" s="65">
        <v>0</v>
      </c>
      <c r="CD11" s="14">
        <v>0</v>
      </c>
      <c r="CE11" s="66">
        <v>0</v>
      </c>
      <c r="CF11" s="65">
        <v>0</v>
      </c>
      <c r="CG11" s="14">
        <v>0</v>
      </c>
      <c r="CH11" s="66">
        <v>0</v>
      </c>
      <c r="CI11" s="65">
        <v>0</v>
      </c>
      <c r="CJ11" s="14">
        <v>0</v>
      </c>
      <c r="CK11" s="66">
        <v>0</v>
      </c>
      <c r="CL11" s="65">
        <v>0</v>
      </c>
      <c r="CM11" s="14">
        <v>0</v>
      </c>
      <c r="CN11" s="66">
        <v>0</v>
      </c>
      <c r="CO11" s="65">
        <v>0</v>
      </c>
      <c r="CP11" s="14">
        <v>0</v>
      </c>
      <c r="CQ11" s="66">
        <v>0</v>
      </c>
      <c r="CR11" s="65">
        <v>0</v>
      </c>
      <c r="CS11" s="14">
        <v>0</v>
      </c>
      <c r="CT11" s="66">
        <v>0</v>
      </c>
      <c r="CU11" s="65">
        <v>0</v>
      </c>
      <c r="CV11" s="14">
        <v>0</v>
      </c>
      <c r="CW11" s="66">
        <v>0</v>
      </c>
      <c r="CX11" s="65">
        <v>0</v>
      </c>
      <c r="CY11" s="14">
        <v>0</v>
      </c>
      <c r="CZ11" s="66">
        <v>0</v>
      </c>
      <c r="DA11" s="65">
        <v>0</v>
      </c>
      <c r="DB11" s="14">
        <v>0</v>
      </c>
      <c r="DC11" s="66">
        <v>0</v>
      </c>
      <c r="DD11" s="65">
        <v>0</v>
      </c>
      <c r="DE11" s="14">
        <v>0</v>
      </c>
      <c r="DF11" s="66">
        <v>0</v>
      </c>
      <c r="DG11" s="11">
        <f t="shared" si="6"/>
        <v>0</v>
      </c>
      <c r="DH11" s="21">
        <f t="shared" si="7"/>
        <v>0</v>
      </c>
      <c r="DI11" s="6"/>
      <c r="DJ11" s="9"/>
      <c r="DK11" s="6"/>
      <c r="DL11" s="6"/>
      <c r="DM11" s="6"/>
      <c r="DN11" s="9"/>
      <c r="DO11" s="6"/>
      <c r="DP11" s="6"/>
      <c r="DQ11" s="6"/>
      <c r="DR11" s="9"/>
      <c r="DS11" s="6"/>
      <c r="DT11" s="6"/>
      <c r="DU11" s="6"/>
      <c r="DV11" s="2"/>
      <c r="DW11" s="1"/>
      <c r="DX11" s="1"/>
      <c r="DY11" s="1"/>
      <c r="DZ11" s="2"/>
      <c r="EA11" s="1"/>
      <c r="EB11" s="1"/>
      <c r="EC11" s="1"/>
      <c r="ED11" s="2"/>
      <c r="EE11" s="1"/>
      <c r="EF11" s="1"/>
      <c r="EG11" s="1"/>
      <c r="EH11" s="2"/>
      <c r="EI11" s="1"/>
      <c r="EJ11" s="1"/>
      <c r="EK11" s="1"/>
      <c r="EL11" s="2"/>
      <c r="EM11" s="1"/>
      <c r="EN11" s="1"/>
      <c r="EO11" s="1"/>
      <c r="EP11" s="2"/>
      <c r="EQ11" s="1"/>
      <c r="ER11" s="1"/>
      <c r="ES11" s="1"/>
      <c r="ET11" s="2"/>
      <c r="EU11" s="1"/>
      <c r="EV11" s="1"/>
      <c r="EW11" s="1"/>
      <c r="EX11" s="2"/>
      <c r="EY11" s="1"/>
      <c r="EZ11" s="1"/>
      <c r="FA11" s="1"/>
    </row>
    <row r="12" spans="1:236" x14ac:dyDescent="0.3">
      <c r="A12" s="57">
        <v>2009</v>
      </c>
      <c r="B12" s="58" t="s">
        <v>11</v>
      </c>
      <c r="C12" s="65">
        <v>0</v>
      </c>
      <c r="D12" s="14">
        <v>0</v>
      </c>
      <c r="E12" s="66">
        <v>0</v>
      </c>
      <c r="F12" s="65"/>
      <c r="G12" s="14"/>
      <c r="H12" s="66"/>
      <c r="I12" s="65">
        <v>0</v>
      </c>
      <c r="J12" s="14">
        <v>0</v>
      </c>
      <c r="K12" s="66">
        <v>0</v>
      </c>
      <c r="L12" s="65">
        <v>0</v>
      </c>
      <c r="M12" s="14">
        <v>0</v>
      </c>
      <c r="N12" s="66">
        <v>0</v>
      </c>
      <c r="O12" s="65">
        <v>0</v>
      </c>
      <c r="P12" s="14">
        <v>0</v>
      </c>
      <c r="Q12" s="66">
        <v>0</v>
      </c>
      <c r="R12" s="65">
        <v>0</v>
      </c>
      <c r="S12" s="14">
        <v>0</v>
      </c>
      <c r="T12" s="66">
        <v>0</v>
      </c>
      <c r="U12" s="65">
        <v>0</v>
      </c>
      <c r="V12" s="14">
        <v>0</v>
      </c>
      <c r="W12" s="66">
        <v>0</v>
      </c>
      <c r="X12" s="65">
        <v>0</v>
      </c>
      <c r="Y12" s="14">
        <v>0</v>
      </c>
      <c r="Z12" s="66">
        <f t="shared" si="0"/>
        <v>0</v>
      </c>
      <c r="AA12" s="65">
        <v>0</v>
      </c>
      <c r="AB12" s="14">
        <v>0</v>
      </c>
      <c r="AC12" s="66">
        <v>0</v>
      </c>
      <c r="AD12" s="65">
        <v>0</v>
      </c>
      <c r="AE12" s="14">
        <v>0</v>
      </c>
      <c r="AF12" s="66">
        <v>0</v>
      </c>
      <c r="AG12" s="65">
        <v>0</v>
      </c>
      <c r="AH12" s="14">
        <v>0</v>
      </c>
      <c r="AI12" s="66">
        <f t="shared" si="1"/>
        <v>0</v>
      </c>
      <c r="AJ12" s="75">
        <v>34</v>
      </c>
      <c r="AK12" s="20">
        <v>502</v>
      </c>
      <c r="AL12" s="66">
        <f t="shared" ref="AL12" si="8">AK12/AJ12*1000</f>
        <v>14764.705882352942</v>
      </c>
      <c r="AM12" s="65"/>
      <c r="AN12" s="14"/>
      <c r="AO12" s="66"/>
      <c r="AP12" s="65"/>
      <c r="AQ12" s="14"/>
      <c r="AR12" s="66"/>
      <c r="AS12" s="65">
        <v>0</v>
      </c>
      <c r="AT12" s="14">
        <v>0</v>
      </c>
      <c r="AU12" s="66">
        <v>0</v>
      </c>
      <c r="AV12" s="65">
        <v>0</v>
      </c>
      <c r="AW12" s="14">
        <v>0</v>
      </c>
      <c r="AX12" s="66">
        <v>0</v>
      </c>
      <c r="AY12" s="65">
        <v>0</v>
      </c>
      <c r="AZ12" s="14">
        <v>0</v>
      </c>
      <c r="BA12" s="66">
        <v>0</v>
      </c>
      <c r="BB12" s="65">
        <v>0</v>
      </c>
      <c r="BC12" s="14">
        <v>0</v>
      </c>
      <c r="BD12" s="66">
        <v>0</v>
      </c>
      <c r="BE12" s="65">
        <v>0</v>
      </c>
      <c r="BF12" s="14">
        <v>0</v>
      </c>
      <c r="BG12" s="66">
        <v>0</v>
      </c>
      <c r="BH12" s="65">
        <v>0</v>
      </c>
      <c r="BI12" s="14">
        <v>0</v>
      </c>
      <c r="BJ12" s="66">
        <v>0</v>
      </c>
      <c r="BK12" s="65">
        <v>0</v>
      </c>
      <c r="BL12" s="14">
        <v>0</v>
      </c>
      <c r="BM12" s="66">
        <v>0</v>
      </c>
      <c r="BN12" s="65">
        <v>0</v>
      </c>
      <c r="BO12" s="14">
        <v>0</v>
      </c>
      <c r="BP12" s="66">
        <f t="shared" si="3"/>
        <v>0</v>
      </c>
      <c r="BQ12" s="65">
        <v>0</v>
      </c>
      <c r="BR12" s="14">
        <v>0</v>
      </c>
      <c r="BS12" s="66">
        <v>0</v>
      </c>
      <c r="BT12" s="65">
        <v>0</v>
      </c>
      <c r="BU12" s="14">
        <v>0</v>
      </c>
      <c r="BV12" s="66">
        <f t="shared" si="4"/>
        <v>0</v>
      </c>
      <c r="BW12" s="65">
        <v>0</v>
      </c>
      <c r="BX12" s="14">
        <v>0</v>
      </c>
      <c r="BY12" s="66">
        <v>0</v>
      </c>
      <c r="BZ12" s="65">
        <v>0</v>
      </c>
      <c r="CA12" s="14">
        <v>0</v>
      </c>
      <c r="CB12" s="66">
        <v>0</v>
      </c>
      <c r="CC12" s="65">
        <v>0</v>
      </c>
      <c r="CD12" s="14">
        <v>0</v>
      </c>
      <c r="CE12" s="66">
        <v>0</v>
      </c>
      <c r="CF12" s="65">
        <v>0</v>
      </c>
      <c r="CG12" s="14">
        <v>0</v>
      </c>
      <c r="CH12" s="66">
        <v>0</v>
      </c>
      <c r="CI12" s="65">
        <v>0</v>
      </c>
      <c r="CJ12" s="14">
        <v>0</v>
      </c>
      <c r="CK12" s="66">
        <v>0</v>
      </c>
      <c r="CL12" s="65">
        <v>0</v>
      </c>
      <c r="CM12" s="14">
        <v>0</v>
      </c>
      <c r="CN12" s="66">
        <v>0</v>
      </c>
      <c r="CO12" s="65">
        <v>0</v>
      </c>
      <c r="CP12" s="14">
        <v>0</v>
      </c>
      <c r="CQ12" s="66">
        <v>0</v>
      </c>
      <c r="CR12" s="65">
        <v>0</v>
      </c>
      <c r="CS12" s="14">
        <v>0</v>
      </c>
      <c r="CT12" s="66">
        <v>0</v>
      </c>
      <c r="CU12" s="65">
        <v>0</v>
      </c>
      <c r="CV12" s="14">
        <v>0</v>
      </c>
      <c r="CW12" s="66">
        <v>0</v>
      </c>
      <c r="CX12" s="65">
        <v>0</v>
      </c>
      <c r="CY12" s="14">
        <v>0</v>
      </c>
      <c r="CZ12" s="66">
        <v>0</v>
      </c>
      <c r="DA12" s="65">
        <v>0</v>
      </c>
      <c r="DB12" s="14">
        <v>0</v>
      </c>
      <c r="DC12" s="66">
        <v>0</v>
      </c>
      <c r="DD12" s="65">
        <v>0</v>
      </c>
      <c r="DE12" s="14">
        <v>0</v>
      </c>
      <c r="DF12" s="66">
        <v>0</v>
      </c>
      <c r="DG12" s="11">
        <f t="shared" si="6"/>
        <v>34</v>
      </c>
      <c r="DH12" s="21">
        <f t="shared" si="7"/>
        <v>502</v>
      </c>
      <c r="DI12" s="6"/>
      <c r="DJ12" s="9"/>
      <c r="DK12" s="6"/>
      <c r="DL12" s="6"/>
      <c r="DM12" s="6"/>
      <c r="DN12" s="9"/>
      <c r="DO12" s="6"/>
      <c r="DP12" s="6"/>
      <c r="DQ12" s="6"/>
      <c r="DR12" s="9"/>
      <c r="DS12" s="6"/>
      <c r="DT12" s="6"/>
      <c r="DU12" s="6"/>
      <c r="DV12" s="2"/>
      <c r="DW12" s="1"/>
      <c r="DX12" s="1"/>
      <c r="DY12" s="1"/>
      <c r="DZ12" s="2"/>
      <c r="EA12" s="1"/>
      <c r="EB12" s="1"/>
      <c r="EC12" s="1"/>
      <c r="ED12" s="2"/>
      <c r="EE12" s="1"/>
      <c r="EF12" s="1"/>
      <c r="EG12" s="1"/>
      <c r="EH12" s="2"/>
      <c r="EI12" s="1"/>
      <c r="EJ12" s="1"/>
      <c r="EK12" s="1"/>
      <c r="EL12" s="2"/>
      <c r="EM12" s="1"/>
      <c r="EN12" s="1"/>
      <c r="EO12" s="1"/>
      <c r="EP12" s="2"/>
      <c r="EQ12" s="1"/>
      <c r="ER12" s="1"/>
      <c r="ES12" s="1"/>
      <c r="ET12" s="2"/>
      <c r="EU12" s="1"/>
      <c r="EV12" s="1"/>
      <c r="EW12" s="1"/>
      <c r="EX12" s="2"/>
      <c r="EY12" s="1"/>
      <c r="EZ12" s="1"/>
      <c r="FA12" s="1"/>
    </row>
    <row r="13" spans="1:236" x14ac:dyDescent="0.3">
      <c r="A13" s="57">
        <v>2009</v>
      </c>
      <c r="B13" s="58" t="s">
        <v>12</v>
      </c>
      <c r="C13" s="65">
        <v>0</v>
      </c>
      <c r="D13" s="14">
        <v>0</v>
      </c>
      <c r="E13" s="66">
        <v>0</v>
      </c>
      <c r="F13" s="65"/>
      <c r="G13" s="14"/>
      <c r="H13" s="66"/>
      <c r="I13" s="65">
        <v>0</v>
      </c>
      <c r="J13" s="14">
        <v>0</v>
      </c>
      <c r="K13" s="66">
        <v>0</v>
      </c>
      <c r="L13" s="65">
        <v>6</v>
      </c>
      <c r="M13" s="14">
        <v>170</v>
      </c>
      <c r="N13" s="66">
        <f t="shared" ref="N13" si="9">M13/L13*1000</f>
        <v>28333.333333333332</v>
      </c>
      <c r="O13" s="65">
        <v>0</v>
      </c>
      <c r="P13" s="14">
        <v>0</v>
      </c>
      <c r="Q13" s="66">
        <v>0</v>
      </c>
      <c r="R13" s="65">
        <v>0</v>
      </c>
      <c r="S13" s="14">
        <v>0</v>
      </c>
      <c r="T13" s="66">
        <v>0</v>
      </c>
      <c r="U13" s="65">
        <v>0</v>
      </c>
      <c r="V13" s="14">
        <v>0</v>
      </c>
      <c r="W13" s="66">
        <v>0</v>
      </c>
      <c r="X13" s="65">
        <v>0</v>
      </c>
      <c r="Y13" s="14">
        <v>0</v>
      </c>
      <c r="Z13" s="66">
        <f t="shared" si="0"/>
        <v>0</v>
      </c>
      <c r="AA13" s="65">
        <v>0</v>
      </c>
      <c r="AB13" s="14">
        <v>0</v>
      </c>
      <c r="AC13" s="66">
        <v>0</v>
      </c>
      <c r="AD13" s="65">
        <v>0</v>
      </c>
      <c r="AE13" s="14">
        <v>0</v>
      </c>
      <c r="AF13" s="66">
        <v>0</v>
      </c>
      <c r="AG13" s="65">
        <v>0</v>
      </c>
      <c r="AH13" s="14">
        <v>0</v>
      </c>
      <c r="AI13" s="66">
        <f t="shared" si="1"/>
        <v>0</v>
      </c>
      <c r="AJ13" s="65">
        <v>0</v>
      </c>
      <c r="AK13" s="14">
        <v>0</v>
      </c>
      <c r="AL13" s="66">
        <v>0</v>
      </c>
      <c r="AM13" s="65"/>
      <c r="AN13" s="14"/>
      <c r="AO13" s="66"/>
      <c r="AP13" s="65"/>
      <c r="AQ13" s="14"/>
      <c r="AR13" s="66"/>
      <c r="AS13" s="65">
        <v>0</v>
      </c>
      <c r="AT13" s="14">
        <v>0</v>
      </c>
      <c r="AU13" s="66">
        <v>0</v>
      </c>
      <c r="AV13" s="65">
        <v>0</v>
      </c>
      <c r="AW13" s="14">
        <v>0</v>
      </c>
      <c r="AX13" s="66">
        <v>0</v>
      </c>
      <c r="AY13" s="65">
        <v>0</v>
      </c>
      <c r="AZ13" s="14">
        <v>0</v>
      </c>
      <c r="BA13" s="66">
        <v>0</v>
      </c>
      <c r="BB13" s="65">
        <v>0</v>
      </c>
      <c r="BC13" s="14">
        <v>0</v>
      </c>
      <c r="BD13" s="66">
        <v>0</v>
      </c>
      <c r="BE13" s="65">
        <v>0</v>
      </c>
      <c r="BF13" s="14">
        <v>0</v>
      </c>
      <c r="BG13" s="66">
        <v>0</v>
      </c>
      <c r="BH13" s="65">
        <v>0</v>
      </c>
      <c r="BI13" s="14">
        <v>0</v>
      </c>
      <c r="BJ13" s="66">
        <v>0</v>
      </c>
      <c r="BK13" s="65">
        <v>0</v>
      </c>
      <c r="BL13" s="14">
        <v>0</v>
      </c>
      <c r="BM13" s="66">
        <v>0</v>
      </c>
      <c r="BN13" s="65">
        <v>0</v>
      </c>
      <c r="BO13" s="14">
        <v>0</v>
      </c>
      <c r="BP13" s="66">
        <f t="shared" si="3"/>
        <v>0</v>
      </c>
      <c r="BQ13" s="65">
        <v>0</v>
      </c>
      <c r="BR13" s="14">
        <v>0</v>
      </c>
      <c r="BS13" s="66">
        <v>0</v>
      </c>
      <c r="BT13" s="65">
        <v>0</v>
      </c>
      <c r="BU13" s="14">
        <v>0</v>
      </c>
      <c r="BV13" s="66">
        <f t="shared" si="4"/>
        <v>0</v>
      </c>
      <c r="BW13" s="65">
        <v>0</v>
      </c>
      <c r="BX13" s="14">
        <v>0</v>
      </c>
      <c r="BY13" s="66">
        <v>0</v>
      </c>
      <c r="BZ13" s="65">
        <v>0</v>
      </c>
      <c r="CA13" s="14">
        <v>0</v>
      </c>
      <c r="CB13" s="66">
        <v>0</v>
      </c>
      <c r="CC13" s="65">
        <v>0</v>
      </c>
      <c r="CD13" s="14">
        <v>0</v>
      </c>
      <c r="CE13" s="66">
        <v>0</v>
      </c>
      <c r="CF13" s="65">
        <v>0</v>
      </c>
      <c r="CG13" s="14">
        <v>0</v>
      </c>
      <c r="CH13" s="66">
        <v>0</v>
      </c>
      <c r="CI13" s="65">
        <v>0</v>
      </c>
      <c r="CJ13" s="14">
        <v>0</v>
      </c>
      <c r="CK13" s="66">
        <v>0</v>
      </c>
      <c r="CL13" s="65">
        <v>0</v>
      </c>
      <c r="CM13" s="14">
        <v>0</v>
      </c>
      <c r="CN13" s="66">
        <v>0</v>
      </c>
      <c r="CO13" s="65">
        <v>0</v>
      </c>
      <c r="CP13" s="14">
        <v>0</v>
      </c>
      <c r="CQ13" s="66">
        <v>0</v>
      </c>
      <c r="CR13" s="65">
        <v>0</v>
      </c>
      <c r="CS13" s="14">
        <v>0</v>
      </c>
      <c r="CT13" s="66">
        <v>0</v>
      </c>
      <c r="CU13" s="65">
        <v>0</v>
      </c>
      <c r="CV13" s="14">
        <v>0</v>
      </c>
      <c r="CW13" s="66">
        <v>0</v>
      </c>
      <c r="CX13" s="74">
        <v>0</v>
      </c>
      <c r="CY13" s="19">
        <v>0</v>
      </c>
      <c r="CZ13" s="66">
        <v>0</v>
      </c>
      <c r="DA13" s="74">
        <v>0</v>
      </c>
      <c r="DB13" s="19">
        <v>0</v>
      </c>
      <c r="DC13" s="66">
        <v>0</v>
      </c>
      <c r="DD13" s="74">
        <v>0</v>
      </c>
      <c r="DE13" s="19">
        <v>0</v>
      </c>
      <c r="DF13" s="66">
        <v>0</v>
      </c>
      <c r="DG13" s="11">
        <f t="shared" si="6"/>
        <v>6</v>
      </c>
      <c r="DH13" s="21">
        <f t="shared" si="7"/>
        <v>170</v>
      </c>
      <c r="DI13" s="6"/>
      <c r="DJ13" s="9"/>
      <c r="DK13" s="6"/>
      <c r="DL13" s="6"/>
      <c r="DM13" s="6"/>
      <c r="DN13" s="9"/>
      <c r="DO13" s="6"/>
      <c r="DP13" s="6"/>
      <c r="DQ13" s="6"/>
      <c r="DR13" s="9"/>
      <c r="DS13" s="6"/>
      <c r="DT13" s="6"/>
      <c r="DU13" s="6"/>
      <c r="DV13" s="2"/>
      <c r="DW13" s="1"/>
      <c r="DX13" s="1"/>
      <c r="DY13" s="1"/>
      <c r="DZ13" s="2"/>
      <c r="EA13" s="1"/>
      <c r="EB13" s="1"/>
      <c r="EC13" s="1"/>
      <c r="ED13" s="2"/>
      <c r="EE13" s="1"/>
      <c r="EF13" s="1"/>
      <c r="EG13" s="1"/>
      <c r="EH13" s="2"/>
      <c r="EI13" s="1"/>
      <c r="EJ13" s="1"/>
      <c r="EK13" s="1"/>
      <c r="EL13" s="2"/>
      <c r="EM13" s="1"/>
      <c r="EN13" s="1"/>
      <c r="EO13" s="1"/>
      <c r="EP13" s="2"/>
      <c r="EQ13" s="1"/>
      <c r="ER13" s="1"/>
      <c r="ES13" s="1"/>
      <c r="ET13" s="2"/>
      <c r="EU13" s="1"/>
      <c r="EV13" s="1"/>
      <c r="EW13" s="1"/>
      <c r="EX13" s="2"/>
      <c r="EY13" s="1"/>
      <c r="EZ13" s="1"/>
      <c r="FA13" s="1"/>
    </row>
    <row r="14" spans="1:236" x14ac:dyDescent="0.3">
      <c r="A14" s="57">
        <v>2009</v>
      </c>
      <c r="B14" s="58" t="s">
        <v>13</v>
      </c>
      <c r="C14" s="65">
        <v>0</v>
      </c>
      <c r="D14" s="14">
        <v>0</v>
      </c>
      <c r="E14" s="66">
        <v>0</v>
      </c>
      <c r="F14" s="65"/>
      <c r="G14" s="14"/>
      <c r="H14" s="66"/>
      <c r="I14" s="65">
        <v>0</v>
      </c>
      <c r="J14" s="14">
        <v>0</v>
      </c>
      <c r="K14" s="66">
        <v>0</v>
      </c>
      <c r="L14" s="65">
        <v>0</v>
      </c>
      <c r="M14" s="14">
        <v>0</v>
      </c>
      <c r="N14" s="66">
        <v>0</v>
      </c>
      <c r="O14" s="65">
        <v>0</v>
      </c>
      <c r="P14" s="14">
        <v>0</v>
      </c>
      <c r="Q14" s="66">
        <v>0</v>
      </c>
      <c r="R14" s="65">
        <v>0</v>
      </c>
      <c r="S14" s="14">
        <v>0</v>
      </c>
      <c r="T14" s="66">
        <v>0</v>
      </c>
      <c r="U14" s="65">
        <v>0</v>
      </c>
      <c r="V14" s="14">
        <v>0</v>
      </c>
      <c r="W14" s="66">
        <v>0</v>
      </c>
      <c r="X14" s="65">
        <v>0</v>
      </c>
      <c r="Y14" s="14">
        <v>0</v>
      </c>
      <c r="Z14" s="66">
        <f t="shared" si="0"/>
        <v>0</v>
      </c>
      <c r="AA14" s="65">
        <v>0</v>
      </c>
      <c r="AB14" s="14">
        <v>0</v>
      </c>
      <c r="AC14" s="66">
        <v>0</v>
      </c>
      <c r="AD14" s="65">
        <v>0</v>
      </c>
      <c r="AE14" s="14">
        <v>0</v>
      </c>
      <c r="AF14" s="66">
        <v>0</v>
      </c>
      <c r="AG14" s="65">
        <v>0</v>
      </c>
      <c r="AH14" s="14">
        <v>0</v>
      </c>
      <c r="AI14" s="66">
        <f t="shared" si="1"/>
        <v>0</v>
      </c>
      <c r="AJ14" s="75">
        <v>37</v>
      </c>
      <c r="AK14" s="20">
        <v>473</v>
      </c>
      <c r="AL14" s="66">
        <f t="shared" ref="AL14:AL17" si="10">AK14/AJ14*1000</f>
        <v>12783.783783783785</v>
      </c>
      <c r="AM14" s="65"/>
      <c r="AN14" s="14"/>
      <c r="AO14" s="66"/>
      <c r="AP14" s="65"/>
      <c r="AQ14" s="14"/>
      <c r="AR14" s="66"/>
      <c r="AS14" s="65">
        <v>0</v>
      </c>
      <c r="AT14" s="14">
        <v>1</v>
      </c>
      <c r="AU14" s="66">
        <v>0</v>
      </c>
      <c r="AV14" s="65">
        <v>0</v>
      </c>
      <c r="AW14" s="14">
        <v>1</v>
      </c>
      <c r="AX14" s="66">
        <v>0</v>
      </c>
      <c r="AY14" s="65">
        <v>0</v>
      </c>
      <c r="AZ14" s="14">
        <v>0</v>
      </c>
      <c r="BA14" s="66">
        <v>0</v>
      </c>
      <c r="BB14" s="65">
        <v>0</v>
      </c>
      <c r="BC14" s="14">
        <v>0</v>
      </c>
      <c r="BD14" s="66">
        <v>0</v>
      </c>
      <c r="BE14" s="65">
        <v>0</v>
      </c>
      <c r="BF14" s="14">
        <v>0</v>
      </c>
      <c r="BG14" s="66">
        <v>0</v>
      </c>
      <c r="BH14" s="65">
        <v>0</v>
      </c>
      <c r="BI14" s="14">
        <v>0</v>
      </c>
      <c r="BJ14" s="66">
        <v>0</v>
      </c>
      <c r="BK14" s="65">
        <v>0</v>
      </c>
      <c r="BL14" s="14">
        <v>0</v>
      </c>
      <c r="BM14" s="66">
        <v>0</v>
      </c>
      <c r="BN14" s="65">
        <v>0</v>
      </c>
      <c r="BO14" s="14">
        <v>0</v>
      </c>
      <c r="BP14" s="66">
        <f t="shared" si="3"/>
        <v>0</v>
      </c>
      <c r="BQ14" s="65">
        <v>0</v>
      </c>
      <c r="BR14" s="14">
        <v>0</v>
      </c>
      <c r="BS14" s="66">
        <v>0</v>
      </c>
      <c r="BT14" s="65">
        <v>0</v>
      </c>
      <c r="BU14" s="14">
        <v>0</v>
      </c>
      <c r="BV14" s="66">
        <f t="shared" si="4"/>
        <v>0</v>
      </c>
      <c r="BW14" s="65">
        <v>0</v>
      </c>
      <c r="BX14" s="14">
        <v>0</v>
      </c>
      <c r="BY14" s="66">
        <v>0</v>
      </c>
      <c r="BZ14" s="65">
        <v>0</v>
      </c>
      <c r="CA14" s="14">
        <v>0</v>
      </c>
      <c r="CB14" s="66">
        <v>0</v>
      </c>
      <c r="CC14" s="65">
        <v>0</v>
      </c>
      <c r="CD14" s="14">
        <v>0</v>
      </c>
      <c r="CE14" s="66">
        <v>0</v>
      </c>
      <c r="CF14" s="65">
        <v>0</v>
      </c>
      <c r="CG14" s="14">
        <v>0</v>
      </c>
      <c r="CH14" s="66">
        <v>0</v>
      </c>
      <c r="CI14" s="65">
        <v>0</v>
      </c>
      <c r="CJ14" s="14">
        <v>0</v>
      </c>
      <c r="CK14" s="66">
        <v>0</v>
      </c>
      <c r="CL14" s="65">
        <v>0</v>
      </c>
      <c r="CM14" s="14">
        <v>0</v>
      </c>
      <c r="CN14" s="66">
        <v>0</v>
      </c>
      <c r="CO14" s="65">
        <v>0</v>
      </c>
      <c r="CP14" s="14">
        <v>0</v>
      </c>
      <c r="CQ14" s="66">
        <v>0</v>
      </c>
      <c r="CR14" s="75">
        <v>50</v>
      </c>
      <c r="CS14" s="20">
        <v>944</v>
      </c>
      <c r="CT14" s="66">
        <f t="shared" ref="CT14" si="11">CS14/CR14*1000</f>
        <v>18880</v>
      </c>
      <c r="CU14" s="65">
        <v>0</v>
      </c>
      <c r="CV14" s="14">
        <v>0</v>
      </c>
      <c r="CW14" s="66">
        <v>0</v>
      </c>
      <c r="CX14" s="65">
        <v>0</v>
      </c>
      <c r="CY14" s="14">
        <v>0</v>
      </c>
      <c r="CZ14" s="66">
        <v>0</v>
      </c>
      <c r="DA14" s="65">
        <v>0</v>
      </c>
      <c r="DB14" s="14">
        <v>0</v>
      </c>
      <c r="DC14" s="66">
        <v>0</v>
      </c>
      <c r="DD14" s="65">
        <v>0</v>
      </c>
      <c r="DE14" s="14">
        <v>0</v>
      </c>
      <c r="DF14" s="66">
        <v>0</v>
      </c>
      <c r="DG14" s="11">
        <f t="shared" si="6"/>
        <v>87</v>
      </c>
      <c r="DH14" s="21">
        <f t="shared" si="7"/>
        <v>1418</v>
      </c>
      <c r="DI14" s="6"/>
      <c r="DJ14" s="9"/>
      <c r="DK14" s="6"/>
      <c r="DL14" s="6"/>
      <c r="DM14" s="6"/>
      <c r="DN14" s="9"/>
      <c r="DO14" s="6"/>
      <c r="DP14" s="6"/>
      <c r="DQ14" s="6"/>
      <c r="DR14" s="9"/>
      <c r="DS14" s="6"/>
      <c r="DT14" s="6"/>
      <c r="DU14" s="6"/>
      <c r="DV14" s="2"/>
      <c r="DW14" s="1"/>
      <c r="DX14" s="1"/>
      <c r="DY14" s="1"/>
      <c r="DZ14" s="2"/>
      <c r="EA14" s="1"/>
      <c r="EB14" s="1"/>
      <c r="EC14" s="1"/>
      <c r="ED14" s="2"/>
      <c r="EE14" s="1"/>
      <c r="EF14" s="1"/>
      <c r="EG14" s="1"/>
      <c r="EH14" s="2"/>
      <c r="EI14" s="1"/>
      <c r="EJ14" s="1"/>
      <c r="EK14" s="1"/>
      <c r="EL14" s="2"/>
      <c r="EM14" s="1"/>
      <c r="EN14" s="1"/>
      <c r="EO14" s="1"/>
      <c r="EP14" s="2"/>
      <c r="EQ14" s="1"/>
      <c r="ER14" s="1"/>
      <c r="ES14" s="1"/>
      <c r="ET14" s="2"/>
      <c r="EU14" s="1"/>
      <c r="EV14" s="1"/>
      <c r="EW14" s="1"/>
      <c r="EX14" s="2"/>
      <c r="EY14" s="1"/>
      <c r="EZ14" s="1"/>
      <c r="FA14" s="1"/>
    </row>
    <row r="15" spans="1:236" x14ac:dyDescent="0.3">
      <c r="A15" s="57">
        <v>2009</v>
      </c>
      <c r="B15" s="58" t="s">
        <v>14</v>
      </c>
      <c r="C15" s="65">
        <v>0</v>
      </c>
      <c r="D15" s="14">
        <v>0</v>
      </c>
      <c r="E15" s="66">
        <v>0</v>
      </c>
      <c r="F15" s="65"/>
      <c r="G15" s="14"/>
      <c r="H15" s="66"/>
      <c r="I15" s="65">
        <v>0</v>
      </c>
      <c r="J15" s="14">
        <v>0</v>
      </c>
      <c r="K15" s="66">
        <v>0</v>
      </c>
      <c r="L15" s="65">
        <v>6</v>
      </c>
      <c r="M15" s="14">
        <v>161</v>
      </c>
      <c r="N15" s="66">
        <f t="shared" ref="N15:N16" si="12">M15/L15*1000</f>
        <v>26833.333333333332</v>
      </c>
      <c r="O15" s="65">
        <v>0</v>
      </c>
      <c r="P15" s="14">
        <v>0</v>
      </c>
      <c r="Q15" s="66">
        <v>0</v>
      </c>
      <c r="R15" s="65">
        <v>0</v>
      </c>
      <c r="S15" s="14">
        <v>0</v>
      </c>
      <c r="T15" s="66">
        <v>0</v>
      </c>
      <c r="U15" s="65">
        <v>0</v>
      </c>
      <c r="V15" s="14">
        <v>0</v>
      </c>
      <c r="W15" s="66">
        <v>0</v>
      </c>
      <c r="X15" s="65">
        <v>0</v>
      </c>
      <c r="Y15" s="14">
        <v>0</v>
      </c>
      <c r="Z15" s="66">
        <f t="shared" si="0"/>
        <v>0</v>
      </c>
      <c r="AA15" s="65">
        <v>0</v>
      </c>
      <c r="AB15" s="14">
        <v>0</v>
      </c>
      <c r="AC15" s="66">
        <v>0</v>
      </c>
      <c r="AD15" s="65">
        <v>0</v>
      </c>
      <c r="AE15" s="14">
        <v>0</v>
      </c>
      <c r="AF15" s="66">
        <v>0</v>
      </c>
      <c r="AG15" s="65">
        <v>0</v>
      </c>
      <c r="AH15" s="14">
        <v>0</v>
      </c>
      <c r="AI15" s="66">
        <f t="shared" si="1"/>
        <v>0</v>
      </c>
      <c r="AJ15" s="75">
        <v>18</v>
      </c>
      <c r="AK15" s="20">
        <v>236</v>
      </c>
      <c r="AL15" s="66">
        <f t="shared" si="10"/>
        <v>13111.111111111111</v>
      </c>
      <c r="AM15" s="65"/>
      <c r="AN15" s="14"/>
      <c r="AO15" s="66"/>
      <c r="AP15" s="65"/>
      <c r="AQ15" s="14"/>
      <c r="AR15" s="66"/>
      <c r="AS15" s="65">
        <v>0</v>
      </c>
      <c r="AT15" s="14">
        <v>0</v>
      </c>
      <c r="AU15" s="66">
        <v>0</v>
      </c>
      <c r="AV15" s="65">
        <v>0</v>
      </c>
      <c r="AW15" s="14">
        <v>0</v>
      </c>
      <c r="AX15" s="66">
        <v>0</v>
      </c>
      <c r="AY15" s="65">
        <v>0</v>
      </c>
      <c r="AZ15" s="14">
        <v>0</v>
      </c>
      <c r="BA15" s="66">
        <v>0</v>
      </c>
      <c r="BB15" s="65">
        <v>0</v>
      </c>
      <c r="BC15" s="14">
        <v>0</v>
      </c>
      <c r="BD15" s="66">
        <v>0</v>
      </c>
      <c r="BE15" s="65">
        <v>0</v>
      </c>
      <c r="BF15" s="14">
        <v>0</v>
      </c>
      <c r="BG15" s="66">
        <v>0</v>
      </c>
      <c r="BH15" s="65">
        <v>0</v>
      </c>
      <c r="BI15" s="14">
        <v>0</v>
      </c>
      <c r="BJ15" s="66">
        <v>0</v>
      </c>
      <c r="BK15" s="65">
        <v>0</v>
      </c>
      <c r="BL15" s="14">
        <v>0</v>
      </c>
      <c r="BM15" s="66">
        <v>0</v>
      </c>
      <c r="BN15" s="65">
        <v>0</v>
      </c>
      <c r="BO15" s="14">
        <v>0</v>
      </c>
      <c r="BP15" s="66">
        <f t="shared" si="3"/>
        <v>0</v>
      </c>
      <c r="BQ15" s="65">
        <v>0</v>
      </c>
      <c r="BR15" s="14">
        <v>0</v>
      </c>
      <c r="BS15" s="66">
        <v>0</v>
      </c>
      <c r="BT15" s="65">
        <v>0</v>
      </c>
      <c r="BU15" s="14">
        <v>0</v>
      </c>
      <c r="BV15" s="66">
        <f t="shared" si="4"/>
        <v>0</v>
      </c>
      <c r="BW15" s="65">
        <v>0</v>
      </c>
      <c r="BX15" s="14">
        <v>0</v>
      </c>
      <c r="BY15" s="66">
        <v>0</v>
      </c>
      <c r="BZ15" s="65">
        <v>0</v>
      </c>
      <c r="CA15" s="14">
        <v>0</v>
      </c>
      <c r="CB15" s="66">
        <v>0</v>
      </c>
      <c r="CC15" s="65">
        <v>0</v>
      </c>
      <c r="CD15" s="14">
        <v>0</v>
      </c>
      <c r="CE15" s="66">
        <v>0</v>
      </c>
      <c r="CF15" s="65">
        <v>0</v>
      </c>
      <c r="CG15" s="14">
        <v>0</v>
      </c>
      <c r="CH15" s="66">
        <v>0</v>
      </c>
      <c r="CI15" s="65">
        <v>0</v>
      </c>
      <c r="CJ15" s="14">
        <v>0</v>
      </c>
      <c r="CK15" s="66">
        <v>0</v>
      </c>
      <c r="CL15" s="65">
        <v>0</v>
      </c>
      <c r="CM15" s="14">
        <v>0</v>
      </c>
      <c r="CN15" s="66">
        <v>0</v>
      </c>
      <c r="CO15" s="65">
        <v>0</v>
      </c>
      <c r="CP15" s="14">
        <v>1</v>
      </c>
      <c r="CQ15" s="66">
        <v>0</v>
      </c>
      <c r="CR15" s="75">
        <v>0</v>
      </c>
      <c r="CS15" s="20">
        <v>0</v>
      </c>
      <c r="CT15" s="66">
        <v>0</v>
      </c>
      <c r="CU15" s="65">
        <v>0</v>
      </c>
      <c r="CV15" s="14">
        <v>0</v>
      </c>
      <c r="CW15" s="66">
        <v>0</v>
      </c>
      <c r="CX15" s="65">
        <v>0</v>
      </c>
      <c r="CY15" s="14">
        <v>0</v>
      </c>
      <c r="CZ15" s="66">
        <v>0</v>
      </c>
      <c r="DA15" s="65">
        <v>0</v>
      </c>
      <c r="DB15" s="14">
        <v>0</v>
      </c>
      <c r="DC15" s="66">
        <v>0</v>
      </c>
      <c r="DD15" s="65">
        <v>0</v>
      </c>
      <c r="DE15" s="14">
        <v>0</v>
      </c>
      <c r="DF15" s="66">
        <v>0</v>
      </c>
      <c r="DG15" s="11">
        <f t="shared" si="6"/>
        <v>24</v>
      </c>
      <c r="DH15" s="21">
        <f t="shared" si="7"/>
        <v>398</v>
      </c>
      <c r="DI15" s="6"/>
      <c r="DJ15" s="9"/>
      <c r="DK15" s="6"/>
      <c r="DL15" s="6"/>
      <c r="DM15" s="6"/>
      <c r="DN15" s="9"/>
      <c r="DO15" s="6"/>
      <c r="DP15" s="6"/>
      <c r="DQ15" s="6"/>
      <c r="DR15" s="9"/>
      <c r="DS15" s="6"/>
      <c r="DT15" s="6"/>
      <c r="DU15" s="6"/>
      <c r="DV15" s="2"/>
      <c r="DW15" s="1"/>
      <c r="DX15" s="1"/>
      <c r="DY15" s="1"/>
      <c r="DZ15" s="2"/>
      <c r="EA15" s="1"/>
      <c r="EB15" s="1"/>
      <c r="EC15" s="1"/>
      <c r="ED15" s="2"/>
      <c r="EE15" s="1"/>
      <c r="EF15" s="1"/>
      <c r="EG15" s="1"/>
      <c r="EH15" s="2"/>
      <c r="EI15" s="1"/>
      <c r="EJ15" s="1"/>
      <c r="EK15" s="1"/>
      <c r="EL15" s="2"/>
      <c r="EM15" s="1"/>
      <c r="EN15" s="1"/>
      <c r="EO15" s="1"/>
      <c r="EP15" s="2"/>
      <c r="EQ15" s="1"/>
      <c r="ER15" s="1"/>
      <c r="ES15" s="1"/>
      <c r="ET15" s="2"/>
      <c r="EU15" s="1"/>
      <c r="EV15" s="1"/>
      <c r="EW15" s="1"/>
      <c r="EX15" s="2"/>
      <c r="EY15" s="1"/>
      <c r="EZ15" s="1"/>
      <c r="FA15" s="1"/>
    </row>
    <row r="16" spans="1:236" x14ac:dyDescent="0.3">
      <c r="A16" s="57">
        <v>2009</v>
      </c>
      <c r="B16" s="58" t="s">
        <v>15</v>
      </c>
      <c r="C16" s="65">
        <v>0</v>
      </c>
      <c r="D16" s="14">
        <v>0</v>
      </c>
      <c r="E16" s="66">
        <v>0</v>
      </c>
      <c r="F16" s="65"/>
      <c r="G16" s="14"/>
      <c r="H16" s="66"/>
      <c r="I16" s="65">
        <v>0</v>
      </c>
      <c r="J16" s="14">
        <v>0</v>
      </c>
      <c r="K16" s="66">
        <v>0</v>
      </c>
      <c r="L16" s="65">
        <v>7</v>
      </c>
      <c r="M16" s="14">
        <v>210</v>
      </c>
      <c r="N16" s="66">
        <f t="shared" si="12"/>
        <v>30000</v>
      </c>
      <c r="O16" s="65">
        <v>0</v>
      </c>
      <c r="P16" s="14">
        <v>0</v>
      </c>
      <c r="Q16" s="66">
        <v>0</v>
      </c>
      <c r="R16" s="65">
        <v>0</v>
      </c>
      <c r="S16" s="14">
        <v>0</v>
      </c>
      <c r="T16" s="66">
        <v>0</v>
      </c>
      <c r="U16" s="65">
        <v>0</v>
      </c>
      <c r="V16" s="14">
        <v>0</v>
      </c>
      <c r="W16" s="66">
        <v>0</v>
      </c>
      <c r="X16" s="65">
        <v>0</v>
      </c>
      <c r="Y16" s="14">
        <v>0</v>
      </c>
      <c r="Z16" s="66">
        <f t="shared" si="0"/>
        <v>0</v>
      </c>
      <c r="AA16" s="65">
        <v>0</v>
      </c>
      <c r="AB16" s="14">
        <v>0</v>
      </c>
      <c r="AC16" s="66">
        <v>0</v>
      </c>
      <c r="AD16" s="65">
        <v>0</v>
      </c>
      <c r="AE16" s="14">
        <v>0</v>
      </c>
      <c r="AF16" s="66">
        <v>0</v>
      </c>
      <c r="AG16" s="65">
        <v>0</v>
      </c>
      <c r="AH16" s="14">
        <v>0</v>
      </c>
      <c r="AI16" s="66">
        <f t="shared" si="1"/>
        <v>0</v>
      </c>
      <c r="AJ16" s="75">
        <v>34</v>
      </c>
      <c r="AK16" s="20">
        <v>479</v>
      </c>
      <c r="AL16" s="66">
        <f t="shared" si="10"/>
        <v>14088.235294117647</v>
      </c>
      <c r="AM16" s="65"/>
      <c r="AN16" s="14"/>
      <c r="AO16" s="66"/>
      <c r="AP16" s="65"/>
      <c r="AQ16" s="14"/>
      <c r="AR16" s="66"/>
      <c r="AS16" s="65">
        <v>0</v>
      </c>
      <c r="AT16" s="14">
        <v>0</v>
      </c>
      <c r="AU16" s="66">
        <v>0</v>
      </c>
      <c r="AV16" s="65">
        <v>0</v>
      </c>
      <c r="AW16" s="14">
        <v>0</v>
      </c>
      <c r="AX16" s="66">
        <v>0</v>
      </c>
      <c r="AY16" s="65">
        <v>0</v>
      </c>
      <c r="AZ16" s="14">
        <v>0</v>
      </c>
      <c r="BA16" s="66">
        <v>0</v>
      </c>
      <c r="BB16" s="65">
        <v>0</v>
      </c>
      <c r="BC16" s="14">
        <v>0</v>
      </c>
      <c r="BD16" s="66">
        <v>0</v>
      </c>
      <c r="BE16" s="65">
        <v>0</v>
      </c>
      <c r="BF16" s="14">
        <v>0</v>
      </c>
      <c r="BG16" s="66">
        <v>0</v>
      </c>
      <c r="BH16" s="65">
        <v>0</v>
      </c>
      <c r="BI16" s="14">
        <v>0</v>
      </c>
      <c r="BJ16" s="66">
        <v>0</v>
      </c>
      <c r="BK16" s="65">
        <v>0</v>
      </c>
      <c r="BL16" s="14">
        <v>0</v>
      </c>
      <c r="BM16" s="66">
        <v>0</v>
      </c>
      <c r="BN16" s="65">
        <v>0</v>
      </c>
      <c r="BO16" s="14">
        <v>0</v>
      </c>
      <c r="BP16" s="66">
        <f t="shared" si="3"/>
        <v>0</v>
      </c>
      <c r="BQ16" s="65">
        <v>0</v>
      </c>
      <c r="BR16" s="14">
        <v>0</v>
      </c>
      <c r="BS16" s="66">
        <v>0</v>
      </c>
      <c r="BT16" s="65">
        <v>0</v>
      </c>
      <c r="BU16" s="14">
        <v>0</v>
      </c>
      <c r="BV16" s="66">
        <f t="shared" si="4"/>
        <v>0</v>
      </c>
      <c r="BW16" s="65">
        <v>0</v>
      </c>
      <c r="BX16" s="14">
        <v>0</v>
      </c>
      <c r="BY16" s="66">
        <v>0</v>
      </c>
      <c r="BZ16" s="65">
        <v>0</v>
      </c>
      <c r="CA16" s="14">
        <v>0</v>
      </c>
      <c r="CB16" s="66">
        <v>0</v>
      </c>
      <c r="CC16" s="65">
        <v>0</v>
      </c>
      <c r="CD16" s="14">
        <v>0</v>
      </c>
      <c r="CE16" s="66">
        <v>0</v>
      </c>
      <c r="CF16" s="65">
        <v>0</v>
      </c>
      <c r="CG16" s="14">
        <v>0</v>
      </c>
      <c r="CH16" s="66">
        <v>0</v>
      </c>
      <c r="CI16" s="65">
        <v>0</v>
      </c>
      <c r="CJ16" s="14">
        <v>0</v>
      </c>
      <c r="CK16" s="66">
        <v>0</v>
      </c>
      <c r="CL16" s="65">
        <v>0</v>
      </c>
      <c r="CM16" s="14">
        <v>0</v>
      </c>
      <c r="CN16" s="66">
        <v>0</v>
      </c>
      <c r="CO16" s="65">
        <v>0</v>
      </c>
      <c r="CP16" s="14">
        <v>0</v>
      </c>
      <c r="CQ16" s="66">
        <v>0</v>
      </c>
      <c r="CR16" s="75">
        <v>1</v>
      </c>
      <c r="CS16" s="20">
        <v>27</v>
      </c>
      <c r="CT16" s="66">
        <f t="shared" ref="CT16:CT17" si="13">CS16/CR16*1000</f>
        <v>27000</v>
      </c>
      <c r="CU16" s="65">
        <v>0</v>
      </c>
      <c r="CV16" s="14">
        <v>0</v>
      </c>
      <c r="CW16" s="66">
        <v>0</v>
      </c>
      <c r="CX16" s="65">
        <v>0</v>
      </c>
      <c r="CY16" s="14">
        <v>0</v>
      </c>
      <c r="CZ16" s="66">
        <v>0</v>
      </c>
      <c r="DA16" s="65">
        <v>0</v>
      </c>
      <c r="DB16" s="14">
        <v>0</v>
      </c>
      <c r="DC16" s="66">
        <v>0</v>
      </c>
      <c r="DD16" s="65">
        <v>0</v>
      </c>
      <c r="DE16" s="14">
        <v>0</v>
      </c>
      <c r="DF16" s="66">
        <v>0</v>
      </c>
      <c r="DG16" s="11">
        <f t="shared" si="6"/>
        <v>42</v>
      </c>
      <c r="DH16" s="21">
        <f t="shared" si="7"/>
        <v>716</v>
      </c>
      <c r="DI16" s="6"/>
      <c r="DJ16" s="9"/>
      <c r="DK16" s="6"/>
      <c r="DL16" s="6"/>
      <c r="DM16" s="6"/>
      <c r="DN16" s="9"/>
      <c r="DO16" s="6"/>
      <c r="DP16" s="6"/>
      <c r="DQ16" s="6"/>
      <c r="DR16" s="9"/>
      <c r="DS16" s="6"/>
      <c r="DT16" s="6"/>
      <c r="DU16" s="6"/>
      <c r="DV16" s="2"/>
      <c r="DW16" s="1"/>
      <c r="DX16" s="1"/>
      <c r="DY16" s="1"/>
      <c r="DZ16" s="2"/>
      <c r="EA16" s="1"/>
      <c r="EB16" s="1"/>
      <c r="EC16" s="1"/>
      <c r="ED16" s="2"/>
      <c r="EE16" s="1"/>
      <c r="EF16" s="1"/>
      <c r="EG16" s="1"/>
      <c r="EH16" s="2"/>
      <c r="EI16" s="1"/>
      <c r="EJ16" s="1"/>
      <c r="EK16" s="1"/>
      <c r="EL16" s="2"/>
      <c r="EM16" s="1"/>
      <c r="EN16" s="1"/>
      <c r="EO16" s="1"/>
      <c r="EP16" s="2"/>
      <c r="EQ16" s="1"/>
      <c r="ER16" s="1"/>
      <c r="ES16" s="1"/>
      <c r="ET16" s="2"/>
      <c r="EU16" s="1"/>
      <c r="EV16" s="1"/>
      <c r="EW16" s="1"/>
      <c r="EX16" s="2"/>
      <c r="EY16" s="1"/>
      <c r="EZ16" s="1"/>
      <c r="FA16" s="1"/>
    </row>
    <row r="17" spans="1:232" x14ac:dyDescent="0.3">
      <c r="A17" s="59">
        <v>2009</v>
      </c>
      <c r="B17" s="60" t="s">
        <v>16</v>
      </c>
      <c r="C17" s="67">
        <v>0</v>
      </c>
      <c r="D17" s="16">
        <v>0</v>
      </c>
      <c r="E17" s="68">
        <v>0</v>
      </c>
      <c r="F17" s="67"/>
      <c r="G17" s="16"/>
      <c r="H17" s="68"/>
      <c r="I17" s="67">
        <v>0</v>
      </c>
      <c r="J17" s="16">
        <v>0</v>
      </c>
      <c r="K17" s="68">
        <v>0</v>
      </c>
      <c r="L17" s="67">
        <v>0</v>
      </c>
      <c r="M17" s="16">
        <v>0</v>
      </c>
      <c r="N17" s="68">
        <v>0</v>
      </c>
      <c r="O17" s="67">
        <v>0</v>
      </c>
      <c r="P17" s="16">
        <v>0</v>
      </c>
      <c r="Q17" s="68">
        <v>0</v>
      </c>
      <c r="R17" s="67">
        <v>0</v>
      </c>
      <c r="S17" s="16">
        <v>0</v>
      </c>
      <c r="T17" s="68">
        <v>0</v>
      </c>
      <c r="U17" s="67">
        <v>0</v>
      </c>
      <c r="V17" s="16">
        <v>0</v>
      </c>
      <c r="W17" s="68">
        <v>0</v>
      </c>
      <c r="X17" s="67">
        <v>0</v>
      </c>
      <c r="Y17" s="16">
        <v>0</v>
      </c>
      <c r="Z17" s="68">
        <f t="shared" si="0"/>
        <v>0</v>
      </c>
      <c r="AA17" s="67">
        <v>0</v>
      </c>
      <c r="AB17" s="16">
        <v>0</v>
      </c>
      <c r="AC17" s="68">
        <v>0</v>
      </c>
      <c r="AD17" s="67">
        <v>0</v>
      </c>
      <c r="AE17" s="16">
        <v>0</v>
      </c>
      <c r="AF17" s="68">
        <v>0</v>
      </c>
      <c r="AG17" s="67">
        <v>0</v>
      </c>
      <c r="AH17" s="16">
        <v>0</v>
      </c>
      <c r="AI17" s="68">
        <f t="shared" si="1"/>
        <v>0</v>
      </c>
      <c r="AJ17" s="76">
        <v>33</v>
      </c>
      <c r="AK17" s="36">
        <v>481</v>
      </c>
      <c r="AL17" s="68">
        <f t="shared" si="10"/>
        <v>14575.757575757576</v>
      </c>
      <c r="AM17" s="67"/>
      <c r="AN17" s="16"/>
      <c r="AO17" s="68"/>
      <c r="AP17" s="67"/>
      <c r="AQ17" s="16"/>
      <c r="AR17" s="68"/>
      <c r="AS17" s="67">
        <v>0</v>
      </c>
      <c r="AT17" s="16">
        <v>0</v>
      </c>
      <c r="AU17" s="68">
        <v>0</v>
      </c>
      <c r="AV17" s="67">
        <v>0</v>
      </c>
      <c r="AW17" s="16">
        <v>0</v>
      </c>
      <c r="AX17" s="68">
        <v>0</v>
      </c>
      <c r="AY17" s="67">
        <v>0</v>
      </c>
      <c r="AZ17" s="16">
        <v>0</v>
      </c>
      <c r="BA17" s="68">
        <v>0</v>
      </c>
      <c r="BB17" s="67">
        <v>0</v>
      </c>
      <c r="BC17" s="16">
        <v>0</v>
      </c>
      <c r="BD17" s="68">
        <v>0</v>
      </c>
      <c r="BE17" s="67">
        <v>0</v>
      </c>
      <c r="BF17" s="16">
        <v>0</v>
      </c>
      <c r="BG17" s="68">
        <v>0</v>
      </c>
      <c r="BH17" s="67">
        <v>0</v>
      </c>
      <c r="BI17" s="16">
        <v>0</v>
      </c>
      <c r="BJ17" s="68">
        <v>0</v>
      </c>
      <c r="BK17" s="67">
        <v>0</v>
      </c>
      <c r="BL17" s="16">
        <v>0</v>
      </c>
      <c r="BM17" s="68">
        <v>0</v>
      </c>
      <c r="BN17" s="67">
        <v>0</v>
      </c>
      <c r="BO17" s="16">
        <v>0</v>
      </c>
      <c r="BP17" s="68">
        <f t="shared" si="3"/>
        <v>0</v>
      </c>
      <c r="BQ17" s="67">
        <v>0</v>
      </c>
      <c r="BR17" s="16">
        <v>0</v>
      </c>
      <c r="BS17" s="68">
        <v>0</v>
      </c>
      <c r="BT17" s="67">
        <v>0</v>
      </c>
      <c r="BU17" s="16">
        <v>0</v>
      </c>
      <c r="BV17" s="68">
        <f t="shared" si="4"/>
        <v>0</v>
      </c>
      <c r="BW17" s="67">
        <v>0</v>
      </c>
      <c r="BX17" s="16">
        <v>0</v>
      </c>
      <c r="BY17" s="68">
        <v>0</v>
      </c>
      <c r="BZ17" s="67">
        <v>0</v>
      </c>
      <c r="CA17" s="16">
        <v>0</v>
      </c>
      <c r="CB17" s="68">
        <v>0</v>
      </c>
      <c r="CC17" s="67">
        <v>0</v>
      </c>
      <c r="CD17" s="16">
        <v>0</v>
      </c>
      <c r="CE17" s="68">
        <v>0</v>
      </c>
      <c r="CF17" s="67">
        <v>0</v>
      </c>
      <c r="CG17" s="16">
        <v>0</v>
      </c>
      <c r="CH17" s="68">
        <v>0</v>
      </c>
      <c r="CI17" s="67">
        <v>0</v>
      </c>
      <c r="CJ17" s="16">
        <v>0</v>
      </c>
      <c r="CK17" s="68">
        <v>0</v>
      </c>
      <c r="CL17" s="67">
        <v>0</v>
      </c>
      <c r="CM17" s="16">
        <v>0</v>
      </c>
      <c r="CN17" s="68">
        <v>0</v>
      </c>
      <c r="CO17" s="67">
        <v>0</v>
      </c>
      <c r="CP17" s="16">
        <v>0</v>
      </c>
      <c r="CQ17" s="68">
        <v>0</v>
      </c>
      <c r="CR17" s="76">
        <v>12</v>
      </c>
      <c r="CS17" s="36">
        <v>277</v>
      </c>
      <c r="CT17" s="68">
        <f t="shared" si="13"/>
        <v>23083.333333333332</v>
      </c>
      <c r="CU17" s="67">
        <v>0</v>
      </c>
      <c r="CV17" s="16">
        <v>0</v>
      </c>
      <c r="CW17" s="68">
        <v>0</v>
      </c>
      <c r="CX17" s="67">
        <v>0</v>
      </c>
      <c r="CY17" s="16">
        <v>0</v>
      </c>
      <c r="CZ17" s="68">
        <v>0</v>
      </c>
      <c r="DA17" s="67">
        <v>0</v>
      </c>
      <c r="DB17" s="16">
        <v>0</v>
      </c>
      <c r="DC17" s="68">
        <v>0</v>
      </c>
      <c r="DD17" s="67">
        <v>0</v>
      </c>
      <c r="DE17" s="16">
        <v>0</v>
      </c>
      <c r="DF17" s="68">
        <v>0</v>
      </c>
      <c r="DG17" s="22">
        <f t="shared" si="6"/>
        <v>45</v>
      </c>
      <c r="DH17" s="23">
        <f t="shared" si="7"/>
        <v>758</v>
      </c>
      <c r="DI17" s="6"/>
      <c r="DJ17" s="9"/>
      <c r="DK17" s="6"/>
      <c r="DL17" s="6"/>
      <c r="DM17" s="6"/>
      <c r="DN17" s="9"/>
      <c r="DO17" s="6"/>
      <c r="DP17" s="6"/>
      <c r="DQ17" s="6"/>
      <c r="DR17" s="9"/>
      <c r="DS17" s="6"/>
      <c r="DT17" s="6"/>
      <c r="DU17" s="6"/>
      <c r="DV17" s="2"/>
      <c r="DW17" s="1"/>
      <c r="DX17" s="1"/>
      <c r="DY17" s="1"/>
      <c r="DZ17" s="2"/>
      <c r="EA17" s="1"/>
      <c r="EB17" s="1"/>
      <c r="EC17" s="1"/>
      <c r="ED17" s="2"/>
      <c r="EE17" s="1"/>
      <c r="EF17" s="1"/>
      <c r="EG17" s="1"/>
      <c r="EH17" s="2"/>
      <c r="EI17" s="1"/>
      <c r="EJ17" s="1"/>
      <c r="EK17" s="1"/>
      <c r="EL17" s="2"/>
      <c r="EM17" s="1"/>
      <c r="EN17" s="1"/>
      <c r="EO17" s="1"/>
      <c r="EP17" s="2"/>
      <c r="EQ17" s="1"/>
      <c r="ER17" s="1"/>
      <c r="ES17" s="1"/>
      <c r="ET17" s="2"/>
      <c r="EU17" s="1"/>
      <c r="EV17" s="1"/>
      <c r="EW17" s="1"/>
      <c r="EX17" s="2"/>
      <c r="EY17" s="1"/>
      <c r="EZ17" s="1"/>
      <c r="FA17" s="1"/>
    </row>
    <row r="18" spans="1:232" ht="15" thickBot="1" x14ac:dyDescent="0.35">
      <c r="A18" s="61"/>
      <c r="B18" s="62" t="s">
        <v>17</v>
      </c>
      <c r="C18" s="69">
        <f>SUM(C6:C17)</f>
        <v>0</v>
      </c>
      <c r="D18" s="42">
        <f>SUM(D6:D17)</f>
        <v>0</v>
      </c>
      <c r="E18" s="70"/>
      <c r="F18" s="69"/>
      <c r="G18" s="42"/>
      <c r="H18" s="70"/>
      <c r="I18" s="69">
        <f>SUM(I6:I17)</f>
        <v>0</v>
      </c>
      <c r="J18" s="42">
        <f>SUM(J6:J17)</f>
        <v>0</v>
      </c>
      <c r="K18" s="70"/>
      <c r="L18" s="69">
        <f>SUM(L6:L17)</f>
        <v>19</v>
      </c>
      <c r="M18" s="42">
        <f>SUM(M6:M17)</f>
        <v>541</v>
      </c>
      <c r="N18" s="70"/>
      <c r="O18" s="69">
        <f t="shared" ref="O18:P18" si="14">SUM(O6:O17)</f>
        <v>0</v>
      </c>
      <c r="P18" s="42">
        <f t="shared" si="14"/>
        <v>0</v>
      </c>
      <c r="Q18" s="70"/>
      <c r="R18" s="69">
        <f t="shared" ref="R18:S18" si="15">SUM(R6:R17)</f>
        <v>0</v>
      </c>
      <c r="S18" s="42">
        <f t="shared" si="15"/>
        <v>0</v>
      </c>
      <c r="T18" s="70"/>
      <c r="U18" s="69">
        <v>0</v>
      </c>
      <c r="V18" s="42">
        <v>0</v>
      </c>
      <c r="W18" s="70"/>
      <c r="X18" s="69">
        <f t="shared" ref="X18:Y18" si="16">SUM(X6:X17)</f>
        <v>0</v>
      </c>
      <c r="Y18" s="42">
        <f t="shared" si="16"/>
        <v>0</v>
      </c>
      <c r="Z18" s="70"/>
      <c r="AA18" s="69">
        <f t="shared" ref="AA18:AB18" si="17">SUM(AA6:AA17)</f>
        <v>0</v>
      </c>
      <c r="AB18" s="42">
        <f t="shared" si="17"/>
        <v>0</v>
      </c>
      <c r="AC18" s="70"/>
      <c r="AD18" s="69">
        <f t="shared" ref="AD18:AE18" si="18">SUM(AD6:AD17)</f>
        <v>0</v>
      </c>
      <c r="AE18" s="42">
        <f t="shared" si="18"/>
        <v>0</v>
      </c>
      <c r="AF18" s="70"/>
      <c r="AG18" s="69">
        <f t="shared" ref="AG18:AH18" si="19">SUM(AG6:AG17)</f>
        <v>0</v>
      </c>
      <c r="AH18" s="42">
        <f t="shared" si="19"/>
        <v>0</v>
      </c>
      <c r="AI18" s="70"/>
      <c r="AJ18" s="69">
        <f t="shared" ref="AJ18:AK18" si="20">SUM(AJ6:AJ17)</f>
        <v>240</v>
      </c>
      <c r="AK18" s="42">
        <f t="shared" si="20"/>
        <v>3899</v>
      </c>
      <c r="AL18" s="70"/>
      <c r="AM18" s="69"/>
      <c r="AN18" s="42"/>
      <c r="AO18" s="70"/>
      <c r="AP18" s="69"/>
      <c r="AQ18" s="42"/>
      <c r="AR18" s="70"/>
      <c r="AS18" s="69">
        <f t="shared" ref="AS18:AT18" si="21">SUM(AS6:AS17)</f>
        <v>0</v>
      </c>
      <c r="AT18" s="42">
        <f t="shared" si="21"/>
        <v>1</v>
      </c>
      <c r="AU18" s="70"/>
      <c r="AV18" s="69">
        <f t="shared" ref="AV18:AW18" si="22">SUM(AV6:AV17)</f>
        <v>0</v>
      </c>
      <c r="AW18" s="42">
        <f t="shared" si="22"/>
        <v>1</v>
      </c>
      <c r="AX18" s="70"/>
      <c r="AY18" s="69">
        <f t="shared" ref="AY18:AZ18" si="23">SUM(AY6:AY17)</f>
        <v>0</v>
      </c>
      <c r="AZ18" s="42">
        <f t="shared" si="23"/>
        <v>0</v>
      </c>
      <c r="BA18" s="70"/>
      <c r="BB18" s="69">
        <f t="shared" ref="BB18:BC18" si="24">SUM(BB6:BB17)</f>
        <v>0</v>
      </c>
      <c r="BC18" s="42">
        <f t="shared" si="24"/>
        <v>0</v>
      </c>
      <c r="BD18" s="70"/>
      <c r="BE18" s="69">
        <f t="shared" ref="BE18:BF18" si="25">SUM(BE6:BE17)</f>
        <v>0</v>
      </c>
      <c r="BF18" s="42">
        <f t="shared" si="25"/>
        <v>0</v>
      </c>
      <c r="BG18" s="70"/>
      <c r="BH18" s="69">
        <f t="shared" ref="BH18:BI18" si="26">SUM(BH6:BH17)</f>
        <v>0</v>
      </c>
      <c r="BI18" s="42">
        <f t="shared" si="26"/>
        <v>0</v>
      </c>
      <c r="BJ18" s="70"/>
      <c r="BK18" s="69">
        <f t="shared" ref="BK18:BL18" si="27">SUM(BK6:BK17)</f>
        <v>0</v>
      </c>
      <c r="BL18" s="42">
        <f t="shared" si="27"/>
        <v>0</v>
      </c>
      <c r="BM18" s="70"/>
      <c r="BN18" s="69">
        <f t="shared" ref="BN18:BO18" si="28">SUM(BN6:BN17)</f>
        <v>0</v>
      </c>
      <c r="BO18" s="42">
        <f t="shared" si="28"/>
        <v>0</v>
      </c>
      <c r="BP18" s="70"/>
      <c r="BQ18" s="69">
        <f t="shared" ref="BQ18:BR18" si="29">SUM(BQ6:BQ17)</f>
        <v>0</v>
      </c>
      <c r="BR18" s="42">
        <f t="shared" si="29"/>
        <v>0</v>
      </c>
      <c r="BS18" s="70"/>
      <c r="BT18" s="69">
        <f t="shared" ref="BT18:BU18" si="30">SUM(BT6:BT17)</f>
        <v>0</v>
      </c>
      <c r="BU18" s="42">
        <f t="shared" si="30"/>
        <v>0</v>
      </c>
      <c r="BV18" s="70"/>
      <c r="BW18" s="69">
        <f t="shared" ref="BW18:BX18" si="31">SUM(BW6:BW17)</f>
        <v>0</v>
      </c>
      <c r="BX18" s="42">
        <f t="shared" si="31"/>
        <v>2</v>
      </c>
      <c r="BY18" s="70"/>
      <c r="BZ18" s="69">
        <f t="shared" ref="BZ18:CA18" si="32">SUM(BZ6:BZ17)</f>
        <v>0</v>
      </c>
      <c r="CA18" s="42">
        <f t="shared" si="32"/>
        <v>0</v>
      </c>
      <c r="CB18" s="70"/>
      <c r="CC18" s="69">
        <f t="shared" ref="CC18:CD18" si="33">SUM(CC6:CC17)</f>
        <v>0</v>
      </c>
      <c r="CD18" s="42">
        <f t="shared" si="33"/>
        <v>0</v>
      </c>
      <c r="CE18" s="70"/>
      <c r="CF18" s="69">
        <f t="shared" ref="CF18:CG18" si="34">SUM(CF6:CF17)</f>
        <v>0</v>
      </c>
      <c r="CG18" s="42">
        <f t="shared" si="34"/>
        <v>0</v>
      </c>
      <c r="CH18" s="70"/>
      <c r="CI18" s="69">
        <f t="shared" ref="CI18:CJ18" si="35">SUM(CI6:CI17)</f>
        <v>0</v>
      </c>
      <c r="CJ18" s="42">
        <f t="shared" si="35"/>
        <v>0</v>
      </c>
      <c r="CK18" s="70"/>
      <c r="CL18" s="69">
        <f t="shared" ref="CL18:CM18" si="36">SUM(CL6:CL17)</f>
        <v>0</v>
      </c>
      <c r="CM18" s="42">
        <f t="shared" si="36"/>
        <v>0</v>
      </c>
      <c r="CN18" s="70"/>
      <c r="CO18" s="69">
        <f t="shared" ref="CO18:CP18" si="37">SUM(CO6:CO17)</f>
        <v>0</v>
      </c>
      <c r="CP18" s="42">
        <f t="shared" si="37"/>
        <v>1</v>
      </c>
      <c r="CQ18" s="70"/>
      <c r="CR18" s="69">
        <f t="shared" ref="CR18:CS18" si="38">SUM(CR6:CR17)</f>
        <v>152</v>
      </c>
      <c r="CS18" s="42">
        <f t="shared" si="38"/>
        <v>3348</v>
      </c>
      <c r="CT18" s="70"/>
      <c r="CU18" s="69">
        <f t="shared" ref="CU18:CV18" si="39">SUM(CU6:CU17)</f>
        <v>0</v>
      </c>
      <c r="CV18" s="42">
        <f t="shared" si="39"/>
        <v>0</v>
      </c>
      <c r="CW18" s="70"/>
      <c r="CX18" s="69">
        <f t="shared" ref="CX18:CY18" si="40">SUM(CX6:CX17)</f>
        <v>0</v>
      </c>
      <c r="CY18" s="42">
        <f t="shared" si="40"/>
        <v>0</v>
      </c>
      <c r="CZ18" s="70"/>
      <c r="DA18" s="69">
        <f t="shared" ref="DA18:DB18" si="41">SUM(DA6:DA17)</f>
        <v>0</v>
      </c>
      <c r="DB18" s="42">
        <f t="shared" si="41"/>
        <v>0</v>
      </c>
      <c r="DC18" s="70"/>
      <c r="DD18" s="69">
        <f t="shared" ref="DD18:DE18" si="42">SUM(DD6:DD17)</f>
        <v>0</v>
      </c>
      <c r="DE18" s="42">
        <f t="shared" si="42"/>
        <v>0</v>
      </c>
      <c r="DF18" s="70"/>
      <c r="DG18" s="43">
        <f t="shared" si="6"/>
        <v>411</v>
      </c>
      <c r="DH18" s="44">
        <f t="shared" si="7"/>
        <v>7792</v>
      </c>
      <c r="DI18" s="6"/>
      <c r="DJ18" s="9"/>
      <c r="DK18" s="6"/>
      <c r="DL18" s="6"/>
      <c r="DM18" s="6"/>
      <c r="DN18" s="9"/>
      <c r="DO18" s="6"/>
      <c r="DP18" s="6"/>
      <c r="DQ18" s="6"/>
      <c r="DR18" s="9"/>
      <c r="DS18" s="6"/>
      <c r="DT18" s="6"/>
      <c r="DU18" s="6"/>
      <c r="DV18" s="2"/>
      <c r="DW18" s="1"/>
      <c r="DX18" s="1"/>
      <c r="DY18" s="1"/>
      <c r="DZ18" s="2"/>
      <c r="EA18" s="1"/>
      <c r="EB18" s="1"/>
      <c r="EC18" s="1"/>
      <c r="ED18" s="2"/>
      <c r="EE18" s="1"/>
      <c r="EF18" s="1"/>
      <c r="EG18" s="1"/>
      <c r="EH18" s="2"/>
      <c r="EI18" s="1"/>
      <c r="EJ18" s="1"/>
      <c r="EK18" s="1"/>
      <c r="EL18" s="2"/>
      <c r="EM18" s="1"/>
      <c r="EN18" s="1"/>
      <c r="EO18" s="1"/>
      <c r="EP18" s="2"/>
      <c r="EQ18" s="1"/>
      <c r="ER18" s="1"/>
      <c r="ES18" s="1"/>
      <c r="ET18" s="2"/>
      <c r="EU18" s="1"/>
      <c r="EV18" s="1"/>
      <c r="EW18" s="1"/>
      <c r="EX18" s="2"/>
      <c r="EY18" s="1"/>
      <c r="EZ18" s="1"/>
      <c r="FA18" s="1"/>
      <c r="FF18" s="3"/>
      <c r="FK18" s="3"/>
      <c r="FP18" s="3"/>
      <c r="FU18" s="3"/>
      <c r="FZ18" s="3"/>
      <c r="GE18" s="3"/>
      <c r="GJ18" s="3"/>
      <c r="GO18" s="3"/>
      <c r="GT18" s="3"/>
      <c r="GY18" s="3"/>
      <c r="HD18" s="3"/>
      <c r="HI18" s="3"/>
      <c r="HN18" s="3"/>
      <c r="HS18" s="3"/>
      <c r="HX18" s="3"/>
    </row>
    <row r="19" spans="1:232" x14ac:dyDescent="0.3">
      <c r="A19" s="63">
        <v>2010</v>
      </c>
      <c r="B19" s="64" t="s">
        <v>5</v>
      </c>
      <c r="C19" s="71">
        <v>0</v>
      </c>
      <c r="D19" s="37">
        <v>0</v>
      </c>
      <c r="E19" s="72">
        <v>0</v>
      </c>
      <c r="F19" s="71"/>
      <c r="G19" s="37"/>
      <c r="H19" s="72"/>
      <c r="I19" s="71">
        <v>0</v>
      </c>
      <c r="J19" s="37">
        <v>0</v>
      </c>
      <c r="K19" s="72">
        <v>0</v>
      </c>
      <c r="L19" s="73">
        <v>7</v>
      </c>
      <c r="M19" s="38">
        <v>197</v>
      </c>
      <c r="N19" s="72">
        <f t="shared" ref="N19" si="43">M19/L19*1000</f>
        <v>28142.857142857141</v>
      </c>
      <c r="O19" s="71">
        <v>0</v>
      </c>
      <c r="P19" s="37">
        <v>0</v>
      </c>
      <c r="Q19" s="72">
        <v>0</v>
      </c>
      <c r="R19" s="71">
        <v>0</v>
      </c>
      <c r="S19" s="37">
        <v>0</v>
      </c>
      <c r="T19" s="72">
        <v>0</v>
      </c>
      <c r="U19" s="71">
        <v>0</v>
      </c>
      <c r="V19" s="37">
        <v>0</v>
      </c>
      <c r="W19" s="72">
        <v>0</v>
      </c>
      <c r="X19" s="71">
        <v>0</v>
      </c>
      <c r="Y19" s="37">
        <v>0</v>
      </c>
      <c r="Z19" s="72">
        <f t="shared" ref="Z19:Z30" si="44">IF(X19=0,0,Y19/X19*1000)</f>
        <v>0</v>
      </c>
      <c r="AA19" s="71">
        <v>0</v>
      </c>
      <c r="AB19" s="37">
        <v>0</v>
      </c>
      <c r="AC19" s="72">
        <v>0</v>
      </c>
      <c r="AD19" s="71">
        <v>0</v>
      </c>
      <c r="AE19" s="37">
        <v>0</v>
      </c>
      <c r="AF19" s="72">
        <v>0</v>
      </c>
      <c r="AG19" s="71">
        <v>0</v>
      </c>
      <c r="AH19" s="37">
        <v>0</v>
      </c>
      <c r="AI19" s="72">
        <f t="shared" ref="AI19:AI30" si="45">IF(AG19=0,0,AH19/AG19*1000)</f>
        <v>0</v>
      </c>
      <c r="AJ19" s="77">
        <v>31</v>
      </c>
      <c r="AK19" s="39">
        <v>471</v>
      </c>
      <c r="AL19" s="72">
        <f t="shared" ref="AL19" si="46">AK19/AJ19*1000</f>
        <v>15193.548387096775</v>
      </c>
      <c r="AM19" s="71"/>
      <c r="AN19" s="37"/>
      <c r="AO19" s="72"/>
      <c r="AP19" s="71"/>
      <c r="AQ19" s="37"/>
      <c r="AR19" s="72"/>
      <c r="AS19" s="71">
        <v>0</v>
      </c>
      <c r="AT19" s="37">
        <v>0</v>
      </c>
      <c r="AU19" s="72">
        <v>0</v>
      </c>
      <c r="AV19" s="71">
        <v>0</v>
      </c>
      <c r="AW19" s="37">
        <v>0</v>
      </c>
      <c r="AX19" s="72">
        <v>0</v>
      </c>
      <c r="AY19" s="71">
        <v>0</v>
      </c>
      <c r="AZ19" s="37">
        <v>0</v>
      </c>
      <c r="BA19" s="72">
        <v>0</v>
      </c>
      <c r="BB19" s="71">
        <v>0</v>
      </c>
      <c r="BC19" s="37">
        <v>0</v>
      </c>
      <c r="BD19" s="72">
        <v>0</v>
      </c>
      <c r="BE19" s="71">
        <v>0</v>
      </c>
      <c r="BF19" s="37">
        <v>0</v>
      </c>
      <c r="BG19" s="72">
        <v>0</v>
      </c>
      <c r="BH19" s="71">
        <v>0</v>
      </c>
      <c r="BI19" s="37">
        <v>0</v>
      </c>
      <c r="BJ19" s="72">
        <v>0</v>
      </c>
      <c r="BK19" s="71">
        <v>0</v>
      </c>
      <c r="BL19" s="37">
        <v>0</v>
      </c>
      <c r="BM19" s="72">
        <v>0</v>
      </c>
      <c r="BN19" s="71">
        <v>0</v>
      </c>
      <c r="BO19" s="37">
        <v>0</v>
      </c>
      <c r="BP19" s="72">
        <f t="shared" ref="BP19:BP30" si="47">IF(BN19=0,0,BO19/BN19*1000)</f>
        <v>0</v>
      </c>
      <c r="BQ19" s="71">
        <v>0</v>
      </c>
      <c r="BR19" s="37">
        <v>0</v>
      </c>
      <c r="BS19" s="72">
        <v>0</v>
      </c>
      <c r="BT19" s="71">
        <v>0</v>
      </c>
      <c r="BU19" s="37">
        <v>0</v>
      </c>
      <c r="BV19" s="72">
        <f t="shared" ref="BV19:BV30" si="48">IF(BT19=0,0,BU19/BT19*1000)</f>
        <v>0</v>
      </c>
      <c r="BW19" s="71">
        <v>0</v>
      </c>
      <c r="BX19" s="37">
        <v>0</v>
      </c>
      <c r="BY19" s="72">
        <v>0</v>
      </c>
      <c r="BZ19" s="71">
        <v>0</v>
      </c>
      <c r="CA19" s="37">
        <v>0</v>
      </c>
      <c r="CB19" s="72">
        <v>0</v>
      </c>
      <c r="CC19" s="71">
        <v>0</v>
      </c>
      <c r="CD19" s="37">
        <v>0</v>
      </c>
      <c r="CE19" s="72">
        <v>0</v>
      </c>
      <c r="CF19" s="71">
        <v>0</v>
      </c>
      <c r="CG19" s="37">
        <v>0</v>
      </c>
      <c r="CH19" s="72">
        <v>0</v>
      </c>
      <c r="CI19" s="71">
        <v>0</v>
      </c>
      <c r="CJ19" s="37">
        <v>0</v>
      </c>
      <c r="CK19" s="72">
        <v>0</v>
      </c>
      <c r="CL19" s="71">
        <v>0</v>
      </c>
      <c r="CM19" s="37">
        <v>0</v>
      </c>
      <c r="CN19" s="72">
        <v>0</v>
      </c>
      <c r="CO19" s="71">
        <v>0</v>
      </c>
      <c r="CP19" s="37">
        <v>0</v>
      </c>
      <c r="CQ19" s="72">
        <v>0</v>
      </c>
      <c r="CR19" s="77">
        <v>2</v>
      </c>
      <c r="CS19" s="39">
        <v>75</v>
      </c>
      <c r="CT19" s="72">
        <f t="shared" ref="CT19:CT21" si="49">CS19/CR19*1000</f>
        <v>37500</v>
      </c>
      <c r="CU19" s="71">
        <v>0</v>
      </c>
      <c r="CV19" s="37">
        <v>0</v>
      </c>
      <c r="CW19" s="72">
        <v>0</v>
      </c>
      <c r="CX19" s="71">
        <v>0</v>
      </c>
      <c r="CY19" s="37">
        <v>0</v>
      </c>
      <c r="CZ19" s="72">
        <v>0</v>
      </c>
      <c r="DA19" s="71">
        <v>0</v>
      </c>
      <c r="DB19" s="37">
        <v>0</v>
      </c>
      <c r="DC19" s="72">
        <v>0</v>
      </c>
      <c r="DD19" s="71">
        <v>0</v>
      </c>
      <c r="DE19" s="37">
        <v>0</v>
      </c>
      <c r="DF19" s="72">
        <v>0</v>
      </c>
      <c r="DG19" s="40">
        <f t="shared" si="6"/>
        <v>40</v>
      </c>
      <c r="DH19" s="41">
        <f t="shared" si="7"/>
        <v>743</v>
      </c>
      <c r="DI19" s="6"/>
      <c r="DJ19" s="9"/>
      <c r="DK19" s="6"/>
      <c r="DL19" s="6"/>
      <c r="DM19" s="6"/>
      <c r="DN19" s="9"/>
      <c r="DO19" s="6"/>
      <c r="DP19" s="6"/>
      <c r="DQ19" s="6"/>
      <c r="DR19" s="9"/>
      <c r="DS19" s="6"/>
      <c r="DT19" s="6"/>
      <c r="DU19" s="6"/>
      <c r="DV19" s="2"/>
      <c r="DW19" s="1"/>
      <c r="DX19" s="1"/>
      <c r="DY19" s="1"/>
      <c r="DZ19" s="2"/>
      <c r="EA19" s="1"/>
      <c r="EB19" s="1"/>
      <c r="EC19" s="1"/>
      <c r="ED19" s="2"/>
      <c r="EE19" s="1"/>
      <c r="EF19" s="1"/>
      <c r="EG19" s="1"/>
      <c r="EH19" s="2"/>
      <c r="EI19" s="1"/>
      <c r="EJ19" s="1"/>
      <c r="EK19" s="1"/>
      <c r="EL19" s="2"/>
      <c r="EM19" s="1"/>
      <c r="EN19" s="1"/>
      <c r="EO19" s="1"/>
      <c r="EP19" s="2"/>
      <c r="EQ19" s="1"/>
      <c r="ER19" s="1"/>
      <c r="ES19" s="1"/>
      <c r="ET19" s="2"/>
      <c r="EU19" s="1"/>
      <c r="EV19" s="1"/>
      <c r="EW19" s="1"/>
      <c r="EX19" s="2"/>
      <c r="EY19" s="1"/>
      <c r="EZ19" s="1"/>
      <c r="FA19" s="1"/>
    </row>
    <row r="20" spans="1:232" x14ac:dyDescent="0.3">
      <c r="A20" s="57">
        <v>2010</v>
      </c>
      <c r="B20" s="58" t="s">
        <v>6</v>
      </c>
      <c r="C20" s="65">
        <v>0</v>
      </c>
      <c r="D20" s="14">
        <v>0</v>
      </c>
      <c r="E20" s="66">
        <v>0</v>
      </c>
      <c r="F20" s="65"/>
      <c r="G20" s="14"/>
      <c r="H20" s="66"/>
      <c r="I20" s="65">
        <v>0</v>
      </c>
      <c r="J20" s="14">
        <v>0</v>
      </c>
      <c r="K20" s="66">
        <v>0</v>
      </c>
      <c r="L20" s="65">
        <v>0</v>
      </c>
      <c r="M20" s="14">
        <v>0</v>
      </c>
      <c r="N20" s="66">
        <v>0</v>
      </c>
      <c r="O20" s="65">
        <v>0</v>
      </c>
      <c r="P20" s="14">
        <v>0</v>
      </c>
      <c r="Q20" s="66">
        <v>0</v>
      </c>
      <c r="R20" s="65">
        <v>0</v>
      </c>
      <c r="S20" s="14">
        <v>0</v>
      </c>
      <c r="T20" s="66">
        <v>0</v>
      </c>
      <c r="U20" s="65">
        <v>0</v>
      </c>
      <c r="V20" s="14">
        <v>0</v>
      </c>
      <c r="W20" s="66">
        <v>0</v>
      </c>
      <c r="X20" s="65">
        <v>0</v>
      </c>
      <c r="Y20" s="14">
        <v>0</v>
      </c>
      <c r="Z20" s="66">
        <f t="shared" si="44"/>
        <v>0</v>
      </c>
      <c r="AA20" s="65">
        <v>0</v>
      </c>
      <c r="AB20" s="14">
        <v>0</v>
      </c>
      <c r="AC20" s="66">
        <v>0</v>
      </c>
      <c r="AD20" s="65">
        <v>0</v>
      </c>
      <c r="AE20" s="14">
        <v>0</v>
      </c>
      <c r="AF20" s="66">
        <v>0</v>
      </c>
      <c r="AG20" s="65">
        <v>0</v>
      </c>
      <c r="AH20" s="14">
        <v>0</v>
      </c>
      <c r="AI20" s="66">
        <f t="shared" si="45"/>
        <v>0</v>
      </c>
      <c r="AJ20" s="65">
        <v>0</v>
      </c>
      <c r="AK20" s="14">
        <v>0</v>
      </c>
      <c r="AL20" s="66">
        <v>0</v>
      </c>
      <c r="AM20" s="65"/>
      <c r="AN20" s="14"/>
      <c r="AO20" s="66"/>
      <c r="AP20" s="65"/>
      <c r="AQ20" s="14"/>
      <c r="AR20" s="66"/>
      <c r="AS20" s="65">
        <v>0</v>
      </c>
      <c r="AT20" s="14">
        <v>0</v>
      </c>
      <c r="AU20" s="66">
        <v>0</v>
      </c>
      <c r="AV20" s="65">
        <v>0</v>
      </c>
      <c r="AW20" s="14">
        <v>0</v>
      </c>
      <c r="AX20" s="66">
        <v>0</v>
      </c>
      <c r="AY20" s="65">
        <v>0</v>
      </c>
      <c r="AZ20" s="14">
        <v>0</v>
      </c>
      <c r="BA20" s="66">
        <v>0</v>
      </c>
      <c r="BB20" s="65">
        <v>0</v>
      </c>
      <c r="BC20" s="14">
        <v>0</v>
      </c>
      <c r="BD20" s="66">
        <v>0</v>
      </c>
      <c r="BE20" s="65">
        <v>0</v>
      </c>
      <c r="BF20" s="14">
        <v>0</v>
      </c>
      <c r="BG20" s="66">
        <v>0</v>
      </c>
      <c r="BH20" s="65">
        <v>0</v>
      </c>
      <c r="BI20" s="14">
        <v>0</v>
      </c>
      <c r="BJ20" s="66">
        <v>0</v>
      </c>
      <c r="BK20" s="65">
        <v>0</v>
      </c>
      <c r="BL20" s="14">
        <v>0</v>
      </c>
      <c r="BM20" s="66">
        <v>0</v>
      </c>
      <c r="BN20" s="65">
        <v>0</v>
      </c>
      <c r="BO20" s="14">
        <v>0</v>
      </c>
      <c r="BP20" s="66">
        <f t="shared" si="47"/>
        <v>0</v>
      </c>
      <c r="BQ20" s="65">
        <v>0</v>
      </c>
      <c r="BR20" s="14">
        <v>0</v>
      </c>
      <c r="BS20" s="66">
        <v>0</v>
      </c>
      <c r="BT20" s="65">
        <v>0</v>
      </c>
      <c r="BU20" s="14">
        <v>0</v>
      </c>
      <c r="BV20" s="66">
        <f t="shared" si="48"/>
        <v>0</v>
      </c>
      <c r="BW20" s="65">
        <v>0</v>
      </c>
      <c r="BX20" s="14">
        <v>0</v>
      </c>
      <c r="BY20" s="66">
        <v>0</v>
      </c>
      <c r="BZ20" s="65">
        <v>0</v>
      </c>
      <c r="CA20" s="14">
        <v>0</v>
      </c>
      <c r="CB20" s="66">
        <v>0</v>
      </c>
      <c r="CC20" s="65">
        <v>0</v>
      </c>
      <c r="CD20" s="14">
        <v>0</v>
      </c>
      <c r="CE20" s="66">
        <v>0</v>
      </c>
      <c r="CF20" s="65">
        <v>0</v>
      </c>
      <c r="CG20" s="14">
        <v>0</v>
      </c>
      <c r="CH20" s="66">
        <v>0</v>
      </c>
      <c r="CI20" s="65">
        <v>0</v>
      </c>
      <c r="CJ20" s="14">
        <v>0</v>
      </c>
      <c r="CK20" s="66">
        <v>0</v>
      </c>
      <c r="CL20" s="65">
        <v>0</v>
      </c>
      <c r="CM20" s="14">
        <v>0</v>
      </c>
      <c r="CN20" s="66">
        <v>0</v>
      </c>
      <c r="CO20" s="65">
        <v>0</v>
      </c>
      <c r="CP20" s="14">
        <v>0</v>
      </c>
      <c r="CQ20" s="66">
        <v>0</v>
      </c>
      <c r="CR20" s="75">
        <v>21</v>
      </c>
      <c r="CS20" s="20">
        <v>430</v>
      </c>
      <c r="CT20" s="66">
        <f t="shared" si="49"/>
        <v>20476.190476190473</v>
      </c>
      <c r="CU20" s="65">
        <v>0</v>
      </c>
      <c r="CV20" s="14">
        <v>0</v>
      </c>
      <c r="CW20" s="66">
        <v>0</v>
      </c>
      <c r="CX20" s="65">
        <v>0</v>
      </c>
      <c r="CY20" s="14">
        <v>0</v>
      </c>
      <c r="CZ20" s="66">
        <v>0</v>
      </c>
      <c r="DA20" s="65">
        <v>0</v>
      </c>
      <c r="DB20" s="14">
        <v>0</v>
      </c>
      <c r="DC20" s="66">
        <v>0</v>
      </c>
      <c r="DD20" s="65">
        <v>0</v>
      </c>
      <c r="DE20" s="14">
        <v>0</v>
      </c>
      <c r="DF20" s="66">
        <v>0</v>
      </c>
      <c r="DG20" s="11">
        <f t="shared" si="6"/>
        <v>21</v>
      </c>
      <c r="DH20" s="21">
        <f t="shared" si="7"/>
        <v>430</v>
      </c>
      <c r="DI20" s="6"/>
      <c r="DJ20" s="9"/>
      <c r="DK20" s="6"/>
      <c r="DL20" s="6"/>
      <c r="DM20" s="6"/>
      <c r="DN20" s="9"/>
      <c r="DO20" s="6"/>
      <c r="DP20" s="6"/>
      <c r="DQ20" s="6"/>
      <c r="DR20" s="9"/>
      <c r="DS20" s="6"/>
      <c r="DT20" s="6"/>
      <c r="DU20" s="6"/>
      <c r="DV20" s="2"/>
      <c r="DW20" s="1"/>
      <c r="DX20" s="1"/>
      <c r="DY20" s="1"/>
      <c r="DZ20" s="2"/>
      <c r="EA20" s="1"/>
      <c r="EB20" s="1"/>
      <c r="EC20" s="1"/>
      <c r="ED20" s="2"/>
      <c r="EE20" s="1"/>
      <c r="EF20" s="1"/>
      <c r="EG20" s="1"/>
      <c r="EH20" s="2"/>
      <c r="EI20" s="1"/>
      <c r="EJ20" s="1"/>
      <c r="EK20" s="1"/>
      <c r="EL20" s="2"/>
      <c r="EM20" s="1"/>
      <c r="EN20" s="1"/>
      <c r="EO20" s="1"/>
      <c r="EP20" s="2"/>
      <c r="EQ20" s="1"/>
      <c r="ER20" s="1"/>
      <c r="ES20" s="1"/>
      <c r="ET20" s="2"/>
      <c r="EU20" s="1"/>
      <c r="EV20" s="1"/>
      <c r="EW20" s="1"/>
      <c r="EX20" s="2"/>
      <c r="EY20" s="1"/>
      <c r="EZ20" s="1"/>
      <c r="FA20" s="1"/>
    </row>
    <row r="21" spans="1:232" x14ac:dyDescent="0.3">
      <c r="A21" s="57">
        <v>2010</v>
      </c>
      <c r="B21" s="58" t="s">
        <v>7</v>
      </c>
      <c r="C21" s="65">
        <v>0</v>
      </c>
      <c r="D21" s="14">
        <v>0</v>
      </c>
      <c r="E21" s="66">
        <v>0</v>
      </c>
      <c r="F21" s="65"/>
      <c r="G21" s="14"/>
      <c r="H21" s="66"/>
      <c r="I21" s="65">
        <v>0</v>
      </c>
      <c r="J21" s="14">
        <v>0</v>
      </c>
      <c r="K21" s="66">
        <v>0</v>
      </c>
      <c r="L21" s="65">
        <v>0</v>
      </c>
      <c r="M21" s="14">
        <v>0</v>
      </c>
      <c r="N21" s="66">
        <v>0</v>
      </c>
      <c r="O21" s="65">
        <v>0</v>
      </c>
      <c r="P21" s="14">
        <v>0</v>
      </c>
      <c r="Q21" s="66">
        <v>0</v>
      </c>
      <c r="R21" s="65">
        <v>0</v>
      </c>
      <c r="S21" s="14">
        <v>0</v>
      </c>
      <c r="T21" s="66">
        <v>0</v>
      </c>
      <c r="U21" s="74">
        <v>0</v>
      </c>
      <c r="V21" s="19">
        <v>0</v>
      </c>
      <c r="W21" s="66">
        <v>0</v>
      </c>
      <c r="X21" s="74">
        <v>0</v>
      </c>
      <c r="Y21" s="19">
        <v>0</v>
      </c>
      <c r="Z21" s="66">
        <f t="shared" si="44"/>
        <v>0</v>
      </c>
      <c r="AA21" s="74">
        <v>0</v>
      </c>
      <c r="AB21" s="19">
        <v>0</v>
      </c>
      <c r="AC21" s="66">
        <v>0</v>
      </c>
      <c r="AD21" s="74">
        <v>0</v>
      </c>
      <c r="AE21" s="19">
        <v>0</v>
      </c>
      <c r="AF21" s="66">
        <v>0</v>
      </c>
      <c r="AG21" s="74">
        <v>0</v>
      </c>
      <c r="AH21" s="19">
        <v>0</v>
      </c>
      <c r="AI21" s="66">
        <f t="shared" si="45"/>
        <v>0</v>
      </c>
      <c r="AJ21" s="65">
        <v>0</v>
      </c>
      <c r="AK21" s="14">
        <v>0</v>
      </c>
      <c r="AL21" s="66">
        <v>0</v>
      </c>
      <c r="AM21" s="65"/>
      <c r="AN21" s="14"/>
      <c r="AO21" s="66"/>
      <c r="AP21" s="65"/>
      <c r="AQ21" s="14"/>
      <c r="AR21" s="66"/>
      <c r="AS21" s="65">
        <v>0</v>
      </c>
      <c r="AT21" s="14">
        <v>0</v>
      </c>
      <c r="AU21" s="66">
        <v>0</v>
      </c>
      <c r="AV21" s="65">
        <v>0</v>
      </c>
      <c r="AW21" s="14">
        <v>0</v>
      </c>
      <c r="AX21" s="66">
        <v>0</v>
      </c>
      <c r="AY21" s="65">
        <v>0</v>
      </c>
      <c r="AZ21" s="14">
        <v>0</v>
      </c>
      <c r="BA21" s="66">
        <v>0</v>
      </c>
      <c r="BB21" s="65">
        <v>0</v>
      </c>
      <c r="BC21" s="14">
        <v>0</v>
      </c>
      <c r="BD21" s="66">
        <v>0</v>
      </c>
      <c r="BE21" s="65">
        <v>0</v>
      </c>
      <c r="BF21" s="14">
        <v>0</v>
      </c>
      <c r="BG21" s="66">
        <v>0</v>
      </c>
      <c r="BH21" s="65">
        <v>0</v>
      </c>
      <c r="BI21" s="14">
        <v>0</v>
      </c>
      <c r="BJ21" s="66">
        <v>0</v>
      </c>
      <c r="BK21" s="65">
        <v>0</v>
      </c>
      <c r="BL21" s="14">
        <v>0</v>
      </c>
      <c r="BM21" s="66">
        <v>0</v>
      </c>
      <c r="BN21" s="65">
        <v>0</v>
      </c>
      <c r="BO21" s="14">
        <v>0</v>
      </c>
      <c r="BP21" s="66">
        <f t="shared" si="47"/>
        <v>0</v>
      </c>
      <c r="BQ21" s="65">
        <v>0</v>
      </c>
      <c r="BR21" s="14">
        <v>0</v>
      </c>
      <c r="BS21" s="66">
        <v>0</v>
      </c>
      <c r="BT21" s="65">
        <v>0</v>
      </c>
      <c r="BU21" s="14">
        <v>0</v>
      </c>
      <c r="BV21" s="66">
        <f t="shared" si="48"/>
        <v>0</v>
      </c>
      <c r="BW21" s="65">
        <v>0</v>
      </c>
      <c r="BX21" s="14">
        <v>0</v>
      </c>
      <c r="BY21" s="66">
        <v>0</v>
      </c>
      <c r="BZ21" s="65">
        <v>0</v>
      </c>
      <c r="CA21" s="14">
        <v>0</v>
      </c>
      <c r="CB21" s="66">
        <v>0</v>
      </c>
      <c r="CC21" s="65">
        <v>0</v>
      </c>
      <c r="CD21" s="14">
        <v>0</v>
      </c>
      <c r="CE21" s="66">
        <v>0</v>
      </c>
      <c r="CF21" s="65">
        <v>0</v>
      </c>
      <c r="CG21" s="14">
        <v>0</v>
      </c>
      <c r="CH21" s="66">
        <v>0</v>
      </c>
      <c r="CI21" s="65">
        <v>0</v>
      </c>
      <c r="CJ21" s="14">
        <v>0</v>
      </c>
      <c r="CK21" s="66">
        <v>0</v>
      </c>
      <c r="CL21" s="65">
        <v>0</v>
      </c>
      <c r="CM21" s="14">
        <v>0</v>
      </c>
      <c r="CN21" s="66">
        <v>0</v>
      </c>
      <c r="CO21" s="65">
        <v>0</v>
      </c>
      <c r="CP21" s="14">
        <v>0</v>
      </c>
      <c r="CQ21" s="66">
        <v>0</v>
      </c>
      <c r="CR21" s="75">
        <v>15</v>
      </c>
      <c r="CS21" s="20">
        <v>271</v>
      </c>
      <c r="CT21" s="66">
        <f t="shared" si="49"/>
        <v>18066.666666666668</v>
      </c>
      <c r="CU21" s="65">
        <v>0</v>
      </c>
      <c r="CV21" s="14">
        <v>0</v>
      </c>
      <c r="CW21" s="66">
        <v>0</v>
      </c>
      <c r="CX21" s="65">
        <v>0</v>
      </c>
      <c r="CY21" s="14">
        <v>0</v>
      </c>
      <c r="CZ21" s="66">
        <v>0</v>
      </c>
      <c r="DA21" s="65">
        <v>0</v>
      </c>
      <c r="DB21" s="14">
        <v>0</v>
      </c>
      <c r="DC21" s="66">
        <v>0</v>
      </c>
      <c r="DD21" s="65">
        <v>0</v>
      </c>
      <c r="DE21" s="14">
        <v>0</v>
      </c>
      <c r="DF21" s="66">
        <v>0</v>
      </c>
      <c r="DG21" s="11">
        <f t="shared" si="6"/>
        <v>15</v>
      </c>
      <c r="DH21" s="21">
        <f t="shared" si="7"/>
        <v>271</v>
      </c>
      <c r="DI21" s="6"/>
      <c r="DJ21" s="9"/>
      <c r="DK21" s="6"/>
      <c r="DL21" s="6"/>
      <c r="DM21" s="6"/>
      <c r="DN21" s="9"/>
      <c r="DO21" s="6"/>
      <c r="DP21" s="6"/>
      <c r="DQ21" s="6"/>
      <c r="DR21" s="9"/>
      <c r="DS21" s="6"/>
      <c r="DT21" s="6"/>
      <c r="DU21" s="6"/>
      <c r="DV21" s="2"/>
      <c r="DW21" s="1"/>
      <c r="DX21" s="1"/>
      <c r="DY21" s="1"/>
      <c r="DZ21" s="2"/>
      <c r="EA21" s="1"/>
      <c r="EB21" s="1"/>
      <c r="EC21" s="1"/>
      <c r="ED21" s="2"/>
      <c r="EE21" s="1"/>
      <c r="EF21" s="1"/>
      <c r="EG21" s="1"/>
      <c r="EH21" s="2"/>
      <c r="EI21" s="1"/>
      <c r="EJ21" s="1"/>
      <c r="EK21" s="1"/>
      <c r="EL21" s="2"/>
      <c r="EM21" s="1"/>
      <c r="EN21" s="1"/>
      <c r="EO21" s="1"/>
      <c r="EP21" s="2"/>
      <c r="EQ21" s="1"/>
      <c r="ER21" s="1"/>
      <c r="ES21" s="1"/>
      <c r="ET21" s="2"/>
      <c r="EU21" s="1"/>
      <c r="EV21" s="1"/>
      <c r="EW21" s="1"/>
      <c r="EX21" s="2"/>
      <c r="EY21" s="1"/>
      <c r="EZ21" s="1"/>
      <c r="FA21" s="1"/>
    </row>
    <row r="22" spans="1:232" x14ac:dyDescent="0.3">
      <c r="A22" s="57">
        <v>2010</v>
      </c>
      <c r="B22" s="58" t="s">
        <v>8</v>
      </c>
      <c r="C22" s="65">
        <v>0</v>
      </c>
      <c r="D22" s="14">
        <v>0</v>
      </c>
      <c r="E22" s="66">
        <v>0</v>
      </c>
      <c r="F22" s="65"/>
      <c r="G22" s="14"/>
      <c r="H22" s="66"/>
      <c r="I22" s="65">
        <v>0</v>
      </c>
      <c r="J22" s="14">
        <v>0</v>
      </c>
      <c r="K22" s="66">
        <v>0</v>
      </c>
      <c r="L22" s="65">
        <v>0</v>
      </c>
      <c r="M22" s="14">
        <v>0</v>
      </c>
      <c r="N22" s="66">
        <v>0</v>
      </c>
      <c r="O22" s="65">
        <v>0</v>
      </c>
      <c r="P22" s="14">
        <v>0</v>
      </c>
      <c r="Q22" s="66">
        <v>0</v>
      </c>
      <c r="R22" s="65">
        <v>0</v>
      </c>
      <c r="S22" s="14">
        <v>0</v>
      </c>
      <c r="T22" s="66">
        <v>0</v>
      </c>
      <c r="U22" s="65">
        <v>0</v>
      </c>
      <c r="V22" s="14">
        <v>0</v>
      </c>
      <c r="W22" s="66">
        <v>0</v>
      </c>
      <c r="X22" s="65">
        <v>0</v>
      </c>
      <c r="Y22" s="14">
        <v>0</v>
      </c>
      <c r="Z22" s="66">
        <f t="shared" si="44"/>
        <v>0</v>
      </c>
      <c r="AA22" s="65">
        <v>0</v>
      </c>
      <c r="AB22" s="14">
        <v>0</v>
      </c>
      <c r="AC22" s="66">
        <v>0</v>
      </c>
      <c r="AD22" s="65">
        <v>0</v>
      </c>
      <c r="AE22" s="14">
        <v>0</v>
      </c>
      <c r="AF22" s="66">
        <v>0</v>
      </c>
      <c r="AG22" s="65">
        <v>0</v>
      </c>
      <c r="AH22" s="14">
        <v>0</v>
      </c>
      <c r="AI22" s="66">
        <f t="shared" si="45"/>
        <v>0</v>
      </c>
      <c r="AJ22" s="65">
        <v>0</v>
      </c>
      <c r="AK22" s="14">
        <v>0</v>
      </c>
      <c r="AL22" s="66">
        <v>0</v>
      </c>
      <c r="AM22" s="65"/>
      <c r="AN22" s="14"/>
      <c r="AO22" s="66"/>
      <c r="AP22" s="65"/>
      <c r="AQ22" s="14"/>
      <c r="AR22" s="66"/>
      <c r="AS22" s="65">
        <v>0</v>
      </c>
      <c r="AT22" s="14">
        <v>0</v>
      </c>
      <c r="AU22" s="66">
        <v>0</v>
      </c>
      <c r="AV22" s="65">
        <v>0</v>
      </c>
      <c r="AW22" s="14">
        <v>0</v>
      </c>
      <c r="AX22" s="66">
        <v>0</v>
      </c>
      <c r="AY22" s="65">
        <v>0</v>
      </c>
      <c r="AZ22" s="14">
        <v>0</v>
      </c>
      <c r="BA22" s="66">
        <v>0</v>
      </c>
      <c r="BB22" s="65">
        <v>0</v>
      </c>
      <c r="BC22" s="14">
        <v>1</v>
      </c>
      <c r="BD22" s="66">
        <v>0</v>
      </c>
      <c r="BE22" s="65">
        <v>0</v>
      </c>
      <c r="BF22" s="14">
        <v>1</v>
      </c>
      <c r="BG22" s="66">
        <v>0</v>
      </c>
      <c r="BH22" s="65">
        <v>0</v>
      </c>
      <c r="BI22" s="14">
        <v>0</v>
      </c>
      <c r="BJ22" s="66">
        <v>0</v>
      </c>
      <c r="BK22" s="65">
        <v>0</v>
      </c>
      <c r="BL22" s="14">
        <v>0</v>
      </c>
      <c r="BM22" s="66">
        <v>0</v>
      </c>
      <c r="BN22" s="65">
        <v>0</v>
      </c>
      <c r="BO22" s="14">
        <v>0</v>
      </c>
      <c r="BP22" s="66">
        <f t="shared" si="47"/>
        <v>0</v>
      </c>
      <c r="BQ22" s="65">
        <v>0</v>
      </c>
      <c r="BR22" s="14">
        <v>0</v>
      </c>
      <c r="BS22" s="66">
        <v>0</v>
      </c>
      <c r="BT22" s="65">
        <v>0</v>
      </c>
      <c r="BU22" s="14">
        <v>0</v>
      </c>
      <c r="BV22" s="66">
        <f t="shared" si="48"/>
        <v>0</v>
      </c>
      <c r="BW22" s="65">
        <v>0</v>
      </c>
      <c r="BX22" s="14">
        <v>0</v>
      </c>
      <c r="BY22" s="66">
        <v>0</v>
      </c>
      <c r="BZ22" s="65">
        <v>0</v>
      </c>
      <c r="CA22" s="14">
        <v>0</v>
      </c>
      <c r="CB22" s="66">
        <v>0</v>
      </c>
      <c r="CC22" s="65">
        <v>0</v>
      </c>
      <c r="CD22" s="14">
        <v>0</v>
      </c>
      <c r="CE22" s="66">
        <v>0</v>
      </c>
      <c r="CF22" s="65">
        <v>0</v>
      </c>
      <c r="CG22" s="14">
        <v>0</v>
      </c>
      <c r="CH22" s="66">
        <v>0</v>
      </c>
      <c r="CI22" s="65">
        <v>0</v>
      </c>
      <c r="CJ22" s="14">
        <v>0</v>
      </c>
      <c r="CK22" s="66">
        <v>0</v>
      </c>
      <c r="CL22" s="65">
        <v>0</v>
      </c>
      <c r="CM22" s="14">
        <v>0</v>
      </c>
      <c r="CN22" s="66">
        <v>0</v>
      </c>
      <c r="CO22" s="65">
        <v>0</v>
      </c>
      <c r="CP22" s="14">
        <v>0</v>
      </c>
      <c r="CQ22" s="66">
        <v>0</v>
      </c>
      <c r="CR22" s="75">
        <v>0</v>
      </c>
      <c r="CS22" s="20">
        <v>5</v>
      </c>
      <c r="CT22" s="66">
        <v>0</v>
      </c>
      <c r="CU22" s="65">
        <v>0</v>
      </c>
      <c r="CV22" s="14">
        <v>0</v>
      </c>
      <c r="CW22" s="66">
        <v>0</v>
      </c>
      <c r="CX22" s="65">
        <v>0</v>
      </c>
      <c r="CY22" s="14">
        <v>0</v>
      </c>
      <c r="CZ22" s="66">
        <v>0</v>
      </c>
      <c r="DA22" s="65">
        <v>0</v>
      </c>
      <c r="DB22" s="14">
        <v>0</v>
      </c>
      <c r="DC22" s="66">
        <v>0</v>
      </c>
      <c r="DD22" s="65">
        <v>0</v>
      </c>
      <c r="DE22" s="14">
        <v>0</v>
      </c>
      <c r="DF22" s="66">
        <v>0</v>
      </c>
      <c r="DG22" s="11">
        <f t="shared" si="6"/>
        <v>0</v>
      </c>
      <c r="DH22" s="21">
        <f t="shared" si="7"/>
        <v>6</v>
      </c>
      <c r="DI22" s="6"/>
      <c r="DJ22" s="9"/>
      <c r="DK22" s="6"/>
      <c r="DL22" s="6"/>
      <c r="DM22" s="6"/>
      <c r="DN22" s="9"/>
      <c r="DO22" s="6"/>
      <c r="DP22" s="6"/>
      <c r="DQ22" s="6"/>
      <c r="DR22" s="9"/>
      <c r="DS22" s="6"/>
      <c r="DT22" s="6"/>
      <c r="DU22" s="6"/>
      <c r="DV22" s="2"/>
      <c r="DW22" s="1"/>
      <c r="DX22" s="1"/>
      <c r="DY22" s="1"/>
      <c r="DZ22" s="2"/>
      <c r="EA22" s="1"/>
      <c r="EB22" s="1"/>
      <c r="EC22" s="1"/>
      <c r="ED22" s="2"/>
      <c r="EE22" s="1"/>
      <c r="EF22" s="1"/>
      <c r="EG22" s="1"/>
      <c r="EH22" s="2"/>
      <c r="EI22" s="1"/>
      <c r="EJ22" s="1"/>
      <c r="EK22" s="1"/>
      <c r="EL22" s="2"/>
      <c r="EM22" s="1"/>
      <c r="EN22" s="1"/>
      <c r="EO22" s="1"/>
      <c r="EP22" s="2"/>
      <c r="EQ22" s="1"/>
      <c r="ER22" s="1"/>
      <c r="ES22" s="1"/>
      <c r="ET22" s="2"/>
      <c r="EU22" s="1"/>
      <c r="EV22" s="1"/>
      <c r="EW22" s="1"/>
      <c r="EX22" s="2"/>
      <c r="EY22" s="1"/>
      <c r="EZ22" s="1"/>
      <c r="FA22" s="1"/>
    </row>
    <row r="23" spans="1:232" x14ac:dyDescent="0.3">
      <c r="A23" s="57">
        <v>2010</v>
      </c>
      <c r="B23" s="58" t="s">
        <v>9</v>
      </c>
      <c r="C23" s="65">
        <v>0</v>
      </c>
      <c r="D23" s="14">
        <v>0</v>
      </c>
      <c r="E23" s="66">
        <v>0</v>
      </c>
      <c r="F23" s="65"/>
      <c r="G23" s="14"/>
      <c r="H23" s="66"/>
      <c r="I23" s="65">
        <v>0</v>
      </c>
      <c r="J23" s="14">
        <v>0</v>
      </c>
      <c r="K23" s="66">
        <v>0</v>
      </c>
      <c r="L23" s="65">
        <v>0</v>
      </c>
      <c r="M23" s="14">
        <v>0</v>
      </c>
      <c r="N23" s="66">
        <v>0</v>
      </c>
      <c r="O23" s="74">
        <v>0</v>
      </c>
      <c r="P23" s="19">
        <v>0</v>
      </c>
      <c r="Q23" s="66">
        <v>0</v>
      </c>
      <c r="R23" s="65">
        <v>0</v>
      </c>
      <c r="S23" s="14">
        <v>0</v>
      </c>
      <c r="T23" s="66">
        <v>0</v>
      </c>
      <c r="U23" s="65">
        <v>0</v>
      </c>
      <c r="V23" s="14">
        <v>0</v>
      </c>
      <c r="W23" s="66">
        <v>0</v>
      </c>
      <c r="X23" s="65">
        <v>0</v>
      </c>
      <c r="Y23" s="14">
        <v>0</v>
      </c>
      <c r="Z23" s="66">
        <f t="shared" si="44"/>
        <v>0</v>
      </c>
      <c r="AA23" s="65">
        <v>0</v>
      </c>
      <c r="AB23" s="14">
        <v>0</v>
      </c>
      <c r="AC23" s="66">
        <v>0</v>
      </c>
      <c r="AD23" s="65">
        <v>0</v>
      </c>
      <c r="AE23" s="14">
        <v>0</v>
      </c>
      <c r="AF23" s="66">
        <v>0</v>
      </c>
      <c r="AG23" s="65">
        <v>0</v>
      </c>
      <c r="AH23" s="14">
        <v>0</v>
      </c>
      <c r="AI23" s="66">
        <f t="shared" si="45"/>
        <v>0</v>
      </c>
      <c r="AJ23" s="65">
        <v>0</v>
      </c>
      <c r="AK23" s="14">
        <v>0</v>
      </c>
      <c r="AL23" s="66">
        <v>0</v>
      </c>
      <c r="AM23" s="65"/>
      <c r="AN23" s="14"/>
      <c r="AO23" s="66"/>
      <c r="AP23" s="65"/>
      <c r="AQ23" s="14"/>
      <c r="AR23" s="66"/>
      <c r="AS23" s="65">
        <v>0</v>
      </c>
      <c r="AT23" s="14">
        <v>0</v>
      </c>
      <c r="AU23" s="66">
        <v>0</v>
      </c>
      <c r="AV23" s="65">
        <v>0</v>
      </c>
      <c r="AW23" s="14">
        <v>0</v>
      </c>
      <c r="AX23" s="66">
        <v>0</v>
      </c>
      <c r="AY23" s="65">
        <v>0</v>
      </c>
      <c r="AZ23" s="14">
        <v>0</v>
      </c>
      <c r="BA23" s="66">
        <v>0</v>
      </c>
      <c r="BB23" s="65">
        <v>0</v>
      </c>
      <c r="BC23" s="14">
        <v>3</v>
      </c>
      <c r="BD23" s="66">
        <v>0</v>
      </c>
      <c r="BE23" s="65">
        <v>0</v>
      </c>
      <c r="BF23" s="14">
        <v>3</v>
      </c>
      <c r="BG23" s="66">
        <v>0</v>
      </c>
      <c r="BH23" s="65">
        <v>0</v>
      </c>
      <c r="BI23" s="14">
        <v>0</v>
      </c>
      <c r="BJ23" s="66">
        <v>0</v>
      </c>
      <c r="BK23" s="65">
        <v>0</v>
      </c>
      <c r="BL23" s="14">
        <v>0</v>
      </c>
      <c r="BM23" s="66">
        <v>0</v>
      </c>
      <c r="BN23" s="65">
        <v>0</v>
      </c>
      <c r="BO23" s="14">
        <v>0</v>
      </c>
      <c r="BP23" s="66">
        <f t="shared" si="47"/>
        <v>0</v>
      </c>
      <c r="BQ23" s="65">
        <v>0</v>
      </c>
      <c r="BR23" s="14">
        <v>0</v>
      </c>
      <c r="BS23" s="66">
        <v>0</v>
      </c>
      <c r="BT23" s="65">
        <v>0</v>
      </c>
      <c r="BU23" s="14">
        <v>0</v>
      </c>
      <c r="BV23" s="66">
        <f t="shared" si="48"/>
        <v>0</v>
      </c>
      <c r="BW23" s="65">
        <v>0</v>
      </c>
      <c r="BX23" s="14">
        <v>0</v>
      </c>
      <c r="BY23" s="66">
        <v>0</v>
      </c>
      <c r="BZ23" s="65">
        <v>0</v>
      </c>
      <c r="CA23" s="14">
        <v>0</v>
      </c>
      <c r="CB23" s="66">
        <v>0</v>
      </c>
      <c r="CC23" s="65">
        <v>0</v>
      </c>
      <c r="CD23" s="14">
        <v>0</v>
      </c>
      <c r="CE23" s="66">
        <v>0</v>
      </c>
      <c r="CF23" s="65">
        <v>0</v>
      </c>
      <c r="CG23" s="14">
        <v>0</v>
      </c>
      <c r="CH23" s="66">
        <v>0</v>
      </c>
      <c r="CI23" s="65">
        <v>0</v>
      </c>
      <c r="CJ23" s="14">
        <v>0</v>
      </c>
      <c r="CK23" s="66">
        <v>0</v>
      </c>
      <c r="CL23" s="65">
        <v>0</v>
      </c>
      <c r="CM23" s="14">
        <v>0</v>
      </c>
      <c r="CN23" s="66">
        <v>0</v>
      </c>
      <c r="CO23" s="65">
        <v>0</v>
      </c>
      <c r="CP23" s="14">
        <v>0</v>
      </c>
      <c r="CQ23" s="66">
        <v>0</v>
      </c>
      <c r="CR23" s="75">
        <v>54</v>
      </c>
      <c r="CS23" s="20">
        <v>1271</v>
      </c>
      <c r="CT23" s="66">
        <f t="shared" ref="CT23" si="50">CS23/CR23*1000</f>
        <v>23537.037037037036</v>
      </c>
      <c r="CU23" s="65">
        <v>0</v>
      </c>
      <c r="CV23" s="14">
        <v>0</v>
      </c>
      <c r="CW23" s="66">
        <v>0</v>
      </c>
      <c r="CX23" s="65">
        <v>0</v>
      </c>
      <c r="CY23" s="14">
        <v>0</v>
      </c>
      <c r="CZ23" s="66">
        <v>0</v>
      </c>
      <c r="DA23" s="65">
        <v>0</v>
      </c>
      <c r="DB23" s="14">
        <v>0</v>
      </c>
      <c r="DC23" s="66">
        <v>0</v>
      </c>
      <c r="DD23" s="65">
        <v>0</v>
      </c>
      <c r="DE23" s="14">
        <v>0</v>
      </c>
      <c r="DF23" s="66">
        <v>0</v>
      </c>
      <c r="DG23" s="11">
        <f t="shared" si="6"/>
        <v>54</v>
      </c>
      <c r="DH23" s="21">
        <f t="shared" si="7"/>
        <v>1274</v>
      </c>
      <c r="DI23" s="6"/>
      <c r="DJ23" s="9"/>
      <c r="DK23" s="6"/>
      <c r="DL23" s="6"/>
      <c r="DM23" s="6"/>
      <c r="DN23" s="9"/>
      <c r="DO23" s="6"/>
      <c r="DP23" s="6"/>
      <c r="DQ23" s="6"/>
      <c r="DR23" s="9"/>
      <c r="DS23" s="6"/>
      <c r="DT23" s="6"/>
      <c r="DU23" s="6"/>
      <c r="DV23" s="2"/>
      <c r="DW23" s="1"/>
      <c r="DX23" s="1"/>
      <c r="DY23" s="1"/>
      <c r="DZ23" s="2"/>
      <c r="EA23" s="1"/>
      <c r="EB23" s="1"/>
      <c r="EC23" s="1"/>
      <c r="ED23" s="2"/>
      <c r="EE23" s="1"/>
      <c r="EF23" s="1"/>
      <c r="EG23" s="1"/>
      <c r="EH23" s="2"/>
      <c r="EI23" s="1"/>
      <c r="EJ23" s="1"/>
      <c r="EK23" s="1"/>
      <c r="EL23" s="2"/>
      <c r="EM23" s="1"/>
      <c r="EN23" s="1"/>
      <c r="EO23" s="1"/>
      <c r="EP23" s="2"/>
      <c r="EQ23" s="1"/>
      <c r="ER23" s="1"/>
      <c r="ES23" s="1"/>
      <c r="ET23" s="2"/>
      <c r="EU23" s="1"/>
      <c r="EV23" s="1"/>
      <c r="EW23" s="1"/>
      <c r="EX23" s="2"/>
      <c r="EY23" s="1"/>
      <c r="EZ23" s="1"/>
      <c r="FA23" s="1"/>
    </row>
    <row r="24" spans="1:232" x14ac:dyDescent="0.3">
      <c r="A24" s="57">
        <v>2010</v>
      </c>
      <c r="B24" s="58" t="s">
        <v>10</v>
      </c>
      <c r="C24" s="65">
        <v>0</v>
      </c>
      <c r="D24" s="14">
        <v>0</v>
      </c>
      <c r="E24" s="66">
        <v>0</v>
      </c>
      <c r="F24" s="65"/>
      <c r="G24" s="14"/>
      <c r="H24" s="66"/>
      <c r="I24" s="65">
        <v>0</v>
      </c>
      <c r="J24" s="14">
        <v>0</v>
      </c>
      <c r="K24" s="66">
        <v>0</v>
      </c>
      <c r="L24" s="65">
        <v>0</v>
      </c>
      <c r="M24" s="14">
        <v>0</v>
      </c>
      <c r="N24" s="66">
        <v>0</v>
      </c>
      <c r="O24" s="65">
        <v>0</v>
      </c>
      <c r="P24" s="14">
        <v>0</v>
      </c>
      <c r="Q24" s="66">
        <v>0</v>
      </c>
      <c r="R24" s="65">
        <v>0</v>
      </c>
      <c r="S24" s="14">
        <v>0</v>
      </c>
      <c r="T24" s="66">
        <v>0</v>
      </c>
      <c r="U24" s="65">
        <v>0</v>
      </c>
      <c r="V24" s="14">
        <v>0</v>
      </c>
      <c r="W24" s="66">
        <v>0</v>
      </c>
      <c r="X24" s="65">
        <v>0</v>
      </c>
      <c r="Y24" s="14">
        <v>0</v>
      </c>
      <c r="Z24" s="66">
        <f t="shared" si="44"/>
        <v>0</v>
      </c>
      <c r="AA24" s="65">
        <v>0</v>
      </c>
      <c r="AB24" s="14">
        <v>0</v>
      </c>
      <c r="AC24" s="66">
        <v>0</v>
      </c>
      <c r="AD24" s="65">
        <v>0</v>
      </c>
      <c r="AE24" s="14">
        <v>0</v>
      </c>
      <c r="AF24" s="66">
        <v>0</v>
      </c>
      <c r="AG24" s="65">
        <v>0</v>
      </c>
      <c r="AH24" s="14">
        <v>0</v>
      </c>
      <c r="AI24" s="66">
        <f t="shared" si="45"/>
        <v>0</v>
      </c>
      <c r="AJ24" s="65">
        <v>0</v>
      </c>
      <c r="AK24" s="14">
        <v>0</v>
      </c>
      <c r="AL24" s="66">
        <v>0</v>
      </c>
      <c r="AM24" s="65"/>
      <c r="AN24" s="14"/>
      <c r="AO24" s="66"/>
      <c r="AP24" s="65"/>
      <c r="AQ24" s="14"/>
      <c r="AR24" s="66"/>
      <c r="AS24" s="65">
        <v>0</v>
      </c>
      <c r="AT24" s="14">
        <v>0</v>
      </c>
      <c r="AU24" s="66">
        <v>0</v>
      </c>
      <c r="AV24" s="65">
        <v>0</v>
      </c>
      <c r="AW24" s="14">
        <v>0</v>
      </c>
      <c r="AX24" s="66">
        <v>0</v>
      </c>
      <c r="AY24" s="65">
        <v>1</v>
      </c>
      <c r="AZ24" s="14">
        <v>18</v>
      </c>
      <c r="BA24" s="66">
        <f t="shared" ref="BA24" si="51">AZ24/AY24*1000</f>
        <v>18000</v>
      </c>
      <c r="BB24" s="65">
        <v>0</v>
      </c>
      <c r="BC24" s="14">
        <v>0</v>
      </c>
      <c r="BD24" s="66">
        <v>0</v>
      </c>
      <c r="BE24" s="65">
        <v>0</v>
      </c>
      <c r="BF24" s="14">
        <v>0</v>
      </c>
      <c r="BG24" s="66">
        <v>0</v>
      </c>
      <c r="BH24" s="65">
        <v>0</v>
      </c>
      <c r="BI24" s="14">
        <v>0</v>
      </c>
      <c r="BJ24" s="66">
        <v>0</v>
      </c>
      <c r="BK24" s="65">
        <v>0</v>
      </c>
      <c r="BL24" s="14">
        <v>0</v>
      </c>
      <c r="BM24" s="66">
        <v>0</v>
      </c>
      <c r="BN24" s="65">
        <v>0</v>
      </c>
      <c r="BO24" s="14">
        <v>0</v>
      </c>
      <c r="BP24" s="66">
        <f t="shared" si="47"/>
        <v>0</v>
      </c>
      <c r="BQ24" s="65">
        <v>0</v>
      </c>
      <c r="BR24" s="14">
        <v>0</v>
      </c>
      <c r="BS24" s="66">
        <v>0</v>
      </c>
      <c r="BT24" s="65">
        <v>0</v>
      </c>
      <c r="BU24" s="14">
        <v>0</v>
      </c>
      <c r="BV24" s="66">
        <f t="shared" si="48"/>
        <v>0</v>
      </c>
      <c r="BW24" s="65">
        <v>0</v>
      </c>
      <c r="BX24" s="14">
        <v>0</v>
      </c>
      <c r="BY24" s="66">
        <v>0</v>
      </c>
      <c r="BZ24" s="65">
        <v>0</v>
      </c>
      <c r="CA24" s="14">
        <v>0</v>
      </c>
      <c r="CB24" s="66">
        <v>0</v>
      </c>
      <c r="CC24" s="65">
        <v>0</v>
      </c>
      <c r="CD24" s="14">
        <v>0</v>
      </c>
      <c r="CE24" s="66">
        <v>0</v>
      </c>
      <c r="CF24" s="65">
        <v>0</v>
      </c>
      <c r="CG24" s="14">
        <v>0</v>
      </c>
      <c r="CH24" s="66">
        <v>0</v>
      </c>
      <c r="CI24" s="65">
        <v>0</v>
      </c>
      <c r="CJ24" s="14">
        <v>0</v>
      </c>
      <c r="CK24" s="66">
        <v>0</v>
      </c>
      <c r="CL24" s="65">
        <v>0</v>
      </c>
      <c r="CM24" s="14">
        <v>0</v>
      </c>
      <c r="CN24" s="66">
        <v>0</v>
      </c>
      <c r="CO24" s="65">
        <v>0</v>
      </c>
      <c r="CP24" s="14">
        <v>0</v>
      </c>
      <c r="CQ24" s="66">
        <v>0</v>
      </c>
      <c r="CR24" s="65">
        <v>0</v>
      </c>
      <c r="CS24" s="14">
        <v>0</v>
      </c>
      <c r="CT24" s="66">
        <v>0</v>
      </c>
      <c r="CU24" s="65">
        <v>0</v>
      </c>
      <c r="CV24" s="14">
        <v>0</v>
      </c>
      <c r="CW24" s="66">
        <v>0</v>
      </c>
      <c r="CX24" s="65">
        <v>0</v>
      </c>
      <c r="CY24" s="14">
        <v>0</v>
      </c>
      <c r="CZ24" s="66">
        <v>0</v>
      </c>
      <c r="DA24" s="65">
        <v>0</v>
      </c>
      <c r="DB24" s="14">
        <v>0</v>
      </c>
      <c r="DC24" s="66">
        <v>0</v>
      </c>
      <c r="DD24" s="65">
        <v>0</v>
      </c>
      <c r="DE24" s="14">
        <v>0</v>
      </c>
      <c r="DF24" s="66">
        <v>0</v>
      </c>
      <c r="DG24" s="11">
        <f t="shared" si="6"/>
        <v>1</v>
      </c>
      <c r="DH24" s="21">
        <f t="shared" si="7"/>
        <v>18</v>
      </c>
      <c r="DI24" s="6"/>
      <c r="DJ24" s="9"/>
      <c r="DK24" s="6"/>
      <c r="DL24" s="6"/>
      <c r="DM24" s="6"/>
      <c r="DN24" s="9"/>
      <c r="DO24" s="6"/>
      <c r="DP24" s="6"/>
      <c r="DQ24" s="6"/>
      <c r="DR24" s="9"/>
      <c r="DS24" s="6"/>
      <c r="DT24" s="6"/>
      <c r="DU24" s="6"/>
      <c r="DV24" s="2"/>
      <c r="DW24" s="1"/>
      <c r="DX24" s="1"/>
      <c r="DY24" s="1"/>
      <c r="DZ24" s="2"/>
      <c r="EA24" s="1"/>
      <c r="EB24" s="1"/>
      <c r="EC24" s="1"/>
      <c r="ED24" s="2"/>
      <c r="EE24" s="1"/>
      <c r="EF24" s="1"/>
      <c r="EG24" s="1"/>
      <c r="EH24" s="2"/>
      <c r="EI24" s="1"/>
      <c r="EJ24" s="1"/>
      <c r="EK24" s="1"/>
      <c r="EL24" s="2"/>
      <c r="EM24" s="1"/>
      <c r="EN24" s="1"/>
      <c r="EO24" s="1"/>
      <c r="EP24" s="2"/>
      <c r="EQ24" s="1"/>
      <c r="ER24" s="1"/>
      <c r="ES24" s="1"/>
      <c r="ET24" s="2"/>
      <c r="EU24" s="1"/>
      <c r="EV24" s="1"/>
      <c r="EW24" s="1"/>
      <c r="EX24" s="2"/>
      <c r="EY24" s="1"/>
      <c r="EZ24" s="1"/>
      <c r="FA24" s="1"/>
    </row>
    <row r="25" spans="1:232" x14ac:dyDescent="0.3">
      <c r="A25" s="57">
        <v>2010</v>
      </c>
      <c r="B25" s="58" t="s">
        <v>11</v>
      </c>
      <c r="C25" s="65">
        <v>0</v>
      </c>
      <c r="D25" s="14">
        <v>0</v>
      </c>
      <c r="E25" s="66">
        <v>0</v>
      </c>
      <c r="F25" s="65"/>
      <c r="G25" s="14"/>
      <c r="H25" s="66"/>
      <c r="I25" s="65">
        <v>0</v>
      </c>
      <c r="J25" s="14">
        <v>0</v>
      </c>
      <c r="K25" s="66">
        <v>0</v>
      </c>
      <c r="L25" s="65">
        <v>0</v>
      </c>
      <c r="M25" s="14">
        <v>0</v>
      </c>
      <c r="N25" s="66">
        <v>0</v>
      </c>
      <c r="O25" s="65">
        <v>0</v>
      </c>
      <c r="P25" s="14">
        <v>0</v>
      </c>
      <c r="Q25" s="66">
        <v>0</v>
      </c>
      <c r="R25" s="65">
        <v>0</v>
      </c>
      <c r="S25" s="14">
        <v>0</v>
      </c>
      <c r="T25" s="66">
        <v>0</v>
      </c>
      <c r="U25" s="65">
        <v>0</v>
      </c>
      <c r="V25" s="14">
        <v>0</v>
      </c>
      <c r="W25" s="66">
        <v>0</v>
      </c>
      <c r="X25" s="65">
        <v>0</v>
      </c>
      <c r="Y25" s="14">
        <v>0</v>
      </c>
      <c r="Z25" s="66">
        <f t="shared" si="44"/>
        <v>0</v>
      </c>
      <c r="AA25" s="65">
        <v>0</v>
      </c>
      <c r="AB25" s="14">
        <v>0</v>
      </c>
      <c r="AC25" s="66">
        <v>0</v>
      </c>
      <c r="AD25" s="65">
        <v>0</v>
      </c>
      <c r="AE25" s="14">
        <v>0</v>
      </c>
      <c r="AF25" s="66">
        <v>0</v>
      </c>
      <c r="AG25" s="65">
        <v>0</v>
      </c>
      <c r="AH25" s="14">
        <v>0</v>
      </c>
      <c r="AI25" s="66">
        <f t="shared" si="45"/>
        <v>0</v>
      </c>
      <c r="AJ25" s="65">
        <v>0</v>
      </c>
      <c r="AK25" s="14">
        <v>0</v>
      </c>
      <c r="AL25" s="66">
        <v>0</v>
      </c>
      <c r="AM25" s="65"/>
      <c r="AN25" s="14"/>
      <c r="AO25" s="66"/>
      <c r="AP25" s="65"/>
      <c r="AQ25" s="14"/>
      <c r="AR25" s="66"/>
      <c r="AS25" s="65">
        <v>0</v>
      </c>
      <c r="AT25" s="14">
        <v>0</v>
      </c>
      <c r="AU25" s="66">
        <v>0</v>
      </c>
      <c r="AV25" s="65">
        <v>0</v>
      </c>
      <c r="AW25" s="14">
        <v>0</v>
      </c>
      <c r="AX25" s="66">
        <v>0</v>
      </c>
      <c r="AY25" s="65">
        <v>0</v>
      </c>
      <c r="AZ25" s="14">
        <v>0</v>
      </c>
      <c r="BA25" s="66">
        <v>0</v>
      </c>
      <c r="BB25" s="65">
        <v>0</v>
      </c>
      <c r="BC25" s="14">
        <v>0</v>
      </c>
      <c r="BD25" s="66">
        <v>0</v>
      </c>
      <c r="BE25" s="65">
        <v>0</v>
      </c>
      <c r="BF25" s="14">
        <v>0</v>
      </c>
      <c r="BG25" s="66">
        <v>0</v>
      </c>
      <c r="BH25" s="65">
        <v>0</v>
      </c>
      <c r="BI25" s="14">
        <v>0</v>
      </c>
      <c r="BJ25" s="66">
        <v>0</v>
      </c>
      <c r="BK25" s="65">
        <v>0</v>
      </c>
      <c r="BL25" s="14">
        <v>0</v>
      </c>
      <c r="BM25" s="66">
        <v>0</v>
      </c>
      <c r="BN25" s="65">
        <v>0</v>
      </c>
      <c r="BO25" s="14">
        <v>0</v>
      </c>
      <c r="BP25" s="66">
        <f t="shared" si="47"/>
        <v>0</v>
      </c>
      <c r="BQ25" s="65">
        <v>0</v>
      </c>
      <c r="BR25" s="14">
        <v>0</v>
      </c>
      <c r="BS25" s="66">
        <v>0</v>
      </c>
      <c r="BT25" s="65">
        <v>0</v>
      </c>
      <c r="BU25" s="14">
        <v>0</v>
      </c>
      <c r="BV25" s="66">
        <f t="shared" si="48"/>
        <v>0</v>
      </c>
      <c r="BW25" s="65">
        <v>0</v>
      </c>
      <c r="BX25" s="14">
        <v>0</v>
      </c>
      <c r="BY25" s="66">
        <v>0</v>
      </c>
      <c r="BZ25" s="65">
        <v>0</v>
      </c>
      <c r="CA25" s="14">
        <v>0</v>
      </c>
      <c r="CB25" s="66">
        <v>0</v>
      </c>
      <c r="CC25" s="65">
        <v>0</v>
      </c>
      <c r="CD25" s="14">
        <v>0</v>
      </c>
      <c r="CE25" s="66">
        <v>0</v>
      </c>
      <c r="CF25" s="65">
        <v>0</v>
      </c>
      <c r="CG25" s="14">
        <v>0</v>
      </c>
      <c r="CH25" s="66">
        <v>0</v>
      </c>
      <c r="CI25" s="65">
        <v>0</v>
      </c>
      <c r="CJ25" s="14">
        <v>0</v>
      </c>
      <c r="CK25" s="66">
        <v>0</v>
      </c>
      <c r="CL25" s="65">
        <v>0</v>
      </c>
      <c r="CM25" s="14">
        <v>0</v>
      </c>
      <c r="CN25" s="66">
        <v>0</v>
      </c>
      <c r="CO25" s="65">
        <v>0</v>
      </c>
      <c r="CP25" s="14">
        <v>0</v>
      </c>
      <c r="CQ25" s="66">
        <v>0</v>
      </c>
      <c r="CR25" s="65">
        <v>0</v>
      </c>
      <c r="CS25" s="14">
        <v>0</v>
      </c>
      <c r="CT25" s="66">
        <v>0</v>
      </c>
      <c r="CU25" s="65">
        <v>0</v>
      </c>
      <c r="CV25" s="14">
        <v>0</v>
      </c>
      <c r="CW25" s="66">
        <v>0</v>
      </c>
      <c r="CX25" s="65">
        <v>0</v>
      </c>
      <c r="CY25" s="14">
        <v>0</v>
      </c>
      <c r="CZ25" s="66">
        <v>0</v>
      </c>
      <c r="DA25" s="65">
        <v>0</v>
      </c>
      <c r="DB25" s="14">
        <v>0</v>
      </c>
      <c r="DC25" s="66">
        <v>0</v>
      </c>
      <c r="DD25" s="65">
        <v>0</v>
      </c>
      <c r="DE25" s="14">
        <v>0</v>
      </c>
      <c r="DF25" s="66">
        <v>0</v>
      </c>
      <c r="DG25" s="11">
        <f t="shared" si="6"/>
        <v>0</v>
      </c>
      <c r="DH25" s="21">
        <f t="shared" si="7"/>
        <v>0</v>
      </c>
      <c r="DI25" s="6"/>
      <c r="DJ25" s="9"/>
      <c r="DK25" s="6"/>
      <c r="DL25" s="6"/>
      <c r="DM25" s="6"/>
      <c r="DN25" s="9"/>
      <c r="DO25" s="6"/>
      <c r="DP25" s="6"/>
      <c r="DQ25" s="6"/>
      <c r="DR25" s="9"/>
      <c r="DS25" s="6"/>
      <c r="DT25" s="6"/>
      <c r="DU25" s="6"/>
      <c r="DV25" s="2"/>
      <c r="DW25" s="1"/>
      <c r="DX25" s="1"/>
      <c r="DY25" s="1"/>
      <c r="DZ25" s="2"/>
      <c r="EA25" s="1"/>
      <c r="EB25" s="1"/>
      <c r="EC25" s="1"/>
      <c r="ED25" s="2"/>
      <c r="EE25" s="1"/>
      <c r="EF25" s="1"/>
      <c r="EG25" s="1"/>
      <c r="EH25" s="2"/>
      <c r="EI25" s="1"/>
      <c r="EJ25" s="1"/>
      <c r="EK25" s="1"/>
      <c r="EL25" s="2"/>
      <c r="EM25" s="1"/>
      <c r="EN25" s="1"/>
      <c r="EO25" s="1"/>
      <c r="EP25" s="2"/>
      <c r="EQ25" s="1"/>
      <c r="ER25" s="1"/>
      <c r="ES25" s="1"/>
      <c r="ET25" s="2"/>
      <c r="EU25" s="1"/>
      <c r="EV25" s="1"/>
      <c r="EW25" s="1"/>
      <c r="EX25" s="2"/>
      <c r="EY25" s="1"/>
      <c r="EZ25" s="1"/>
      <c r="FA25" s="1"/>
    </row>
    <row r="26" spans="1:232" x14ac:dyDescent="0.3">
      <c r="A26" s="57">
        <v>2010</v>
      </c>
      <c r="B26" s="58" t="s">
        <v>12</v>
      </c>
      <c r="C26" s="65">
        <v>0</v>
      </c>
      <c r="D26" s="14">
        <v>0</v>
      </c>
      <c r="E26" s="66">
        <v>0</v>
      </c>
      <c r="F26" s="65"/>
      <c r="G26" s="14"/>
      <c r="H26" s="66"/>
      <c r="I26" s="65">
        <v>0</v>
      </c>
      <c r="J26" s="14">
        <v>0</v>
      </c>
      <c r="K26" s="66">
        <v>0</v>
      </c>
      <c r="L26" s="65">
        <v>0</v>
      </c>
      <c r="M26" s="14">
        <v>0</v>
      </c>
      <c r="N26" s="66">
        <v>0</v>
      </c>
      <c r="O26" s="75">
        <v>7</v>
      </c>
      <c r="P26" s="20">
        <v>19</v>
      </c>
      <c r="Q26" s="66">
        <f t="shared" ref="Q26:Q28" si="52">P26/O26*1000</f>
        <v>2714.2857142857142</v>
      </c>
      <c r="R26" s="65">
        <v>0</v>
      </c>
      <c r="S26" s="14">
        <v>0</v>
      </c>
      <c r="T26" s="66">
        <v>0</v>
      </c>
      <c r="U26" s="74">
        <v>0</v>
      </c>
      <c r="V26" s="19">
        <v>0</v>
      </c>
      <c r="W26" s="66">
        <v>0</v>
      </c>
      <c r="X26" s="74">
        <v>0</v>
      </c>
      <c r="Y26" s="19">
        <v>0</v>
      </c>
      <c r="Z26" s="66">
        <f t="shared" si="44"/>
        <v>0</v>
      </c>
      <c r="AA26" s="74">
        <v>0</v>
      </c>
      <c r="AB26" s="19">
        <v>0</v>
      </c>
      <c r="AC26" s="66">
        <v>0</v>
      </c>
      <c r="AD26" s="74">
        <v>0</v>
      </c>
      <c r="AE26" s="19">
        <v>0</v>
      </c>
      <c r="AF26" s="66">
        <v>0</v>
      </c>
      <c r="AG26" s="74">
        <v>0</v>
      </c>
      <c r="AH26" s="19">
        <v>0</v>
      </c>
      <c r="AI26" s="66">
        <f t="shared" si="45"/>
        <v>0</v>
      </c>
      <c r="AJ26" s="75">
        <v>5</v>
      </c>
      <c r="AK26" s="20">
        <v>97</v>
      </c>
      <c r="AL26" s="66">
        <f t="shared" ref="AL26" si="53">AK26/AJ26*1000</f>
        <v>19400</v>
      </c>
      <c r="AM26" s="65"/>
      <c r="AN26" s="14"/>
      <c r="AO26" s="66"/>
      <c r="AP26" s="65"/>
      <c r="AQ26" s="14"/>
      <c r="AR26" s="66"/>
      <c r="AS26" s="65">
        <v>0</v>
      </c>
      <c r="AT26" s="14">
        <v>0</v>
      </c>
      <c r="AU26" s="66">
        <v>0</v>
      </c>
      <c r="AV26" s="65">
        <v>0</v>
      </c>
      <c r="AW26" s="14">
        <v>0</v>
      </c>
      <c r="AX26" s="66">
        <v>0</v>
      </c>
      <c r="AY26" s="65">
        <v>0</v>
      </c>
      <c r="AZ26" s="14">
        <v>0</v>
      </c>
      <c r="BA26" s="66">
        <v>0</v>
      </c>
      <c r="BB26" s="65">
        <v>0</v>
      </c>
      <c r="BC26" s="14">
        <v>0</v>
      </c>
      <c r="BD26" s="66">
        <v>0</v>
      </c>
      <c r="BE26" s="65">
        <v>0</v>
      </c>
      <c r="BF26" s="14">
        <v>0</v>
      </c>
      <c r="BG26" s="66">
        <v>0</v>
      </c>
      <c r="BH26" s="65">
        <v>0</v>
      </c>
      <c r="BI26" s="14">
        <v>0</v>
      </c>
      <c r="BJ26" s="66">
        <v>0</v>
      </c>
      <c r="BK26" s="65">
        <v>0</v>
      </c>
      <c r="BL26" s="14">
        <v>0</v>
      </c>
      <c r="BM26" s="66">
        <v>0</v>
      </c>
      <c r="BN26" s="65">
        <v>0</v>
      </c>
      <c r="BO26" s="14">
        <v>0</v>
      </c>
      <c r="BP26" s="66">
        <f t="shared" si="47"/>
        <v>0</v>
      </c>
      <c r="BQ26" s="65">
        <v>0</v>
      </c>
      <c r="BR26" s="14">
        <v>0</v>
      </c>
      <c r="BS26" s="66">
        <v>0</v>
      </c>
      <c r="BT26" s="65">
        <v>0</v>
      </c>
      <c r="BU26" s="14">
        <v>0</v>
      </c>
      <c r="BV26" s="66">
        <f t="shared" si="48"/>
        <v>0</v>
      </c>
      <c r="BW26" s="65">
        <v>0</v>
      </c>
      <c r="BX26" s="14">
        <v>0</v>
      </c>
      <c r="BY26" s="66">
        <v>0</v>
      </c>
      <c r="BZ26" s="65">
        <v>0</v>
      </c>
      <c r="CA26" s="14">
        <v>0</v>
      </c>
      <c r="CB26" s="66">
        <v>0</v>
      </c>
      <c r="CC26" s="65">
        <v>0</v>
      </c>
      <c r="CD26" s="14">
        <v>0</v>
      </c>
      <c r="CE26" s="66">
        <v>0</v>
      </c>
      <c r="CF26" s="65">
        <v>0</v>
      </c>
      <c r="CG26" s="14">
        <v>0</v>
      </c>
      <c r="CH26" s="66">
        <v>0</v>
      </c>
      <c r="CI26" s="65">
        <v>0</v>
      </c>
      <c r="CJ26" s="14">
        <v>0</v>
      </c>
      <c r="CK26" s="66">
        <v>0</v>
      </c>
      <c r="CL26" s="65">
        <v>0</v>
      </c>
      <c r="CM26" s="14">
        <v>0</v>
      </c>
      <c r="CN26" s="66">
        <v>0</v>
      </c>
      <c r="CO26" s="65">
        <v>0</v>
      </c>
      <c r="CP26" s="14">
        <v>0</v>
      </c>
      <c r="CQ26" s="66">
        <v>0</v>
      </c>
      <c r="CR26" s="75">
        <v>12</v>
      </c>
      <c r="CS26" s="20">
        <v>195</v>
      </c>
      <c r="CT26" s="66">
        <f t="shared" ref="CT26:CT29" si="54">CS26/CR26*1000</f>
        <v>16250</v>
      </c>
      <c r="CU26" s="65">
        <v>0</v>
      </c>
      <c r="CV26" s="14">
        <v>0</v>
      </c>
      <c r="CW26" s="66">
        <v>0</v>
      </c>
      <c r="CX26" s="65">
        <v>0</v>
      </c>
      <c r="CY26" s="14">
        <v>0</v>
      </c>
      <c r="CZ26" s="66">
        <v>0</v>
      </c>
      <c r="DA26" s="65">
        <v>0</v>
      </c>
      <c r="DB26" s="14">
        <v>0</v>
      </c>
      <c r="DC26" s="66">
        <v>0</v>
      </c>
      <c r="DD26" s="65">
        <v>0</v>
      </c>
      <c r="DE26" s="14">
        <v>0</v>
      </c>
      <c r="DF26" s="66">
        <v>0</v>
      </c>
      <c r="DG26" s="11">
        <f t="shared" si="6"/>
        <v>24</v>
      </c>
      <c r="DH26" s="21">
        <f t="shared" si="7"/>
        <v>311</v>
      </c>
      <c r="DI26" s="6"/>
      <c r="DJ26" s="9"/>
      <c r="DK26" s="6"/>
      <c r="DL26" s="6"/>
      <c r="DM26" s="6"/>
      <c r="DN26" s="9"/>
      <c r="DO26" s="6"/>
      <c r="DP26" s="6"/>
      <c r="DQ26" s="6"/>
      <c r="DR26" s="9"/>
      <c r="DS26" s="6"/>
      <c r="DT26" s="6"/>
      <c r="DU26" s="6"/>
      <c r="DV26" s="2"/>
      <c r="DW26" s="1"/>
      <c r="DX26" s="1"/>
      <c r="DY26" s="1"/>
      <c r="DZ26" s="2"/>
      <c r="EA26" s="1"/>
      <c r="EB26" s="1"/>
      <c r="EC26" s="1"/>
      <c r="ED26" s="2"/>
      <c r="EE26" s="1"/>
      <c r="EF26" s="1"/>
      <c r="EG26" s="1"/>
      <c r="EH26" s="2"/>
      <c r="EI26" s="1"/>
      <c r="EJ26" s="1"/>
      <c r="EK26" s="1"/>
      <c r="EL26" s="2"/>
      <c r="EM26" s="1"/>
      <c r="EN26" s="1"/>
      <c r="EO26" s="1"/>
      <c r="EP26" s="2"/>
      <c r="EQ26" s="1"/>
      <c r="ER26" s="1"/>
      <c r="ES26" s="1"/>
      <c r="ET26" s="2"/>
      <c r="EU26" s="1"/>
      <c r="EV26" s="1"/>
      <c r="EW26" s="1"/>
      <c r="EX26" s="2"/>
      <c r="EY26" s="1"/>
      <c r="EZ26" s="1"/>
      <c r="FA26" s="1"/>
    </row>
    <row r="27" spans="1:232" x14ac:dyDescent="0.3">
      <c r="A27" s="57">
        <v>2010</v>
      </c>
      <c r="B27" s="58" t="s">
        <v>13</v>
      </c>
      <c r="C27" s="65">
        <v>0</v>
      </c>
      <c r="D27" s="14">
        <v>0</v>
      </c>
      <c r="E27" s="66">
        <v>0</v>
      </c>
      <c r="F27" s="65"/>
      <c r="G27" s="14"/>
      <c r="H27" s="66"/>
      <c r="I27" s="65">
        <v>0</v>
      </c>
      <c r="J27" s="14">
        <v>0</v>
      </c>
      <c r="K27" s="66">
        <v>0</v>
      </c>
      <c r="L27" s="65">
        <v>0</v>
      </c>
      <c r="M27" s="14">
        <v>0</v>
      </c>
      <c r="N27" s="66">
        <v>0</v>
      </c>
      <c r="O27" s="75">
        <v>32</v>
      </c>
      <c r="P27" s="20">
        <v>533</v>
      </c>
      <c r="Q27" s="66">
        <f t="shared" si="52"/>
        <v>16656.25</v>
      </c>
      <c r="R27" s="65">
        <v>0</v>
      </c>
      <c r="S27" s="14">
        <v>0</v>
      </c>
      <c r="T27" s="66">
        <v>0</v>
      </c>
      <c r="U27" s="65">
        <v>0</v>
      </c>
      <c r="V27" s="14">
        <v>0</v>
      </c>
      <c r="W27" s="66">
        <v>0</v>
      </c>
      <c r="X27" s="65">
        <v>0</v>
      </c>
      <c r="Y27" s="14">
        <v>0</v>
      </c>
      <c r="Z27" s="66">
        <f t="shared" si="44"/>
        <v>0</v>
      </c>
      <c r="AA27" s="65">
        <v>0</v>
      </c>
      <c r="AB27" s="14">
        <v>0</v>
      </c>
      <c r="AC27" s="66">
        <v>0</v>
      </c>
      <c r="AD27" s="65">
        <v>0</v>
      </c>
      <c r="AE27" s="14">
        <v>1</v>
      </c>
      <c r="AF27" s="66">
        <v>0</v>
      </c>
      <c r="AG27" s="65">
        <v>0</v>
      </c>
      <c r="AH27" s="14">
        <v>0</v>
      </c>
      <c r="AI27" s="66">
        <f t="shared" si="45"/>
        <v>0</v>
      </c>
      <c r="AJ27" s="65">
        <v>0</v>
      </c>
      <c r="AK27" s="14">
        <v>0</v>
      </c>
      <c r="AL27" s="66">
        <v>0</v>
      </c>
      <c r="AM27" s="65"/>
      <c r="AN27" s="14"/>
      <c r="AO27" s="66"/>
      <c r="AP27" s="65"/>
      <c r="AQ27" s="14"/>
      <c r="AR27" s="66"/>
      <c r="AS27" s="65">
        <v>0</v>
      </c>
      <c r="AT27" s="14">
        <v>0</v>
      </c>
      <c r="AU27" s="66">
        <v>0</v>
      </c>
      <c r="AV27" s="65">
        <v>0</v>
      </c>
      <c r="AW27" s="14">
        <v>0</v>
      </c>
      <c r="AX27" s="66">
        <v>0</v>
      </c>
      <c r="AY27" s="65">
        <v>0</v>
      </c>
      <c r="AZ27" s="14">
        <v>0</v>
      </c>
      <c r="BA27" s="66">
        <v>0</v>
      </c>
      <c r="BB27" s="65">
        <v>0</v>
      </c>
      <c r="BC27" s="14">
        <v>1</v>
      </c>
      <c r="BD27" s="66">
        <v>0</v>
      </c>
      <c r="BE27" s="65">
        <v>0</v>
      </c>
      <c r="BF27" s="14">
        <v>1</v>
      </c>
      <c r="BG27" s="66">
        <v>0</v>
      </c>
      <c r="BH27" s="65">
        <v>0</v>
      </c>
      <c r="BI27" s="14">
        <v>0</v>
      </c>
      <c r="BJ27" s="66">
        <v>0</v>
      </c>
      <c r="BK27" s="65">
        <v>0</v>
      </c>
      <c r="BL27" s="14">
        <v>0</v>
      </c>
      <c r="BM27" s="66">
        <v>0</v>
      </c>
      <c r="BN27" s="65">
        <v>0</v>
      </c>
      <c r="BO27" s="14">
        <v>0</v>
      </c>
      <c r="BP27" s="66">
        <f t="shared" si="47"/>
        <v>0</v>
      </c>
      <c r="BQ27" s="65">
        <v>0</v>
      </c>
      <c r="BR27" s="14">
        <v>0</v>
      </c>
      <c r="BS27" s="66">
        <v>0</v>
      </c>
      <c r="BT27" s="65">
        <v>0</v>
      </c>
      <c r="BU27" s="14">
        <v>0</v>
      </c>
      <c r="BV27" s="66">
        <f t="shared" si="48"/>
        <v>0</v>
      </c>
      <c r="BW27" s="65">
        <v>0</v>
      </c>
      <c r="BX27" s="14">
        <v>0</v>
      </c>
      <c r="BY27" s="66">
        <v>0</v>
      </c>
      <c r="BZ27" s="65">
        <v>0</v>
      </c>
      <c r="CA27" s="14">
        <v>0</v>
      </c>
      <c r="CB27" s="66">
        <v>0</v>
      </c>
      <c r="CC27" s="65">
        <v>0</v>
      </c>
      <c r="CD27" s="14">
        <v>0</v>
      </c>
      <c r="CE27" s="66">
        <v>0</v>
      </c>
      <c r="CF27" s="65">
        <v>0</v>
      </c>
      <c r="CG27" s="14">
        <v>0</v>
      </c>
      <c r="CH27" s="66">
        <v>0</v>
      </c>
      <c r="CI27" s="65">
        <v>0</v>
      </c>
      <c r="CJ27" s="14">
        <v>0</v>
      </c>
      <c r="CK27" s="66">
        <v>0</v>
      </c>
      <c r="CL27" s="65">
        <v>0</v>
      </c>
      <c r="CM27" s="14">
        <v>0</v>
      </c>
      <c r="CN27" s="66">
        <v>0</v>
      </c>
      <c r="CO27" s="65">
        <v>0</v>
      </c>
      <c r="CP27" s="14">
        <v>0</v>
      </c>
      <c r="CQ27" s="66">
        <v>0</v>
      </c>
      <c r="CR27" s="75">
        <v>15</v>
      </c>
      <c r="CS27" s="20">
        <v>266</v>
      </c>
      <c r="CT27" s="66">
        <f t="shared" si="54"/>
        <v>17733.333333333336</v>
      </c>
      <c r="CU27" s="65">
        <v>0</v>
      </c>
      <c r="CV27" s="14">
        <v>0</v>
      </c>
      <c r="CW27" s="66">
        <v>0</v>
      </c>
      <c r="CX27" s="65">
        <v>0</v>
      </c>
      <c r="CY27" s="14">
        <v>0</v>
      </c>
      <c r="CZ27" s="66">
        <v>0</v>
      </c>
      <c r="DA27" s="65">
        <v>0</v>
      </c>
      <c r="DB27" s="14">
        <v>0</v>
      </c>
      <c r="DC27" s="66">
        <v>0</v>
      </c>
      <c r="DD27" s="65">
        <v>0</v>
      </c>
      <c r="DE27" s="14">
        <v>0</v>
      </c>
      <c r="DF27" s="66">
        <v>0</v>
      </c>
      <c r="DG27" s="11">
        <f t="shared" si="6"/>
        <v>47</v>
      </c>
      <c r="DH27" s="21">
        <f t="shared" si="7"/>
        <v>801</v>
      </c>
      <c r="DI27" s="6"/>
      <c r="DJ27" s="9"/>
      <c r="DK27" s="6"/>
      <c r="DL27" s="6"/>
      <c r="DM27" s="6"/>
      <c r="DN27" s="9"/>
      <c r="DO27" s="6"/>
      <c r="DP27" s="6"/>
      <c r="DQ27" s="6"/>
      <c r="DR27" s="9"/>
      <c r="DS27" s="6"/>
      <c r="DT27" s="6"/>
      <c r="DU27" s="6"/>
      <c r="DV27" s="2"/>
      <c r="DW27" s="1"/>
      <c r="DX27" s="1"/>
      <c r="DY27" s="1"/>
      <c r="DZ27" s="2"/>
      <c r="EA27" s="1"/>
      <c r="EB27" s="1"/>
      <c r="EC27" s="1"/>
      <c r="ED27" s="2"/>
      <c r="EE27" s="1"/>
      <c r="EF27" s="1"/>
      <c r="EG27" s="1"/>
      <c r="EH27" s="2"/>
      <c r="EI27" s="1"/>
      <c r="EJ27" s="1"/>
      <c r="EK27" s="1"/>
      <c r="EL27" s="2"/>
      <c r="EM27" s="1"/>
      <c r="EN27" s="1"/>
      <c r="EO27" s="1"/>
      <c r="EP27" s="2"/>
      <c r="EQ27" s="1"/>
      <c r="ER27" s="1"/>
      <c r="ES27" s="1"/>
      <c r="ET27" s="2"/>
      <c r="EU27" s="1"/>
      <c r="EV27" s="1"/>
      <c r="EW27" s="1"/>
      <c r="EX27" s="2"/>
      <c r="EY27" s="1"/>
      <c r="EZ27" s="1"/>
      <c r="FA27" s="1"/>
    </row>
    <row r="28" spans="1:232" x14ac:dyDescent="0.3">
      <c r="A28" s="57">
        <v>2010</v>
      </c>
      <c r="B28" s="58" t="s">
        <v>14</v>
      </c>
      <c r="C28" s="65">
        <v>0</v>
      </c>
      <c r="D28" s="14">
        <v>0</v>
      </c>
      <c r="E28" s="66">
        <v>0</v>
      </c>
      <c r="F28" s="65"/>
      <c r="G28" s="14"/>
      <c r="H28" s="66"/>
      <c r="I28" s="65">
        <v>0</v>
      </c>
      <c r="J28" s="14">
        <v>0</v>
      </c>
      <c r="K28" s="66">
        <v>0</v>
      </c>
      <c r="L28" s="65">
        <v>0</v>
      </c>
      <c r="M28" s="14">
        <v>0</v>
      </c>
      <c r="N28" s="66">
        <v>0</v>
      </c>
      <c r="O28" s="75">
        <v>19</v>
      </c>
      <c r="P28" s="20">
        <v>264</v>
      </c>
      <c r="Q28" s="66">
        <f t="shared" si="52"/>
        <v>13894.736842105263</v>
      </c>
      <c r="R28" s="65">
        <v>0</v>
      </c>
      <c r="S28" s="14">
        <v>0</v>
      </c>
      <c r="T28" s="66">
        <v>0</v>
      </c>
      <c r="U28" s="65">
        <v>0</v>
      </c>
      <c r="V28" s="14">
        <v>0</v>
      </c>
      <c r="W28" s="66">
        <v>0</v>
      </c>
      <c r="X28" s="65">
        <v>0</v>
      </c>
      <c r="Y28" s="14">
        <v>0</v>
      </c>
      <c r="Z28" s="66">
        <f t="shared" si="44"/>
        <v>0</v>
      </c>
      <c r="AA28" s="65">
        <v>0</v>
      </c>
      <c r="AB28" s="14">
        <v>0</v>
      </c>
      <c r="AC28" s="66">
        <v>0</v>
      </c>
      <c r="AD28" s="65">
        <v>0</v>
      </c>
      <c r="AE28" s="14">
        <v>0</v>
      </c>
      <c r="AF28" s="66">
        <v>0</v>
      </c>
      <c r="AG28" s="65">
        <v>0</v>
      </c>
      <c r="AH28" s="14">
        <v>0</v>
      </c>
      <c r="AI28" s="66">
        <f t="shared" si="45"/>
        <v>0</v>
      </c>
      <c r="AJ28" s="65">
        <v>0</v>
      </c>
      <c r="AK28" s="14">
        <v>0</v>
      </c>
      <c r="AL28" s="66">
        <v>0</v>
      </c>
      <c r="AM28" s="65"/>
      <c r="AN28" s="14"/>
      <c r="AO28" s="66"/>
      <c r="AP28" s="65"/>
      <c r="AQ28" s="14"/>
      <c r="AR28" s="66"/>
      <c r="AS28" s="65">
        <v>0</v>
      </c>
      <c r="AT28" s="14">
        <v>0</v>
      </c>
      <c r="AU28" s="66">
        <v>0</v>
      </c>
      <c r="AV28" s="65">
        <v>0</v>
      </c>
      <c r="AW28" s="14">
        <v>0</v>
      </c>
      <c r="AX28" s="66">
        <v>0</v>
      </c>
      <c r="AY28" s="65">
        <v>0</v>
      </c>
      <c r="AZ28" s="14">
        <v>0</v>
      </c>
      <c r="BA28" s="66">
        <v>0</v>
      </c>
      <c r="BB28" s="65">
        <v>0</v>
      </c>
      <c r="BC28" s="14">
        <v>0</v>
      </c>
      <c r="BD28" s="66">
        <v>0</v>
      </c>
      <c r="BE28" s="65">
        <v>0</v>
      </c>
      <c r="BF28" s="14">
        <v>0</v>
      </c>
      <c r="BG28" s="66">
        <v>0</v>
      </c>
      <c r="BH28" s="65">
        <v>0</v>
      </c>
      <c r="BI28" s="14">
        <v>0</v>
      </c>
      <c r="BJ28" s="66">
        <v>0</v>
      </c>
      <c r="BK28" s="65">
        <v>0</v>
      </c>
      <c r="BL28" s="14">
        <v>0</v>
      </c>
      <c r="BM28" s="66">
        <v>0</v>
      </c>
      <c r="BN28" s="65">
        <v>0</v>
      </c>
      <c r="BO28" s="14">
        <v>0</v>
      </c>
      <c r="BP28" s="66">
        <f t="shared" si="47"/>
        <v>0</v>
      </c>
      <c r="BQ28" s="65">
        <v>0</v>
      </c>
      <c r="BR28" s="14">
        <v>0</v>
      </c>
      <c r="BS28" s="66">
        <v>0</v>
      </c>
      <c r="BT28" s="65">
        <v>0</v>
      </c>
      <c r="BU28" s="14">
        <v>0</v>
      </c>
      <c r="BV28" s="66">
        <f t="shared" si="48"/>
        <v>0</v>
      </c>
      <c r="BW28" s="65">
        <v>0</v>
      </c>
      <c r="BX28" s="14">
        <v>0</v>
      </c>
      <c r="BY28" s="66">
        <v>0</v>
      </c>
      <c r="BZ28" s="65">
        <v>0</v>
      </c>
      <c r="CA28" s="14">
        <v>0</v>
      </c>
      <c r="CB28" s="66">
        <v>0</v>
      </c>
      <c r="CC28" s="65">
        <v>0</v>
      </c>
      <c r="CD28" s="14">
        <v>0</v>
      </c>
      <c r="CE28" s="66">
        <v>0</v>
      </c>
      <c r="CF28" s="65">
        <v>0</v>
      </c>
      <c r="CG28" s="14">
        <v>0</v>
      </c>
      <c r="CH28" s="66">
        <v>0</v>
      </c>
      <c r="CI28" s="65">
        <v>0</v>
      </c>
      <c r="CJ28" s="14">
        <v>0</v>
      </c>
      <c r="CK28" s="66">
        <v>0</v>
      </c>
      <c r="CL28" s="65">
        <v>0</v>
      </c>
      <c r="CM28" s="14">
        <v>0</v>
      </c>
      <c r="CN28" s="66">
        <v>0</v>
      </c>
      <c r="CO28" s="65">
        <v>0</v>
      </c>
      <c r="CP28" s="14">
        <v>0</v>
      </c>
      <c r="CQ28" s="66">
        <v>0</v>
      </c>
      <c r="CR28" s="75">
        <v>33</v>
      </c>
      <c r="CS28" s="20">
        <v>603</v>
      </c>
      <c r="CT28" s="66">
        <f t="shared" si="54"/>
        <v>18272.727272727272</v>
      </c>
      <c r="CU28" s="65">
        <v>0</v>
      </c>
      <c r="CV28" s="14">
        <v>0</v>
      </c>
      <c r="CW28" s="66">
        <v>0</v>
      </c>
      <c r="CX28" s="65">
        <v>0</v>
      </c>
      <c r="CY28" s="14">
        <v>0</v>
      </c>
      <c r="CZ28" s="66">
        <v>0</v>
      </c>
      <c r="DA28" s="65">
        <v>0</v>
      </c>
      <c r="DB28" s="14">
        <v>0</v>
      </c>
      <c r="DC28" s="66">
        <v>0</v>
      </c>
      <c r="DD28" s="65">
        <v>0</v>
      </c>
      <c r="DE28" s="14">
        <v>0</v>
      </c>
      <c r="DF28" s="66">
        <v>0</v>
      </c>
      <c r="DG28" s="11">
        <f t="shared" si="6"/>
        <v>52</v>
      </c>
      <c r="DH28" s="21">
        <f t="shared" si="7"/>
        <v>867</v>
      </c>
      <c r="DI28" s="6"/>
      <c r="DJ28" s="9"/>
      <c r="DK28" s="6"/>
      <c r="DL28" s="6"/>
      <c r="DM28" s="6"/>
      <c r="DN28" s="9"/>
      <c r="DO28" s="6"/>
      <c r="DP28" s="6"/>
      <c r="DQ28" s="6"/>
      <c r="DR28" s="9"/>
      <c r="DS28" s="6"/>
      <c r="DT28" s="6"/>
      <c r="DU28" s="6"/>
      <c r="DV28" s="2"/>
      <c r="DW28" s="1"/>
      <c r="DX28" s="1"/>
      <c r="DY28" s="1"/>
      <c r="DZ28" s="2"/>
      <c r="EA28" s="1"/>
      <c r="EB28" s="1"/>
      <c r="EC28" s="1"/>
      <c r="ED28" s="2"/>
      <c r="EE28" s="1"/>
      <c r="EF28" s="1"/>
      <c r="EG28" s="1"/>
      <c r="EH28" s="2"/>
      <c r="EI28" s="1"/>
      <c r="EJ28" s="1"/>
      <c r="EK28" s="1"/>
      <c r="EL28" s="2"/>
      <c r="EM28" s="1"/>
      <c r="EN28" s="1"/>
      <c r="EO28" s="1"/>
      <c r="EP28" s="2"/>
      <c r="EQ28" s="1"/>
      <c r="ER28" s="1"/>
      <c r="ES28" s="1"/>
      <c r="ET28" s="2"/>
      <c r="EU28" s="1"/>
      <c r="EV28" s="1"/>
      <c r="EW28" s="1"/>
      <c r="EX28" s="2"/>
      <c r="EY28" s="1"/>
      <c r="EZ28" s="1"/>
      <c r="FA28" s="1"/>
    </row>
    <row r="29" spans="1:232" x14ac:dyDescent="0.3">
      <c r="A29" s="57">
        <v>2010</v>
      </c>
      <c r="B29" s="58" t="s">
        <v>15</v>
      </c>
      <c r="C29" s="65">
        <v>0</v>
      </c>
      <c r="D29" s="14">
        <v>0</v>
      </c>
      <c r="E29" s="66">
        <v>0</v>
      </c>
      <c r="F29" s="65"/>
      <c r="G29" s="14"/>
      <c r="H29" s="66"/>
      <c r="I29" s="65">
        <v>0</v>
      </c>
      <c r="J29" s="14">
        <v>0</v>
      </c>
      <c r="K29" s="66">
        <v>0</v>
      </c>
      <c r="L29" s="65">
        <v>0</v>
      </c>
      <c r="M29" s="14">
        <v>0</v>
      </c>
      <c r="N29" s="66">
        <v>0</v>
      </c>
      <c r="O29" s="65">
        <v>0</v>
      </c>
      <c r="P29" s="14">
        <v>0</v>
      </c>
      <c r="Q29" s="66">
        <v>0</v>
      </c>
      <c r="R29" s="65">
        <v>0</v>
      </c>
      <c r="S29" s="14">
        <v>0</v>
      </c>
      <c r="T29" s="66">
        <v>0</v>
      </c>
      <c r="U29" s="65">
        <v>0</v>
      </c>
      <c r="V29" s="14">
        <v>0</v>
      </c>
      <c r="W29" s="66">
        <v>0</v>
      </c>
      <c r="X29" s="65">
        <v>0</v>
      </c>
      <c r="Y29" s="14">
        <v>0</v>
      </c>
      <c r="Z29" s="66">
        <f t="shared" si="44"/>
        <v>0</v>
      </c>
      <c r="AA29" s="65">
        <v>0</v>
      </c>
      <c r="AB29" s="14">
        <v>0</v>
      </c>
      <c r="AC29" s="66">
        <v>0</v>
      </c>
      <c r="AD29" s="65">
        <v>0</v>
      </c>
      <c r="AE29" s="14">
        <v>0</v>
      </c>
      <c r="AF29" s="66">
        <v>0</v>
      </c>
      <c r="AG29" s="65">
        <v>0</v>
      </c>
      <c r="AH29" s="14">
        <v>0</v>
      </c>
      <c r="AI29" s="66">
        <f t="shared" si="45"/>
        <v>0</v>
      </c>
      <c r="AJ29" s="65">
        <v>0</v>
      </c>
      <c r="AK29" s="14">
        <v>0</v>
      </c>
      <c r="AL29" s="66">
        <v>0</v>
      </c>
      <c r="AM29" s="65"/>
      <c r="AN29" s="14"/>
      <c r="AO29" s="66"/>
      <c r="AP29" s="65"/>
      <c r="AQ29" s="14"/>
      <c r="AR29" s="66"/>
      <c r="AS29" s="65">
        <v>0</v>
      </c>
      <c r="AT29" s="14">
        <v>0</v>
      </c>
      <c r="AU29" s="66">
        <v>0</v>
      </c>
      <c r="AV29" s="65">
        <v>0</v>
      </c>
      <c r="AW29" s="14">
        <v>0</v>
      </c>
      <c r="AX29" s="66">
        <v>0</v>
      </c>
      <c r="AY29" s="65">
        <v>0</v>
      </c>
      <c r="AZ29" s="14">
        <v>0</v>
      </c>
      <c r="BA29" s="66">
        <v>0</v>
      </c>
      <c r="BB29" s="65">
        <v>0</v>
      </c>
      <c r="BC29" s="14">
        <v>1</v>
      </c>
      <c r="BD29" s="66">
        <v>0</v>
      </c>
      <c r="BE29" s="65">
        <v>0</v>
      </c>
      <c r="BF29" s="14">
        <v>1</v>
      </c>
      <c r="BG29" s="66">
        <v>0</v>
      </c>
      <c r="BH29" s="65">
        <v>0</v>
      </c>
      <c r="BI29" s="14">
        <v>0</v>
      </c>
      <c r="BJ29" s="66">
        <v>0</v>
      </c>
      <c r="BK29" s="65">
        <v>0</v>
      </c>
      <c r="BL29" s="14">
        <v>0</v>
      </c>
      <c r="BM29" s="66">
        <v>0</v>
      </c>
      <c r="BN29" s="65">
        <v>0</v>
      </c>
      <c r="BO29" s="14">
        <v>0</v>
      </c>
      <c r="BP29" s="66">
        <f t="shared" si="47"/>
        <v>0</v>
      </c>
      <c r="BQ29" s="65">
        <v>0</v>
      </c>
      <c r="BR29" s="14">
        <v>0</v>
      </c>
      <c r="BS29" s="66">
        <v>0</v>
      </c>
      <c r="BT29" s="65">
        <v>0</v>
      </c>
      <c r="BU29" s="14">
        <v>0</v>
      </c>
      <c r="BV29" s="66">
        <f t="shared" si="48"/>
        <v>0</v>
      </c>
      <c r="BW29" s="65">
        <v>0</v>
      </c>
      <c r="BX29" s="14">
        <v>0</v>
      </c>
      <c r="BY29" s="66">
        <v>0</v>
      </c>
      <c r="BZ29" s="65">
        <v>0</v>
      </c>
      <c r="CA29" s="14">
        <v>0</v>
      </c>
      <c r="CB29" s="66">
        <v>0</v>
      </c>
      <c r="CC29" s="65">
        <v>0</v>
      </c>
      <c r="CD29" s="14">
        <v>0</v>
      </c>
      <c r="CE29" s="66">
        <v>0</v>
      </c>
      <c r="CF29" s="65">
        <v>0</v>
      </c>
      <c r="CG29" s="14">
        <v>0</v>
      </c>
      <c r="CH29" s="66">
        <v>0</v>
      </c>
      <c r="CI29" s="65">
        <v>0</v>
      </c>
      <c r="CJ29" s="14">
        <v>0</v>
      </c>
      <c r="CK29" s="66">
        <v>0</v>
      </c>
      <c r="CL29" s="65">
        <v>0</v>
      </c>
      <c r="CM29" s="14">
        <v>0</v>
      </c>
      <c r="CN29" s="66">
        <v>0</v>
      </c>
      <c r="CO29" s="65">
        <v>0</v>
      </c>
      <c r="CP29" s="14">
        <v>0</v>
      </c>
      <c r="CQ29" s="66">
        <v>0</v>
      </c>
      <c r="CR29" s="75">
        <v>17</v>
      </c>
      <c r="CS29" s="20">
        <v>253</v>
      </c>
      <c r="CT29" s="66">
        <f t="shared" si="54"/>
        <v>14882.35294117647</v>
      </c>
      <c r="CU29" s="65">
        <v>0</v>
      </c>
      <c r="CV29" s="14">
        <v>0</v>
      </c>
      <c r="CW29" s="66">
        <v>0</v>
      </c>
      <c r="CX29" s="65">
        <v>0</v>
      </c>
      <c r="CY29" s="14">
        <v>0</v>
      </c>
      <c r="CZ29" s="66">
        <v>0</v>
      </c>
      <c r="DA29" s="65">
        <v>0</v>
      </c>
      <c r="DB29" s="14">
        <v>0</v>
      </c>
      <c r="DC29" s="66">
        <v>0</v>
      </c>
      <c r="DD29" s="65">
        <v>0</v>
      </c>
      <c r="DE29" s="14">
        <v>0</v>
      </c>
      <c r="DF29" s="66">
        <v>0</v>
      </c>
      <c r="DG29" s="11">
        <f t="shared" si="6"/>
        <v>17</v>
      </c>
      <c r="DH29" s="21">
        <f t="shared" si="7"/>
        <v>254</v>
      </c>
      <c r="DI29" s="6"/>
      <c r="DJ29" s="9"/>
      <c r="DK29" s="6"/>
      <c r="DL29" s="6"/>
      <c r="DM29" s="6"/>
      <c r="DN29" s="9"/>
      <c r="DO29" s="6"/>
      <c r="DP29" s="6"/>
      <c r="DQ29" s="6"/>
      <c r="DR29" s="9"/>
      <c r="DS29" s="6"/>
      <c r="DT29" s="6"/>
      <c r="DU29" s="6"/>
      <c r="DV29" s="2"/>
      <c r="DW29" s="1"/>
      <c r="DX29" s="1"/>
      <c r="DY29" s="1"/>
      <c r="DZ29" s="2"/>
      <c r="EA29" s="1"/>
      <c r="EB29" s="1"/>
      <c r="EC29" s="1"/>
      <c r="ED29" s="2"/>
      <c r="EE29" s="1"/>
      <c r="EF29" s="1"/>
      <c r="EG29" s="1"/>
      <c r="EH29" s="2"/>
      <c r="EI29" s="1"/>
      <c r="EJ29" s="1"/>
      <c r="EK29" s="1"/>
      <c r="EL29" s="2"/>
      <c r="EM29" s="1"/>
      <c r="EN29" s="1"/>
      <c r="EO29" s="1"/>
      <c r="EP29" s="2"/>
      <c r="EQ29" s="1"/>
      <c r="ER29" s="1"/>
      <c r="ES29" s="1"/>
      <c r="ET29" s="2"/>
      <c r="EU29" s="1"/>
      <c r="EV29" s="1"/>
      <c r="EW29" s="1"/>
      <c r="EX29" s="2"/>
      <c r="EY29" s="1"/>
      <c r="EZ29" s="1"/>
      <c r="FA29" s="1"/>
    </row>
    <row r="30" spans="1:232" x14ac:dyDescent="0.3">
      <c r="A30" s="57">
        <v>2010</v>
      </c>
      <c r="B30" s="58" t="s">
        <v>16</v>
      </c>
      <c r="C30" s="65">
        <v>0</v>
      </c>
      <c r="D30" s="14">
        <v>0</v>
      </c>
      <c r="E30" s="66">
        <v>0</v>
      </c>
      <c r="F30" s="65"/>
      <c r="G30" s="14"/>
      <c r="H30" s="66"/>
      <c r="I30" s="65">
        <v>0</v>
      </c>
      <c r="J30" s="14">
        <v>0</v>
      </c>
      <c r="K30" s="66">
        <v>0</v>
      </c>
      <c r="L30" s="65">
        <v>0</v>
      </c>
      <c r="M30" s="14">
        <v>0</v>
      </c>
      <c r="N30" s="66">
        <v>0</v>
      </c>
      <c r="O30" s="65">
        <v>0</v>
      </c>
      <c r="P30" s="14">
        <v>0</v>
      </c>
      <c r="Q30" s="66">
        <v>0</v>
      </c>
      <c r="R30" s="65">
        <v>0</v>
      </c>
      <c r="S30" s="14">
        <v>0</v>
      </c>
      <c r="T30" s="66">
        <v>0</v>
      </c>
      <c r="U30" s="65">
        <v>0</v>
      </c>
      <c r="V30" s="14">
        <v>0</v>
      </c>
      <c r="W30" s="66">
        <v>0</v>
      </c>
      <c r="X30" s="65">
        <v>0</v>
      </c>
      <c r="Y30" s="14">
        <v>0</v>
      </c>
      <c r="Z30" s="66">
        <f t="shared" si="44"/>
        <v>0</v>
      </c>
      <c r="AA30" s="65">
        <v>0</v>
      </c>
      <c r="AB30" s="14">
        <v>0</v>
      </c>
      <c r="AC30" s="66">
        <v>0</v>
      </c>
      <c r="AD30" s="65">
        <v>0</v>
      </c>
      <c r="AE30" s="14">
        <v>0</v>
      </c>
      <c r="AF30" s="66">
        <v>0</v>
      </c>
      <c r="AG30" s="65">
        <v>0</v>
      </c>
      <c r="AH30" s="14">
        <v>0</v>
      </c>
      <c r="AI30" s="66">
        <f t="shared" si="45"/>
        <v>0</v>
      </c>
      <c r="AJ30" s="65">
        <v>0</v>
      </c>
      <c r="AK30" s="14">
        <v>0</v>
      </c>
      <c r="AL30" s="66">
        <v>0</v>
      </c>
      <c r="AM30" s="65"/>
      <c r="AN30" s="14"/>
      <c r="AO30" s="66"/>
      <c r="AP30" s="65"/>
      <c r="AQ30" s="14"/>
      <c r="AR30" s="66"/>
      <c r="AS30" s="65">
        <v>0</v>
      </c>
      <c r="AT30" s="14">
        <v>0</v>
      </c>
      <c r="AU30" s="66">
        <v>0</v>
      </c>
      <c r="AV30" s="65">
        <v>0</v>
      </c>
      <c r="AW30" s="14">
        <v>0</v>
      </c>
      <c r="AX30" s="66">
        <v>0</v>
      </c>
      <c r="AY30" s="65">
        <v>0</v>
      </c>
      <c r="AZ30" s="14">
        <v>0</v>
      </c>
      <c r="BA30" s="66">
        <v>0</v>
      </c>
      <c r="BB30" s="65">
        <v>0</v>
      </c>
      <c r="BC30" s="14">
        <v>0</v>
      </c>
      <c r="BD30" s="66">
        <v>0</v>
      </c>
      <c r="BE30" s="65">
        <v>0</v>
      </c>
      <c r="BF30" s="14">
        <v>0</v>
      </c>
      <c r="BG30" s="66">
        <v>0</v>
      </c>
      <c r="BH30" s="65">
        <v>0</v>
      </c>
      <c r="BI30" s="14">
        <v>0</v>
      </c>
      <c r="BJ30" s="66">
        <v>0</v>
      </c>
      <c r="BK30" s="65">
        <v>0</v>
      </c>
      <c r="BL30" s="14">
        <v>0</v>
      </c>
      <c r="BM30" s="66">
        <v>0</v>
      </c>
      <c r="BN30" s="65">
        <v>0</v>
      </c>
      <c r="BO30" s="14">
        <v>0</v>
      </c>
      <c r="BP30" s="66">
        <f t="shared" si="47"/>
        <v>0</v>
      </c>
      <c r="BQ30" s="65">
        <v>0</v>
      </c>
      <c r="BR30" s="14">
        <v>0</v>
      </c>
      <c r="BS30" s="66">
        <v>0</v>
      </c>
      <c r="BT30" s="65">
        <v>0</v>
      </c>
      <c r="BU30" s="14">
        <v>0</v>
      </c>
      <c r="BV30" s="66">
        <f t="shared" si="48"/>
        <v>0</v>
      </c>
      <c r="BW30" s="65">
        <v>0</v>
      </c>
      <c r="BX30" s="14">
        <v>0</v>
      </c>
      <c r="BY30" s="66">
        <v>0</v>
      </c>
      <c r="BZ30" s="65">
        <v>0</v>
      </c>
      <c r="CA30" s="14">
        <v>0</v>
      </c>
      <c r="CB30" s="66">
        <v>0</v>
      </c>
      <c r="CC30" s="65">
        <v>0</v>
      </c>
      <c r="CD30" s="14">
        <v>0</v>
      </c>
      <c r="CE30" s="66">
        <v>0</v>
      </c>
      <c r="CF30" s="65">
        <v>0</v>
      </c>
      <c r="CG30" s="14">
        <v>0</v>
      </c>
      <c r="CH30" s="66">
        <v>0</v>
      </c>
      <c r="CI30" s="65">
        <v>0</v>
      </c>
      <c r="CJ30" s="14">
        <v>0</v>
      </c>
      <c r="CK30" s="66">
        <v>0</v>
      </c>
      <c r="CL30" s="65">
        <v>0</v>
      </c>
      <c r="CM30" s="14">
        <v>0</v>
      </c>
      <c r="CN30" s="66">
        <v>0</v>
      </c>
      <c r="CO30" s="65">
        <v>0</v>
      </c>
      <c r="CP30" s="14">
        <v>0</v>
      </c>
      <c r="CQ30" s="66">
        <v>0</v>
      </c>
      <c r="CR30" s="65">
        <v>0</v>
      </c>
      <c r="CS30" s="14">
        <v>0</v>
      </c>
      <c r="CT30" s="66">
        <v>0</v>
      </c>
      <c r="CU30" s="65">
        <v>0</v>
      </c>
      <c r="CV30" s="14">
        <v>0</v>
      </c>
      <c r="CW30" s="66">
        <v>0</v>
      </c>
      <c r="CX30" s="65">
        <v>0</v>
      </c>
      <c r="CY30" s="14">
        <v>0</v>
      </c>
      <c r="CZ30" s="66">
        <v>0</v>
      </c>
      <c r="DA30" s="65">
        <v>0</v>
      </c>
      <c r="DB30" s="14">
        <v>0</v>
      </c>
      <c r="DC30" s="66">
        <v>0</v>
      </c>
      <c r="DD30" s="65">
        <v>0</v>
      </c>
      <c r="DE30" s="14">
        <v>0</v>
      </c>
      <c r="DF30" s="66">
        <v>0</v>
      </c>
      <c r="DG30" s="11">
        <f t="shared" si="6"/>
        <v>0</v>
      </c>
      <c r="DH30" s="21">
        <f t="shared" si="7"/>
        <v>0</v>
      </c>
      <c r="DI30" s="6"/>
      <c r="DJ30" s="9"/>
      <c r="DK30" s="6"/>
      <c r="DL30" s="6"/>
      <c r="DM30" s="6"/>
      <c r="DN30" s="9"/>
      <c r="DO30" s="6"/>
      <c r="DP30" s="6"/>
      <c r="DQ30" s="6"/>
      <c r="DR30" s="9"/>
      <c r="DS30" s="6"/>
      <c r="DT30" s="6"/>
      <c r="DU30" s="6"/>
      <c r="DV30" s="2"/>
      <c r="DW30" s="1"/>
      <c r="DX30" s="1"/>
      <c r="DY30" s="1"/>
      <c r="DZ30" s="2"/>
      <c r="EA30" s="1"/>
      <c r="EB30" s="1"/>
      <c r="EC30" s="1"/>
      <c r="ED30" s="2"/>
      <c r="EE30" s="1"/>
      <c r="EF30" s="1"/>
      <c r="EG30" s="1"/>
      <c r="EH30" s="2"/>
      <c r="EI30" s="1"/>
      <c r="EJ30" s="1"/>
      <c r="EK30" s="1"/>
      <c r="EL30" s="2"/>
      <c r="EM30" s="1"/>
      <c r="EN30" s="1"/>
      <c r="EO30" s="1"/>
      <c r="EP30" s="2"/>
      <c r="EQ30" s="1"/>
      <c r="ER30" s="1"/>
      <c r="ES30" s="1"/>
      <c r="ET30" s="2"/>
      <c r="EU30" s="1"/>
      <c r="EV30" s="1"/>
      <c r="EW30" s="1"/>
      <c r="EX30" s="2"/>
      <c r="EY30" s="1"/>
      <c r="EZ30" s="1"/>
      <c r="FA30" s="1"/>
    </row>
    <row r="31" spans="1:232" ht="15" thickBot="1" x14ac:dyDescent="0.35">
      <c r="A31" s="61"/>
      <c r="B31" s="62" t="s">
        <v>17</v>
      </c>
      <c r="C31" s="69">
        <f>SUM(C19:C30)</f>
        <v>0</v>
      </c>
      <c r="D31" s="42">
        <f>SUM(D19:D30)</f>
        <v>0</v>
      </c>
      <c r="E31" s="70"/>
      <c r="F31" s="69"/>
      <c r="G31" s="42"/>
      <c r="H31" s="70"/>
      <c r="I31" s="69">
        <f>SUM(I19:I30)</f>
        <v>0</v>
      </c>
      <c r="J31" s="42">
        <f>SUM(J19:J30)</f>
        <v>0</v>
      </c>
      <c r="K31" s="70"/>
      <c r="L31" s="69">
        <f>SUM(L19:L30)</f>
        <v>7</v>
      </c>
      <c r="M31" s="42">
        <f>SUM(M19:M30)</f>
        <v>197</v>
      </c>
      <c r="N31" s="70"/>
      <c r="O31" s="69">
        <f t="shared" ref="O31:P31" si="55">SUM(O19:O30)</f>
        <v>58</v>
      </c>
      <c r="P31" s="42">
        <f t="shared" si="55"/>
        <v>816</v>
      </c>
      <c r="Q31" s="70"/>
      <c r="R31" s="69">
        <f t="shared" ref="R31:S31" si="56">SUM(R19:R30)</f>
        <v>0</v>
      </c>
      <c r="S31" s="42">
        <f t="shared" si="56"/>
        <v>0</v>
      </c>
      <c r="T31" s="70"/>
      <c r="U31" s="69">
        <v>0</v>
      </c>
      <c r="V31" s="42">
        <v>0</v>
      </c>
      <c r="W31" s="70"/>
      <c r="X31" s="69">
        <f t="shared" ref="X31:Y31" si="57">SUM(X19:X30)</f>
        <v>0</v>
      </c>
      <c r="Y31" s="42">
        <f t="shared" si="57"/>
        <v>0</v>
      </c>
      <c r="Z31" s="70"/>
      <c r="AA31" s="69">
        <f t="shared" ref="AA31:AB31" si="58">SUM(AA19:AA30)</f>
        <v>0</v>
      </c>
      <c r="AB31" s="42">
        <f t="shared" si="58"/>
        <v>0</v>
      </c>
      <c r="AC31" s="70"/>
      <c r="AD31" s="69">
        <f t="shared" ref="AD31:AE31" si="59">SUM(AD19:AD30)</f>
        <v>0</v>
      </c>
      <c r="AE31" s="42">
        <f t="shared" si="59"/>
        <v>1</v>
      </c>
      <c r="AF31" s="70"/>
      <c r="AG31" s="69">
        <f t="shared" ref="AG31:AH31" si="60">SUM(AG19:AG30)</f>
        <v>0</v>
      </c>
      <c r="AH31" s="42">
        <f t="shared" si="60"/>
        <v>0</v>
      </c>
      <c r="AI31" s="70"/>
      <c r="AJ31" s="69">
        <f t="shared" ref="AJ31:AK31" si="61">SUM(AJ19:AJ30)</f>
        <v>36</v>
      </c>
      <c r="AK31" s="42">
        <f t="shared" si="61"/>
        <v>568</v>
      </c>
      <c r="AL31" s="70"/>
      <c r="AM31" s="69"/>
      <c r="AN31" s="42"/>
      <c r="AO31" s="70"/>
      <c r="AP31" s="69"/>
      <c r="AQ31" s="42"/>
      <c r="AR31" s="70"/>
      <c r="AS31" s="69">
        <f t="shared" ref="AS31:AT31" si="62">SUM(AS19:AS30)</f>
        <v>0</v>
      </c>
      <c r="AT31" s="42">
        <f t="shared" si="62"/>
        <v>0</v>
      </c>
      <c r="AU31" s="70"/>
      <c r="AV31" s="69">
        <f t="shared" ref="AV31:AW31" si="63">SUM(AV19:AV30)</f>
        <v>0</v>
      </c>
      <c r="AW31" s="42">
        <f t="shared" si="63"/>
        <v>0</v>
      </c>
      <c r="AX31" s="70"/>
      <c r="AY31" s="69">
        <f t="shared" ref="AY31:AZ31" si="64">SUM(AY19:AY30)</f>
        <v>1</v>
      </c>
      <c r="AZ31" s="42">
        <f t="shared" si="64"/>
        <v>18</v>
      </c>
      <c r="BA31" s="70"/>
      <c r="BB31" s="69">
        <f t="shared" ref="BB31:BC31" si="65">SUM(BB19:BB30)</f>
        <v>0</v>
      </c>
      <c r="BC31" s="42">
        <f t="shared" si="65"/>
        <v>6</v>
      </c>
      <c r="BD31" s="70"/>
      <c r="BE31" s="69">
        <f t="shared" ref="BE31:BF31" si="66">SUM(BE19:BE30)</f>
        <v>0</v>
      </c>
      <c r="BF31" s="42">
        <f t="shared" si="66"/>
        <v>6</v>
      </c>
      <c r="BG31" s="70"/>
      <c r="BH31" s="69">
        <f t="shared" ref="BH31:BI31" si="67">SUM(BH19:BH30)</f>
        <v>0</v>
      </c>
      <c r="BI31" s="42">
        <f t="shared" si="67"/>
        <v>0</v>
      </c>
      <c r="BJ31" s="70"/>
      <c r="BK31" s="69">
        <f t="shared" ref="BK31:BL31" si="68">SUM(BK19:BK30)</f>
        <v>0</v>
      </c>
      <c r="BL31" s="42">
        <f t="shared" si="68"/>
        <v>0</v>
      </c>
      <c r="BM31" s="70"/>
      <c r="BN31" s="69">
        <f t="shared" ref="BN31:BO31" si="69">SUM(BN19:BN30)</f>
        <v>0</v>
      </c>
      <c r="BO31" s="42">
        <f t="shared" si="69"/>
        <v>0</v>
      </c>
      <c r="BP31" s="70"/>
      <c r="BQ31" s="69">
        <f t="shared" ref="BQ31:BR31" si="70">SUM(BQ19:BQ30)</f>
        <v>0</v>
      </c>
      <c r="BR31" s="42">
        <f t="shared" si="70"/>
        <v>0</v>
      </c>
      <c r="BS31" s="70"/>
      <c r="BT31" s="69">
        <f t="shared" ref="BT31:BU31" si="71">SUM(BT19:BT30)</f>
        <v>0</v>
      </c>
      <c r="BU31" s="42">
        <f t="shared" si="71"/>
        <v>0</v>
      </c>
      <c r="BV31" s="70"/>
      <c r="BW31" s="69">
        <f t="shared" ref="BW31:BX31" si="72">SUM(BW19:BW30)</f>
        <v>0</v>
      </c>
      <c r="BX31" s="42">
        <f t="shared" si="72"/>
        <v>0</v>
      </c>
      <c r="BY31" s="70"/>
      <c r="BZ31" s="69">
        <f t="shared" ref="BZ31:CA31" si="73">SUM(BZ19:BZ30)</f>
        <v>0</v>
      </c>
      <c r="CA31" s="42">
        <f t="shared" si="73"/>
        <v>0</v>
      </c>
      <c r="CB31" s="70"/>
      <c r="CC31" s="69">
        <f t="shared" ref="CC31:CD31" si="74">SUM(CC19:CC30)</f>
        <v>0</v>
      </c>
      <c r="CD31" s="42">
        <f t="shared" si="74"/>
        <v>0</v>
      </c>
      <c r="CE31" s="70"/>
      <c r="CF31" s="69">
        <f t="shared" ref="CF31:CG31" si="75">SUM(CF19:CF30)</f>
        <v>0</v>
      </c>
      <c r="CG31" s="42">
        <f t="shared" si="75"/>
        <v>0</v>
      </c>
      <c r="CH31" s="70"/>
      <c r="CI31" s="69">
        <f t="shared" ref="CI31:CJ31" si="76">SUM(CI19:CI30)</f>
        <v>0</v>
      </c>
      <c r="CJ31" s="42">
        <f t="shared" si="76"/>
        <v>0</v>
      </c>
      <c r="CK31" s="70"/>
      <c r="CL31" s="69">
        <f t="shared" ref="CL31:CM31" si="77">SUM(CL19:CL30)</f>
        <v>0</v>
      </c>
      <c r="CM31" s="42">
        <f t="shared" si="77"/>
        <v>0</v>
      </c>
      <c r="CN31" s="70"/>
      <c r="CO31" s="69">
        <f t="shared" ref="CO31:CP31" si="78">SUM(CO19:CO30)</f>
        <v>0</v>
      </c>
      <c r="CP31" s="42">
        <f t="shared" si="78"/>
        <v>0</v>
      </c>
      <c r="CQ31" s="70"/>
      <c r="CR31" s="69">
        <f t="shared" ref="CR31:CS31" si="79">SUM(CR19:CR30)</f>
        <v>169</v>
      </c>
      <c r="CS31" s="42">
        <f t="shared" si="79"/>
        <v>3369</v>
      </c>
      <c r="CT31" s="70"/>
      <c r="CU31" s="69">
        <f t="shared" ref="CU31:CV31" si="80">SUM(CU19:CU30)</f>
        <v>0</v>
      </c>
      <c r="CV31" s="42">
        <f t="shared" si="80"/>
        <v>0</v>
      </c>
      <c r="CW31" s="70"/>
      <c r="CX31" s="69">
        <f t="shared" ref="CX31:CY31" si="81">SUM(CX19:CX30)</f>
        <v>0</v>
      </c>
      <c r="CY31" s="42">
        <f t="shared" si="81"/>
        <v>0</v>
      </c>
      <c r="CZ31" s="70"/>
      <c r="DA31" s="69">
        <f t="shared" ref="DA31:DB31" si="82">SUM(DA19:DA30)</f>
        <v>0</v>
      </c>
      <c r="DB31" s="42">
        <f t="shared" si="82"/>
        <v>0</v>
      </c>
      <c r="DC31" s="70"/>
      <c r="DD31" s="69">
        <f t="shared" ref="DD31:DE31" si="83">SUM(DD19:DD30)</f>
        <v>0</v>
      </c>
      <c r="DE31" s="42">
        <f t="shared" si="83"/>
        <v>0</v>
      </c>
      <c r="DF31" s="70"/>
      <c r="DG31" s="43">
        <f t="shared" si="6"/>
        <v>271</v>
      </c>
      <c r="DH31" s="44">
        <f t="shared" si="7"/>
        <v>4975</v>
      </c>
      <c r="DI31" s="6"/>
      <c r="DJ31" s="9"/>
      <c r="DK31" s="6"/>
      <c r="DL31" s="6"/>
      <c r="DM31" s="6"/>
      <c r="DN31" s="9"/>
      <c r="DO31" s="6"/>
      <c r="DP31" s="6"/>
      <c r="DQ31" s="6"/>
      <c r="DR31" s="9"/>
      <c r="DS31" s="6"/>
      <c r="DT31" s="6"/>
      <c r="DU31" s="6"/>
      <c r="DV31" s="2"/>
      <c r="DW31" s="1"/>
      <c r="DX31" s="1"/>
      <c r="DY31" s="1"/>
      <c r="DZ31" s="2"/>
      <c r="EA31" s="1"/>
      <c r="EB31" s="1"/>
      <c r="EC31" s="1"/>
      <c r="ED31" s="2"/>
      <c r="EE31" s="1"/>
      <c r="EF31" s="1"/>
      <c r="EG31" s="1"/>
      <c r="EH31" s="2"/>
      <c r="EI31" s="1"/>
      <c r="EJ31" s="1"/>
      <c r="EK31" s="1"/>
      <c r="EL31" s="2"/>
      <c r="EM31" s="1"/>
      <c r="EN31" s="1"/>
      <c r="EO31" s="1"/>
      <c r="EP31" s="2"/>
      <c r="EQ31" s="1"/>
      <c r="ER31" s="1"/>
      <c r="ES31" s="1"/>
      <c r="ET31" s="2"/>
      <c r="EU31" s="1"/>
      <c r="EV31" s="1"/>
      <c r="EW31" s="1"/>
      <c r="EX31" s="2"/>
      <c r="EY31" s="1"/>
      <c r="EZ31" s="1"/>
      <c r="FA31" s="1"/>
      <c r="FF31" s="3"/>
      <c r="FK31" s="3"/>
      <c r="FP31" s="3"/>
      <c r="FU31" s="3"/>
      <c r="FZ31" s="3"/>
      <c r="GE31" s="3"/>
      <c r="GJ31" s="3"/>
      <c r="GO31" s="3"/>
      <c r="GT31" s="3"/>
      <c r="GY31" s="3"/>
      <c r="HD31" s="3"/>
      <c r="HI31" s="3"/>
      <c r="HN31" s="3"/>
      <c r="HS31" s="3"/>
      <c r="HX31" s="3"/>
    </row>
    <row r="32" spans="1:232" x14ac:dyDescent="0.3">
      <c r="A32" s="57">
        <v>2011</v>
      </c>
      <c r="B32" s="58" t="s">
        <v>5</v>
      </c>
      <c r="C32" s="65">
        <v>0</v>
      </c>
      <c r="D32" s="14">
        <v>0</v>
      </c>
      <c r="E32" s="66">
        <v>0</v>
      </c>
      <c r="F32" s="65"/>
      <c r="G32" s="14"/>
      <c r="H32" s="66"/>
      <c r="I32" s="65">
        <v>0</v>
      </c>
      <c r="J32" s="14">
        <v>0</v>
      </c>
      <c r="K32" s="66">
        <v>0</v>
      </c>
      <c r="L32" s="65">
        <v>0</v>
      </c>
      <c r="M32" s="14">
        <v>0</v>
      </c>
      <c r="N32" s="66">
        <v>0</v>
      </c>
      <c r="O32" s="65">
        <v>17</v>
      </c>
      <c r="P32" s="14">
        <v>276</v>
      </c>
      <c r="Q32" s="66">
        <f t="shared" ref="Q32" si="84">P32/O32*1000</f>
        <v>16235.294117647058</v>
      </c>
      <c r="R32" s="65">
        <v>0</v>
      </c>
      <c r="S32" s="14">
        <v>0</v>
      </c>
      <c r="T32" s="66">
        <v>0</v>
      </c>
      <c r="U32" s="65">
        <v>0</v>
      </c>
      <c r="V32" s="14">
        <v>0</v>
      </c>
      <c r="W32" s="66">
        <v>0</v>
      </c>
      <c r="X32" s="65">
        <v>0</v>
      </c>
      <c r="Y32" s="14">
        <v>0</v>
      </c>
      <c r="Z32" s="66">
        <f t="shared" ref="Z32:Z43" si="85">IF(X32=0,0,Y32/X32*1000)</f>
        <v>0</v>
      </c>
      <c r="AA32" s="65">
        <v>0</v>
      </c>
      <c r="AB32" s="14">
        <v>0</v>
      </c>
      <c r="AC32" s="66">
        <v>0</v>
      </c>
      <c r="AD32" s="65">
        <v>0</v>
      </c>
      <c r="AE32" s="14">
        <v>0</v>
      </c>
      <c r="AF32" s="66">
        <v>0</v>
      </c>
      <c r="AG32" s="65">
        <v>0</v>
      </c>
      <c r="AH32" s="14">
        <v>0</v>
      </c>
      <c r="AI32" s="66">
        <f t="shared" ref="AI32:AI43" si="86">IF(AG32=0,0,AH32/AG32*1000)</f>
        <v>0</v>
      </c>
      <c r="AJ32" s="74">
        <v>0</v>
      </c>
      <c r="AK32" s="19">
        <v>0</v>
      </c>
      <c r="AL32" s="66">
        <v>0</v>
      </c>
      <c r="AM32" s="65"/>
      <c r="AN32" s="14"/>
      <c r="AO32" s="66"/>
      <c r="AP32" s="65"/>
      <c r="AQ32" s="14"/>
      <c r="AR32" s="66"/>
      <c r="AS32" s="65">
        <v>0</v>
      </c>
      <c r="AT32" s="14">
        <v>0</v>
      </c>
      <c r="AU32" s="66">
        <v>0</v>
      </c>
      <c r="AV32" s="65">
        <v>0</v>
      </c>
      <c r="AW32" s="14">
        <v>0</v>
      </c>
      <c r="AX32" s="66">
        <v>0</v>
      </c>
      <c r="AY32" s="65">
        <v>0</v>
      </c>
      <c r="AZ32" s="14">
        <v>0</v>
      </c>
      <c r="BA32" s="66">
        <v>0</v>
      </c>
      <c r="BB32" s="65">
        <v>0</v>
      </c>
      <c r="BC32" s="14">
        <v>0</v>
      </c>
      <c r="BD32" s="66">
        <v>0</v>
      </c>
      <c r="BE32" s="65">
        <v>0</v>
      </c>
      <c r="BF32" s="14">
        <v>0</v>
      </c>
      <c r="BG32" s="66">
        <v>0</v>
      </c>
      <c r="BH32" s="65">
        <v>0</v>
      </c>
      <c r="BI32" s="14">
        <v>0</v>
      </c>
      <c r="BJ32" s="66">
        <v>0</v>
      </c>
      <c r="BK32" s="65">
        <v>0</v>
      </c>
      <c r="BL32" s="14">
        <v>0</v>
      </c>
      <c r="BM32" s="66">
        <v>0</v>
      </c>
      <c r="BN32" s="65">
        <v>0</v>
      </c>
      <c r="BO32" s="14">
        <v>0</v>
      </c>
      <c r="BP32" s="66">
        <f t="shared" ref="BP32:BP43" si="87">IF(BN32=0,0,BO32/BN32*1000)</f>
        <v>0</v>
      </c>
      <c r="BQ32" s="65">
        <v>0</v>
      </c>
      <c r="BR32" s="14">
        <v>0</v>
      </c>
      <c r="BS32" s="66">
        <v>0</v>
      </c>
      <c r="BT32" s="65">
        <v>0</v>
      </c>
      <c r="BU32" s="14">
        <v>0</v>
      </c>
      <c r="BV32" s="66">
        <f t="shared" ref="BV32:BV43" si="88">IF(BT32=0,0,BU32/BT32*1000)</f>
        <v>0</v>
      </c>
      <c r="BW32" s="65">
        <v>0</v>
      </c>
      <c r="BX32" s="14">
        <v>0</v>
      </c>
      <c r="BY32" s="66">
        <v>0</v>
      </c>
      <c r="BZ32" s="65">
        <v>0</v>
      </c>
      <c r="CA32" s="14">
        <v>0</v>
      </c>
      <c r="CB32" s="66">
        <v>0</v>
      </c>
      <c r="CC32" s="65">
        <v>0</v>
      </c>
      <c r="CD32" s="14">
        <v>0</v>
      </c>
      <c r="CE32" s="66">
        <v>0</v>
      </c>
      <c r="CF32" s="65">
        <v>0</v>
      </c>
      <c r="CG32" s="14">
        <v>0</v>
      </c>
      <c r="CH32" s="66">
        <v>0</v>
      </c>
      <c r="CI32" s="65">
        <v>0</v>
      </c>
      <c r="CJ32" s="14">
        <v>0</v>
      </c>
      <c r="CK32" s="66">
        <v>0</v>
      </c>
      <c r="CL32" s="65">
        <v>0</v>
      </c>
      <c r="CM32" s="14">
        <v>0</v>
      </c>
      <c r="CN32" s="66">
        <v>0</v>
      </c>
      <c r="CO32" s="65">
        <v>0</v>
      </c>
      <c r="CP32" s="14">
        <v>0</v>
      </c>
      <c r="CQ32" s="66">
        <v>0</v>
      </c>
      <c r="CR32" s="75">
        <v>29</v>
      </c>
      <c r="CS32" s="20">
        <v>481</v>
      </c>
      <c r="CT32" s="66">
        <f t="shared" ref="CT32" si="89">CS32/CR32*1000</f>
        <v>16586.206896551721</v>
      </c>
      <c r="CU32" s="65">
        <v>0</v>
      </c>
      <c r="CV32" s="14">
        <v>0</v>
      </c>
      <c r="CW32" s="66">
        <v>0</v>
      </c>
      <c r="CX32" s="65">
        <v>0</v>
      </c>
      <c r="CY32" s="14">
        <v>0</v>
      </c>
      <c r="CZ32" s="66">
        <v>0</v>
      </c>
      <c r="DA32" s="65">
        <v>0</v>
      </c>
      <c r="DB32" s="14">
        <v>0</v>
      </c>
      <c r="DC32" s="66">
        <v>0</v>
      </c>
      <c r="DD32" s="65">
        <v>0</v>
      </c>
      <c r="DE32" s="14">
        <v>0</v>
      </c>
      <c r="DF32" s="66">
        <v>0</v>
      </c>
      <c r="DG32" s="11">
        <f t="shared" si="6"/>
        <v>46</v>
      </c>
      <c r="DH32" s="21">
        <f t="shared" si="7"/>
        <v>757</v>
      </c>
      <c r="DI32" s="6"/>
      <c r="DJ32" s="9"/>
      <c r="DK32" s="6"/>
      <c r="DL32" s="6"/>
      <c r="DM32" s="6"/>
      <c r="DN32" s="9"/>
      <c r="DO32" s="6"/>
      <c r="DP32" s="6"/>
      <c r="DQ32" s="6"/>
      <c r="DR32" s="9"/>
      <c r="DS32" s="6"/>
      <c r="DT32" s="6"/>
      <c r="DU32" s="6"/>
      <c r="DV32" s="2"/>
      <c r="DW32" s="1"/>
      <c r="DX32" s="1"/>
      <c r="DY32" s="1"/>
      <c r="DZ32" s="2"/>
      <c r="EA32" s="1"/>
      <c r="EB32" s="1"/>
      <c r="EC32" s="1"/>
      <c r="ED32" s="2"/>
      <c r="EE32" s="1"/>
      <c r="EF32" s="1"/>
      <c r="EG32" s="1"/>
      <c r="EH32" s="2"/>
      <c r="EI32" s="1"/>
      <c r="EJ32" s="1"/>
      <c r="EK32" s="1"/>
      <c r="EL32" s="2"/>
      <c r="EM32" s="1"/>
      <c r="EN32" s="1"/>
      <c r="EO32" s="1"/>
      <c r="EP32" s="2"/>
      <c r="EQ32" s="1"/>
      <c r="ER32" s="1"/>
      <c r="ES32" s="1"/>
      <c r="ET32" s="2"/>
      <c r="EU32" s="1"/>
      <c r="EV32" s="1"/>
      <c r="EW32" s="1"/>
      <c r="EX32" s="2"/>
      <c r="EY32" s="1"/>
      <c r="EZ32" s="1"/>
      <c r="FA32" s="1"/>
    </row>
    <row r="33" spans="1:232" x14ac:dyDescent="0.3">
      <c r="A33" s="57">
        <v>2011</v>
      </c>
      <c r="B33" s="58" t="s">
        <v>6</v>
      </c>
      <c r="C33" s="65">
        <v>0</v>
      </c>
      <c r="D33" s="14">
        <v>0</v>
      </c>
      <c r="E33" s="66">
        <v>0</v>
      </c>
      <c r="F33" s="65"/>
      <c r="G33" s="14"/>
      <c r="H33" s="66"/>
      <c r="I33" s="65">
        <v>0</v>
      </c>
      <c r="J33" s="14">
        <v>0</v>
      </c>
      <c r="K33" s="66">
        <v>0</v>
      </c>
      <c r="L33" s="65">
        <v>0</v>
      </c>
      <c r="M33" s="14">
        <v>0</v>
      </c>
      <c r="N33" s="66">
        <v>0</v>
      </c>
      <c r="O33" s="65">
        <v>0</v>
      </c>
      <c r="P33" s="14">
        <v>0</v>
      </c>
      <c r="Q33" s="66">
        <v>0</v>
      </c>
      <c r="R33" s="65">
        <v>0</v>
      </c>
      <c r="S33" s="14">
        <v>0</v>
      </c>
      <c r="T33" s="66">
        <v>0</v>
      </c>
      <c r="U33" s="65">
        <v>0</v>
      </c>
      <c r="V33" s="14">
        <v>0</v>
      </c>
      <c r="W33" s="66">
        <v>0</v>
      </c>
      <c r="X33" s="65">
        <v>0</v>
      </c>
      <c r="Y33" s="14">
        <v>0</v>
      </c>
      <c r="Z33" s="66">
        <f t="shared" si="85"/>
        <v>0</v>
      </c>
      <c r="AA33" s="65">
        <v>0</v>
      </c>
      <c r="AB33" s="14">
        <v>0</v>
      </c>
      <c r="AC33" s="66">
        <v>0</v>
      </c>
      <c r="AD33" s="65">
        <v>0</v>
      </c>
      <c r="AE33" s="14">
        <v>0</v>
      </c>
      <c r="AF33" s="66">
        <v>0</v>
      </c>
      <c r="AG33" s="65">
        <v>0</v>
      </c>
      <c r="AH33" s="14">
        <v>0</v>
      </c>
      <c r="AI33" s="66">
        <f t="shared" si="86"/>
        <v>0</v>
      </c>
      <c r="AJ33" s="65">
        <v>0</v>
      </c>
      <c r="AK33" s="14">
        <v>0</v>
      </c>
      <c r="AL33" s="66">
        <v>0</v>
      </c>
      <c r="AM33" s="65"/>
      <c r="AN33" s="14"/>
      <c r="AO33" s="66"/>
      <c r="AP33" s="65"/>
      <c r="AQ33" s="14"/>
      <c r="AR33" s="66"/>
      <c r="AS33" s="65">
        <v>0</v>
      </c>
      <c r="AT33" s="14">
        <v>0</v>
      </c>
      <c r="AU33" s="66">
        <v>0</v>
      </c>
      <c r="AV33" s="65">
        <v>0</v>
      </c>
      <c r="AW33" s="14">
        <v>0</v>
      </c>
      <c r="AX33" s="66">
        <v>0</v>
      </c>
      <c r="AY33" s="65">
        <v>0</v>
      </c>
      <c r="AZ33" s="14">
        <v>0</v>
      </c>
      <c r="BA33" s="66">
        <v>0</v>
      </c>
      <c r="BB33" s="65">
        <v>0</v>
      </c>
      <c r="BC33" s="14">
        <v>0</v>
      </c>
      <c r="BD33" s="66">
        <v>0</v>
      </c>
      <c r="BE33" s="65">
        <v>0</v>
      </c>
      <c r="BF33" s="14">
        <v>0</v>
      </c>
      <c r="BG33" s="66">
        <v>0</v>
      </c>
      <c r="BH33" s="65">
        <v>0</v>
      </c>
      <c r="BI33" s="14">
        <v>0</v>
      </c>
      <c r="BJ33" s="66">
        <v>0</v>
      </c>
      <c r="BK33" s="65">
        <v>0</v>
      </c>
      <c r="BL33" s="14">
        <v>0</v>
      </c>
      <c r="BM33" s="66">
        <v>0</v>
      </c>
      <c r="BN33" s="65">
        <v>0</v>
      </c>
      <c r="BO33" s="14">
        <v>0</v>
      </c>
      <c r="BP33" s="66">
        <f t="shared" si="87"/>
        <v>0</v>
      </c>
      <c r="BQ33" s="65">
        <v>0</v>
      </c>
      <c r="BR33" s="14">
        <v>0</v>
      </c>
      <c r="BS33" s="66">
        <v>0</v>
      </c>
      <c r="BT33" s="65">
        <v>0</v>
      </c>
      <c r="BU33" s="14">
        <v>0</v>
      </c>
      <c r="BV33" s="66">
        <f t="shared" si="88"/>
        <v>0</v>
      </c>
      <c r="BW33" s="65">
        <v>0</v>
      </c>
      <c r="BX33" s="14">
        <v>0</v>
      </c>
      <c r="BY33" s="66">
        <v>0</v>
      </c>
      <c r="BZ33" s="65">
        <v>0</v>
      </c>
      <c r="CA33" s="14">
        <v>0</v>
      </c>
      <c r="CB33" s="66">
        <v>0</v>
      </c>
      <c r="CC33" s="65">
        <v>0</v>
      </c>
      <c r="CD33" s="14">
        <v>0</v>
      </c>
      <c r="CE33" s="66">
        <v>0</v>
      </c>
      <c r="CF33" s="65">
        <v>0</v>
      </c>
      <c r="CG33" s="14">
        <v>0</v>
      </c>
      <c r="CH33" s="66">
        <v>0</v>
      </c>
      <c r="CI33" s="65">
        <v>0</v>
      </c>
      <c r="CJ33" s="14">
        <v>0</v>
      </c>
      <c r="CK33" s="66">
        <v>0</v>
      </c>
      <c r="CL33" s="65">
        <v>0</v>
      </c>
      <c r="CM33" s="14">
        <v>0</v>
      </c>
      <c r="CN33" s="66">
        <v>0</v>
      </c>
      <c r="CO33" s="65">
        <v>0</v>
      </c>
      <c r="CP33" s="14">
        <v>0</v>
      </c>
      <c r="CQ33" s="66">
        <v>0</v>
      </c>
      <c r="CR33" s="65">
        <v>0</v>
      </c>
      <c r="CS33" s="14">
        <v>0</v>
      </c>
      <c r="CT33" s="66">
        <v>0</v>
      </c>
      <c r="CU33" s="65">
        <v>0</v>
      </c>
      <c r="CV33" s="14">
        <v>0</v>
      </c>
      <c r="CW33" s="66">
        <v>0</v>
      </c>
      <c r="CX33" s="65">
        <v>0</v>
      </c>
      <c r="CY33" s="14">
        <v>0</v>
      </c>
      <c r="CZ33" s="66">
        <v>0</v>
      </c>
      <c r="DA33" s="65">
        <v>0</v>
      </c>
      <c r="DB33" s="14">
        <v>0</v>
      </c>
      <c r="DC33" s="66">
        <v>0</v>
      </c>
      <c r="DD33" s="65">
        <v>0</v>
      </c>
      <c r="DE33" s="14">
        <v>0</v>
      </c>
      <c r="DF33" s="66">
        <v>0</v>
      </c>
      <c r="DG33" s="11">
        <f t="shared" si="6"/>
        <v>0</v>
      </c>
      <c r="DH33" s="21">
        <f t="shared" si="7"/>
        <v>0</v>
      </c>
      <c r="DI33" s="6"/>
      <c r="DJ33" s="9"/>
      <c r="DK33" s="6"/>
      <c r="DL33" s="6"/>
      <c r="DM33" s="6"/>
      <c r="DN33" s="9"/>
      <c r="DO33" s="6"/>
      <c r="DP33" s="6"/>
      <c r="DQ33" s="6"/>
      <c r="DR33" s="9"/>
      <c r="DS33" s="6"/>
      <c r="DT33" s="6"/>
      <c r="DU33" s="6"/>
      <c r="DV33" s="2"/>
      <c r="DW33" s="1"/>
      <c r="DX33" s="1"/>
      <c r="DY33" s="1"/>
      <c r="DZ33" s="2"/>
      <c r="EA33" s="1"/>
      <c r="EB33" s="1"/>
      <c r="EC33" s="1"/>
      <c r="ED33" s="2"/>
      <c r="EE33" s="1"/>
      <c r="EF33" s="1"/>
      <c r="EG33" s="1"/>
      <c r="EH33" s="2"/>
      <c r="EI33" s="1"/>
      <c r="EJ33" s="1"/>
      <c r="EK33" s="1"/>
      <c r="EL33" s="2"/>
      <c r="EM33" s="1"/>
      <c r="EN33" s="1"/>
      <c r="EO33" s="1"/>
      <c r="EP33" s="2"/>
      <c r="EQ33" s="1"/>
      <c r="ER33" s="1"/>
      <c r="ES33" s="1"/>
      <c r="ET33" s="2"/>
      <c r="EU33" s="1"/>
      <c r="EV33" s="1"/>
      <c r="EW33" s="1"/>
      <c r="EX33" s="2"/>
      <c r="EY33" s="1"/>
      <c r="EZ33" s="1"/>
      <c r="FA33" s="1"/>
    </row>
    <row r="34" spans="1:232" x14ac:dyDescent="0.3">
      <c r="A34" s="57">
        <v>2011</v>
      </c>
      <c r="B34" s="58" t="s">
        <v>7</v>
      </c>
      <c r="C34" s="65">
        <v>0</v>
      </c>
      <c r="D34" s="14">
        <v>0</v>
      </c>
      <c r="E34" s="66">
        <v>0</v>
      </c>
      <c r="F34" s="65"/>
      <c r="G34" s="14"/>
      <c r="H34" s="66"/>
      <c r="I34" s="65">
        <v>0</v>
      </c>
      <c r="J34" s="14">
        <v>0</v>
      </c>
      <c r="K34" s="66">
        <v>0</v>
      </c>
      <c r="L34" s="65">
        <v>0</v>
      </c>
      <c r="M34" s="14">
        <v>0</v>
      </c>
      <c r="N34" s="66">
        <v>0</v>
      </c>
      <c r="O34" s="65">
        <v>0</v>
      </c>
      <c r="P34" s="14">
        <v>0</v>
      </c>
      <c r="Q34" s="66">
        <v>0</v>
      </c>
      <c r="R34" s="65">
        <v>0</v>
      </c>
      <c r="S34" s="14">
        <v>0</v>
      </c>
      <c r="T34" s="66">
        <v>0</v>
      </c>
      <c r="U34" s="65">
        <v>0</v>
      </c>
      <c r="V34" s="14">
        <v>0</v>
      </c>
      <c r="W34" s="66">
        <v>0</v>
      </c>
      <c r="X34" s="65">
        <v>0</v>
      </c>
      <c r="Y34" s="14">
        <v>0</v>
      </c>
      <c r="Z34" s="66">
        <f t="shared" si="85"/>
        <v>0</v>
      </c>
      <c r="AA34" s="65">
        <v>0</v>
      </c>
      <c r="AB34" s="14">
        <v>0</v>
      </c>
      <c r="AC34" s="66">
        <v>0</v>
      </c>
      <c r="AD34" s="65">
        <v>0</v>
      </c>
      <c r="AE34" s="14">
        <v>0</v>
      </c>
      <c r="AF34" s="66">
        <v>0</v>
      </c>
      <c r="AG34" s="65">
        <v>0</v>
      </c>
      <c r="AH34" s="14">
        <v>0</v>
      </c>
      <c r="AI34" s="66">
        <f t="shared" si="86"/>
        <v>0</v>
      </c>
      <c r="AJ34" s="75">
        <v>32</v>
      </c>
      <c r="AK34" s="20">
        <v>557</v>
      </c>
      <c r="AL34" s="66">
        <f t="shared" ref="AL34:AL36" si="90">AK34/AJ34*1000</f>
        <v>17406.25</v>
      </c>
      <c r="AM34" s="65"/>
      <c r="AN34" s="14"/>
      <c r="AO34" s="66"/>
      <c r="AP34" s="65"/>
      <c r="AQ34" s="14"/>
      <c r="AR34" s="66"/>
      <c r="AS34" s="65">
        <v>0</v>
      </c>
      <c r="AT34" s="14">
        <v>0</v>
      </c>
      <c r="AU34" s="66">
        <v>0</v>
      </c>
      <c r="AV34" s="65">
        <v>0</v>
      </c>
      <c r="AW34" s="14">
        <v>0</v>
      </c>
      <c r="AX34" s="66">
        <v>0</v>
      </c>
      <c r="AY34" s="65">
        <v>0</v>
      </c>
      <c r="AZ34" s="14">
        <v>0</v>
      </c>
      <c r="BA34" s="66">
        <v>0</v>
      </c>
      <c r="BB34" s="65">
        <v>0</v>
      </c>
      <c r="BC34" s="14">
        <v>0</v>
      </c>
      <c r="BD34" s="66">
        <v>0</v>
      </c>
      <c r="BE34" s="65">
        <v>0</v>
      </c>
      <c r="BF34" s="14">
        <v>0</v>
      </c>
      <c r="BG34" s="66">
        <v>0</v>
      </c>
      <c r="BH34" s="65">
        <v>0</v>
      </c>
      <c r="BI34" s="14">
        <v>0</v>
      </c>
      <c r="BJ34" s="66">
        <v>0</v>
      </c>
      <c r="BK34" s="65">
        <v>0</v>
      </c>
      <c r="BL34" s="14">
        <v>0</v>
      </c>
      <c r="BM34" s="66">
        <v>0</v>
      </c>
      <c r="BN34" s="65">
        <v>0</v>
      </c>
      <c r="BO34" s="14">
        <v>0</v>
      </c>
      <c r="BP34" s="66">
        <f t="shared" si="87"/>
        <v>0</v>
      </c>
      <c r="BQ34" s="65">
        <v>0</v>
      </c>
      <c r="BR34" s="14">
        <v>0</v>
      </c>
      <c r="BS34" s="66">
        <v>0</v>
      </c>
      <c r="BT34" s="65">
        <v>0</v>
      </c>
      <c r="BU34" s="14">
        <v>0</v>
      </c>
      <c r="BV34" s="66">
        <f t="shared" si="88"/>
        <v>0</v>
      </c>
      <c r="BW34" s="65">
        <v>0</v>
      </c>
      <c r="BX34" s="14">
        <v>0</v>
      </c>
      <c r="BY34" s="66">
        <v>0</v>
      </c>
      <c r="BZ34" s="65">
        <v>0</v>
      </c>
      <c r="CA34" s="14">
        <v>0</v>
      </c>
      <c r="CB34" s="66">
        <v>0</v>
      </c>
      <c r="CC34" s="65">
        <v>0</v>
      </c>
      <c r="CD34" s="14">
        <v>0</v>
      </c>
      <c r="CE34" s="66">
        <v>0</v>
      </c>
      <c r="CF34" s="65">
        <v>0</v>
      </c>
      <c r="CG34" s="14">
        <v>0</v>
      </c>
      <c r="CH34" s="66">
        <v>0</v>
      </c>
      <c r="CI34" s="65">
        <v>0</v>
      </c>
      <c r="CJ34" s="14">
        <v>0</v>
      </c>
      <c r="CK34" s="66">
        <v>0</v>
      </c>
      <c r="CL34" s="65">
        <v>0</v>
      </c>
      <c r="CM34" s="14">
        <v>0</v>
      </c>
      <c r="CN34" s="66">
        <v>0</v>
      </c>
      <c r="CO34" s="65">
        <v>0</v>
      </c>
      <c r="CP34" s="14">
        <v>0</v>
      </c>
      <c r="CQ34" s="66">
        <v>0</v>
      </c>
      <c r="CR34" s="75">
        <v>10</v>
      </c>
      <c r="CS34" s="20">
        <v>444</v>
      </c>
      <c r="CT34" s="66">
        <f t="shared" ref="CT34:CT36" si="91">CS34/CR34*1000</f>
        <v>44400</v>
      </c>
      <c r="CU34" s="65">
        <v>0</v>
      </c>
      <c r="CV34" s="14">
        <v>0</v>
      </c>
      <c r="CW34" s="66">
        <v>0</v>
      </c>
      <c r="CX34" s="65">
        <v>0</v>
      </c>
      <c r="CY34" s="14">
        <v>0</v>
      </c>
      <c r="CZ34" s="66">
        <v>0</v>
      </c>
      <c r="DA34" s="65">
        <v>0</v>
      </c>
      <c r="DB34" s="14">
        <v>0</v>
      </c>
      <c r="DC34" s="66">
        <v>0</v>
      </c>
      <c r="DD34" s="65">
        <v>0</v>
      </c>
      <c r="DE34" s="14">
        <v>0</v>
      </c>
      <c r="DF34" s="66">
        <v>0</v>
      </c>
      <c r="DG34" s="11">
        <f t="shared" si="6"/>
        <v>42</v>
      </c>
      <c r="DH34" s="21">
        <f t="shared" si="7"/>
        <v>1001</v>
      </c>
      <c r="DI34" s="6"/>
      <c r="DJ34" s="9"/>
      <c r="DK34" s="6"/>
      <c r="DL34" s="6"/>
      <c r="DM34" s="6"/>
      <c r="DN34" s="9"/>
      <c r="DO34" s="6"/>
      <c r="DP34" s="6"/>
      <c r="DQ34" s="6"/>
      <c r="DR34" s="9"/>
      <c r="DS34" s="6"/>
      <c r="DT34" s="6"/>
      <c r="DU34" s="6"/>
      <c r="DV34" s="2"/>
      <c r="DW34" s="1"/>
      <c r="DX34" s="1"/>
      <c r="DY34" s="1"/>
      <c r="DZ34" s="2"/>
      <c r="EA34" s="1"/>
      <c r="EB34" s="1"/>
      <c r="EC34" s="1"/>
      <c r="ED34" s="2"/>
      <c r="EE34" s="1"/>
      <c r="EF34" s="1"/>
      <c r="EG34" s="1"/>
      <c r="EH34" s="2"/>
      <c r="EI34" s="1"/>
      <c r="EJ34" s="1"/>
      <c r="EK34" s="1"/>
      <c r="EL34" s="2"/>
      <c r="EM34" s="1"/>
      <c r="EN34" s="1"/>
      <c r="EO34" s="1"/>
      <c r="EP34" s="2"/>
      <c r="EQ34" s="1"/>
      <c r="ER34" s="1"/>
      <c r="ES34" s="1"/>
      <c r="ET34" s="2"/>
      <c r="EU34" s="1"/>
      <c r="EV34" s="1"/>
      <c r="EW34" s="1"/>
      <c r="EX34" s="2"/>
      <c r="EY34" s="1"/>
      <c r="EZ34" s="1"/>
      <c r="FA34" s="1"/>
    </row>
    <row r="35" spans="1:232" x14ac:dyDescent="0.3">
      <c r="A35" s="57">
        <v>2011</v>
      </c>
      <c r="B35" s="58" t="s">
        <v>8</v>
      </c>
      <c r="C35" s="65">
        <v>0</v>
      </c>
      <c r="D35" s="14">
        <v>0</v>
      </c>
      <c r="E35" s="66">
        <v>0</v>
      </c>
      <c r="F35" s="65"/>
      <c r="G35" s="14"/>
      <c r="H35" s="66"/>
      <c r="I35" s="65">
        <v>0</v>
      </c>
      <c r="J35" s="14">
        <v>0</v>
      </c>
      <c r="K35" s="66">
        <v>0</v>
      </c>
      <c r="L35" s="65">
        <v>0</v>
      </c>
      <c r="M35" s="14">
        <v>0</v>
      </c>
      <c r="N35" s="66">
        <v>0</v>
      </c>
      <c r="O35" s="65">
        <v>0</v>
      </c>
      <c r="P35" s="14">
        <v>1</v>
      </c>
      <c r="Q35" s="66">
        <v>0</v>
      </c>
      <c r="R35" s="65">
        <v>0</v>
      </c>
      <c r="S35" s="14">
        <v>0</v>
      </c>
      <c r="T35" s="66">
        <v>0</v>
      </c>
      <c r="U35" s="65">
        <v>0</v>
      </c>
      <c r="V35" s="14">
        <v>0</v>
      </c>
      <c r="W35" s="66">
        <v>0</v>
      </c>
      <c r="X35" s="65">
        <v>0</v>
      </c>
      <c r="Y35" s="14">
        <v>0</v>
      </c>
      <c r="Z35" s="66">
        <f t="shared" si="85"/>
        <v>0</v>
      </c>
      <c r="AA35" s="65">
        <v>0</v>
      </c>
      <c r="AB35" s="14">
        <v>0</v>
      </c>
      <c r="AC35" s="66">
        <v>0</v>
      </c>
      <c r="AD35" s="65">
        <v>0</v>
      </c>
      <c r="AE35" s="14">
        <v>0</v>
      </c>
      <c r="AF35" s="66">
        <v>0</v>
      </c>
      <c r="AG35" s="65">
        <v>0</v>
      </c>
      <c r="AH35" s="14">
        <v>0</v>
      </c>
      <c r="AI35" s="66">
        <f t="shared" si="86"/>
        <v>0</v>
      </c>
      <c r="AJ35" s="75">
        <v>16</v>
      </c>
      <c r="AK35" s="20">
        <v>258</v>
      </c>
      <c r="AL35" s="66">
        <f t="shared" si="90"/>
        <v>16125</v>
      </c>
      <c r="AM35" s="65"/>
      <c r="AN35" s="14"/>
      <c r="AO35" s="66"/>
      <c r="AP35" s="65"/>
      <c r="AQ35" s="14"/>
      <c r="AR35" s="66"/>
      <c r="AS35" s="65">
        <v>0</v>
      </c>
      <c r="AT35" s="14">
        <v>0</v>
      </c>
      <c r="AU35" s="66">
        <v>0</v>
      </c>
      <c r="AV35" s="65">
        <v>0</v>
      </c>
      <c r="AW35" s="14">
        <v>0</v>
      </c>
      <c r="AX35" s="66">
        <v>0</v>
      </c>
      <c r="AY35" s="65">
        <v>0</v>
      </c>
      <c r="AZ35" s="14">
        <v>0</v>
      </c>
      <c r="BA35" s="66">
        <v>0</v>
      </c>
      <c r="BB35" s="65">
        <v>0</v>
      </c>
      <c r="BC35" s="14">
        <v>0</v>
      </c>
      <c r="BD35" s="66">
        <v>0</v>
      </c>
      <c r="BE35" s="65">
        <v>0</v>
      </c>
      <c r="BF35" s="14">
        <v>2</v>
      </c>
      <c r="BG35" s="66">
        <v>0</v>
      </c>
      <c r="BH35" s="65">
        <v>0</v>
      </c>
      <c r="BI35" s="14">
        <v>0</v>
      </c>
      <c r="BJ35" s="66">
        <v>0</v>
      </c>
      <c r="BK35" s="65">
        <v>0</v>
      </c>
      <c r="BL35" s="14">
        <v>0</v>
      </c>
      <c r="BM35" s="66">
        <v>0</v>
      </c>
      <c r="BN35" s="65">
        <v>0</v>
      </c>
      <c r="BO35" s="14">
        <v>0</v>
      </c>
      <c r="BP35" s="66">
        <f t="shared" si="87"/>
        <v>0</v>
      </c>
      <c r="BQ35" s="65">
        <v>0</v>
      </c>
      <c r="BR35" s="14">
        <v>0</v>
      </c>
      <c r="BS35" s="66">
        <v>0</v>
      </c>
      <c r="BT35" s="65">
        <v>0</v>
      </c>
      <c r="BU35" s="14">
        <v>0</v>
      </c>
      <c r="BV35" s="66">
        <f t="shared" si="88"/>
        <v>0</v>
      </c>
      <c r="BW35" s="65">
        <v>0</v>
      </c>
      <c r="BX35" s="14">
        <v>0</v>
      </c>
      <c r="BY35" s="66">
        <v>0</v>
      </c>
      <c r="BZ35" s="65">
        <v>0</v>
      </c>
      <c r="CA35" s="14">
        <v>0</v>
      </c>
      <c r="CB35" s="66">
        <v>0</v>
      </c>
      <c r="CC35" s="65">
        <v>0</v>
      </c>
      <c r="CD35" s="14">
        <v>0</v>
      </c>
      <c r="CE35" s="66">
        <v>0</v>
      </c>
      <c r="CF35" s="65">
        <v>0</v>
      </c>
      <c r="CG35" s="14">
        <v>0</v>
      </c>
      <c r="CH35" s="66">
        <v>0</v>
      </c>
      <c r="CI35" s="65">
        <v>0</v>
      </c>
      <c r="CJ35" s="14">
        <v>0</v>
      </c>
      <c r="CK35" s="66">
        <v>0</v>
      </c>
      <c r="CL35" s="65">
        <v>0</v>
      </c>
      <c r="CM35" s="14">
        <v>0</v>
      </c>
      <c r="CN35" s="66">
        <v>0</v>
      </c>
      <c r="CO35" s="65">
        <v>0</v>
      </c>
      <c r="CP35" s="14">
        <v>0</v>
      </c>
      <c r="CQ35" s="66">
        <v>0</v>
      </c>
      <c r="CR35" s="75">
        <v>25</v>
      </c>
      <c r="CS35" s="20">
        <v>484</v>
      </c>
      <c r="CT35" s="66">
        <f t="shared" si="91"/>
        <v>19360</v>
      </c>
      <c r="CU35" s="65">
        <v>0</v>
      </c>
      <c r="CV35" s="14">
        <v>0</v>
      </c>
      <c r="CW35" s="66">
        <v>0</v>
      </c>
      <c r="CX35" s="65">
        <v>0</v>
      </c>
      <c r="CY35" s="14">
        <v>0</v>
      </c>
      <c r="CZ35" s="66">
        <v>0</v>
      </c>
      <c r="DA35" s="65">
        <v>0</v>
      </c>
      <c r="DB35" s="14">
        <v>0</v>
      </c>
      <c r="DC35" s="66">
        <v>0</v>
      </c>
      <c r="DD35" s="65">
        <v>0</v>
      </c>
      <c r="DE35" s="14">
        <v>0</v>
      </c>
      <c r="DF35" s="66">
        <v>0</v>
      </c>
      <c r="DG35" s="11">
        <f t="shared" si="6"/>
        <v>41</v>
      </c>
      <c r="DH35" s="21">
        <f t="shared" si="7"/>
        <v>745</v>
      </c>
      <c r="DI35" s="6"/>
      <c r="DJ35" s="9"/>
      <c r="DK35" s="6"/>
      <c r="DL35" s="6"/>
      <c r="DM35" s="6"/>
      <c r="DN35" s="9"/>
      <c r="DO35" s="6"/>
      <c r="DP35" s="6"/>
      <c r="DQ35" s="6"/>
      <c r="DR35" s="9"/>
      <c r="DS35" s="6"/>
      <c r="DT35" s="6"/>
      <c r="DU35" s="6"/>
      <c r="DV35" s="2"/>
      <c r="DW35" s="1"/>
      <c r="DX35" s="1"/>
      <c r="DY35" s="1"/>
      <c r="DZ35" s="2"/>
      <c r="EA35" s="1"/>
      <c r="EB35" s="1"/>
      <c r="EC35" s="1"/>
      <c r="ED35" s="2"/>
      <c r="EE35" s="1"/>
      <c r="EF35" s="1"/>
      <c r="EG35" s="1"/>
      <c r="EH35" s="2"/>
      <c r="EI35" s="1"/>
      <c r="EJ35" s="1"/>
      <c r="EK35" s="1"/>
      <c r="EL35" s="2"/>
      <c r="EM35" s="1"/>
      <c r="EN35" s="1"/>
      <c r="EO35" s="1"/>
      <c r="EP35" s="2"/>
      <c r="EQ35" s="1"/>
      <c r="ER35" s="1"/>
      <c r="ES35" s="1"/>
      <c r="ET35" s="2"/>
      <c r="EU35" s="1"/>
      <c r="EV35" s="1"/>
      <c r="EW35" s="1"/>
      <c r="EX35" s="2"/>
      <c r="EY35" s="1"/>
      <c r="EZ35" s="1"/>
      <c r="FA35" s="1"/>
    </row>
    <row r="36" spans="1:232" x14ac:dyDescent="0.3">
      <c r="A36" s="57">
        <v>2011</v>
      </c>
      <c r="B36" s="58" t="s">
        <v>9</v>
      </c>
      <c r="C36" s="65">
        <v>0</v>
      </c>
      <c r="D36" s="14">
        <v>0</v>
      </c>
      <c r="E36" s="66">
        <v>0</v>
      </c>
      <c r="F36" s="65"/>
      <c r="G36" s="14"/>
      <c r="H36" s="66"/>
      <c r="I36" s="65">
        <v>0</v>
      </c>
      <c r="J36" s="14">
        <v>0</v>
      </c>
      <c r="K36" s="66">
        <v>0</v>
      </c>
      <c r="L36" s="65">
        <v>0</v>
      </c>
      <c r="M36" s="14">
        <v>0</v>
      </c>
      <c r="N36" s="66">
        <v>0</v>
      </c>
      <c r="O36" s="65">
        <v>0</v>
      </c>
      <c r="P36" s="14">
        <v>0</v>
      </c>
      <c r="Q36" s="66">
        <v>0</v>
      </c>
      <c r="R36" s="65">
        <v>0</v>
      </c>
      <c r="S36" s="14">
        <v>0</v>
      </c>
      <c r="T36" s="66">
        <v>0</v>
      </c>
      <c r="U36" s="65">
        <v>0</v>
      </c>
      <c r="V36" s="14">
        <v>0</v>
      </c>
      <c r="W36" s="66">
        <v>0</v>
      </c>
      <c r="X36" s="65">
        <v>0</v>
      </c>
      <c r="Y36" s="14">
        <v>0</v>
      </c>
      <c r="Z36" s="66">
        <f t="shared" si="85"/>
        <v>0</v>
      </c>
      <c r="AA36" s="65">
        <v>0</v>
      </c>
      <c r="AB36" s="14">
        <v>0</v>
      </c>
      <c r="AC36" s="66">
        <v>0</v>
      </c>
      <c r="AD36" s="65">
        <v>0</v>
      </c>
      <c r="AE36" s="14">
        <v>0</v>
      </c>
      <c r="AF36" s="66">
        <v>0</v>
      </c>
      <c r="AG36" s="65">
        <v>0</v>
      </c>
      <c r="AH36" s="14">
        <v>0</v>
      </c>
      <c r="AI36" s="66">
        <f t="shared" si="86"/>
        <v>0</v>
      </c>
      <c r="AJ36" s="75">
        <v>33</v>
      </c>
      <c r="AK36" s="20">
        <v>521</v>
      </c>
      <c r="AL36" s="66">
        <f t="shared" si="90"/>
        <v>15787.878787878788</v>
      </c>
      <c r="AM36" s="65"/>
      <c r="AN36" s="14"/>
      <c r="AO36" s="66"/>
      <c r="AP36" s="65"/>
      <c r="AQ36" s="14"/>
      <c r="AR36" s="66"/>
      <c r="AS36" s="65">
        <v>0</v>
      </c>
      <c r="AT36" s="14">
        <v>0</v>
      </c>
      <c r="AU36" s="66">
        <v>0</v>
      </c>
      <c r="AV36" s="65">
        <v>0</v>
      </c>
      <c r="AW36" s="14">
        <v>0</v>
      </c>
      <c r="AX36" s="66">
        <v>0</v>
      </c>
      <c r="AY36" s="65">
        <v>0</v>
      </c>
      <c r="AZ36" s="14">
        <v>0</v>
      </c>
      <c r="BA36" s="66">
        <v>0</v>
      </c>
      <c r="BB36" s="65">
        <v>0</v>
      </c>
      <c r="BC36" s="14">
        <v>0</v>
      </c>
      <c r="BD36" s="66">
        <v>0</v>
      </c>
      <c r="BE36" s="65">
        <v>0</v>
      </c>
      <c r="BF36" s="14">
        <v>0</v>
      </c>
      <c r="BG36" s="66">
        <v>0</v>
      </c>
      <c r="BH36" s="65">
        <v>0</v>
      </c>
      <c r="BI36" s="14">
        <v>0</v>
      </c>
      <c r="BJ36" s="66">
        <v>0</v>
      </c>
      <c r="BK36" s="65">
        <v>0</v>
      </c>
      <c r="BL36" s="14">
        <v>0</v>
      </c>
      <c r="BM36" s="66">
        <v>0</v>
      </c>
      <c r="BN36" s="65">
        <v>0</v>
      </c>
      <c r="BO36" s="14">
        <v>0</v>
      </c>
      <c r="BP36" s="66">
        <f t="shared" si="87"/>
        <v>0</v>
      </c>
      <c r="BQ36" s="65">
        <v>0</v>
      </c>
      <c r="BR36" s="14">
        <v>0</v>
      </c>
      <c r="BS36" s="66">
        <v>0</v>
      </c>
      <c r="BT36" s="65">
        <v>0</v>
      </c>
      <c r="BU36" s="14">
        <v>0</v>
      </c>
      <c r="BV36" s="66">
        <f t="shared" si="88"/>
        <v>0</v>
      </c>
      <c r="BW36" s="65">
        <v>0</v>
      </c>
      <c r="BX36" s="14">
        <v>0</v>
      </c>
      <c r="BY36" s="66">
        <v>0</v>
      </c>
      <c r="BZ36" s="65">
        <v>0</v>
      </c>
      <c r="CA36" s="14">
        <v>0</v>
      </c>
      <c r="CB36" s="66">
        <v>0</v>
      </c>
      <c r="CC36" s="65">
        <v>0</v>
      </c>
      <c r="CD36" s="14">
        <v>0</v>
      </c>
      <c r="CE36" s="66">
        <v>0</v>
      </c>
      <c r="CF36" s="65">
        <v>0</v>
      </c>
      <c r="CG36" s="14">
        <v>0</v>
      </c>
      <c r="CH36" s="66">
        <v>0</v>
      </c>
      <c r="CI36" s="65">
        <v>0</v>
      </c>
      <c r="CJ36" s="14">
        <v>0</v>
      </c>
      <c r="CK36" s="66">
        <v>0</v>
      </c>
      <c r="CL36" s="65">
        <v>0</v>
      </c>
      <c r="CM36" s="14">
        <v>0</v>
      </c>
      <c r="CN36" s="66">
        <v>0</v>
      </c>
      <c r="CO36" s="65">
        <v>0</v>
      </c>
      <c r="CP36" s="14">
        <v>0</v>
      </c>
      <c r="CQ36" s="66">
        <v>0</v>
      </c>
      <c r="CR36" s="75">
        <v>44</v>
      </c>
      <c r="CS36" s="20">
        <v>833</v>
      </c>
      <c r="CT36" s="66">
        <f t="shared" si="91"/>
        <v>18931.818181818184</v>
      </c>
      <c r="CU36" s="65">
        <v>0</v>
      </c>
      <c r="CV36" s="14">
        <v>0</v>
      </c>
      <c r="CW36" s="66">
        <v>0</v>
      </c>
      <c r="CX36" s="65">
        <v>0</v>
      </c>
      <c r="CY36" s="14">
        <v>0</v>
      </c>
      <c r="CZ36" s="66">
        <v>0</v>
      </c>
      <c r="DA36" s="65">
        <v>0</v>
      </c>
      <c r="DB36" s="14">
        <v>0</v>
      </c>
      <c r="DC36" s="66">
        <v>0</v>
      </c>
      <c r="DD36" s="65">
        <v>0</v>
      </c>
      <c r="DE36" s="14">
        <v>0</v>
      </c>
      <c r="DF36" s="66">
        <v>0</v>
      </c>
      <c r="DG36" s="11">
        <f t="shared" si="6"/>
        <v>77</v>
      </c>
      <c r="DH36" s="21">
        <f t="shared" si="7"/>
        <v>1354</v>
      </c>
      <c r="DI36" s="6"/>
      <c r="DJ36" s="9"/>
      <c r="DK36" s="6"/>
      <c r="DL36" s="6"/>
      <c r="DM36" s="6"/>
      <c r="DN36" s="9"/>
      <c r="DO36" s="6"/>
      <c r="DP36" s="6"/>
      <c r="DQ36" s="6"/>
      <c r="DR36" s="9"/>
      <c r="DS36" s="6"/>
      <c r="DT36" s="6"/>
      <c r="DU36" s="6"/>
      <c r="DV36" s="2"/>
      <c r="DW36" s="1"/>
      <c r="DX36" s="1"/>
      <c r="DY36" s="1"/>
      <c r="DZ36" s="2"/>
      <c r="EA36" s="1"/>
      <c r="EB36" s="1"/>
      <c r="EC36" s="1"/>
      <c r="ED36" s="2"/>
      <c r="EE36" s="1"/>
      <c r="EF36" s="1"/>
      <c r="EG36" s="1"/>
      <c r="EH36" s="2"/>
      <c r="EI36" s="1"/>
      <c r="EJ36" s="1"/>
      <c r="EK36" s="1"/>
      <c r="EL36" s="2"/>
      <c r="EM36" s="1"/>
      <c r="EN36" s="1"/>
      <c r="EO36" s="1"/>
      <c r="EP36" s="2"/>
      <c r="EQ36" s="1"/>
      <c r="ER36" s="1"/>
      <c r="ES36" s="1"/>
      <c r="ET36" s="2"/>
      <c r="EU36" s="1"/>
      <c r="EV36" s="1"/>
      <c r="EW36" s="1"/>
      <c r="EX36" s="2"/>
      <c r="EY36" s="1"/>
      <c r="EZ36" s="1"/>
      <c r="FA36" s="1"/>
    </row>
    <row r="37" spans="1:232" x14ac:dyDescent="0.3">
      <c r="A37" s="57">
        <v>2011</v>
      </c>
      <c r="B37" s="58" t="s">
        <v>10</v>
      </c>
      <c r="C37" s="65">
        <v>0</v>
      </c>
      <c r="D37" s="14">
        <v>0</v>
      </c>
      <c r="E37" s="66">
        <v>0</v>
      </c>
      <c r="F37" s="65"/>
      <c r="G37" s="14"/>
      <c r="H37" s="66"/>
      <c r="I37" s="65">
        <v>0</v>
      </c>
      <c r="J37" s="14">
        <v>0</v>
      </c>
      <c r="K37" s="66">
        <v>0</v>
      </c>
      <c r="L37" s="65">
        <v>0</v>
      </c>
      <c r="M37" s="14">
        <v>0</v>
      </c>
      <c r="N37" s="66">
        <v>0</v>
      </c>
      <c r="O37" s="65">
        <v>0</v>
      </c>
      <c r="P37" s="14">
        <v>0</v>
      </c>
      <c r="Q37" s="66">
        <v>0</v>
      </c>
      <c r="R37" s="65">
        <v>0</v>
      </c>
      <c r="S37" s="14">
        <v>0</v>
      </c>
      <c r="T37" s="66">
        <v>0</v>
      </c>
      <c r="U37" s="65">
        <v>0</v>
      </c>
      <c r="V37" s="14">
        <v>0</v>
      </c>
      <c r="W37" s="66">
        <v>0</v>
      </c>
      <c r="X37" s="65">
        <v>0</v>
      </c>
      <c r="Y37" s="14">
        <v>0</v>
      </c>
      <c r="Z37" s="66">
        <f t="shared" si="85"/>
        <v>0</v>
      </c>
      <c r="AA37" s="65">
        <v>0</v>
      </c>
      <c r="AB37" s="14">
        <v>0</v>
      </c>
      <c r="AC37" s="66">
        <v>0</v>
      </c>
      <c r="AD37" s="65">
        <v>0</v>
      </c>
      <c r="AE37" s="14">
        <v>0</v>
      </c>
      <c r="AF37" s="66">
        <v>0</v>
      </c>
      <c r="AG37" s="65">
        <v>0</v>
      </c>
      <c r="AH37" s="14">
        <v>0</v>
      </c>
      <c r="AI37" s="66">
        <f t="shared" si="86"/>
        <v>0</v>
      </c>
      <c r="AJ37" s="65">
        <v>0</v>
      </c>
      <c r="AK37" s="14">
        <v>0</v>
      </c>
      <c r="AL37" s="66">
        <v>0</v>
      </c>
      <c r="AM37" s="65"/>
      <c r="AN37" s="14"/>
      <c r="AO37" s="66"/>
      <c r="AP37" s="65"/>
      <c r="AQ37" s="14"/>
      <c r="AR37" s="66"/>
      <c r="AS37" s="65">
        <v>0</v>
      </c>
      <c r="AT37" s="14">
        <v>0</v>
      </c>
      <c r="AU37" s="66">
        <v>0</v>
      </c>
      <c r="AV37" s="65">
        <v>0</v>
      </c>
      <c r="AW37" s="14">
        <v>0</v>
      </c>
      <c r="AX37" s="66">
        <v>0</v>
      </c>
      <c r="AY37" s="65">
        <v>0</v>
      </c>
      <c r="AZ37" s="14">
        <v>0</v>
      </c>
      <c r="BA37" s="66">
        <v>0</v>
      </c>
      <c r="BB37" s="65">
        <v>0</v>
      </c>
      <c r="BC37" s="14">
        <v>0</v>
      </c>
      <c r="BD37" s="66">
        <v>0</v>
      </c>
      <c r="BE37" s="65">
        <v>0</v>
      </c>
      <c r="BF37" s="14">
        <v>0</v>
      </c>
      <c r="BG37" s="66">
        <v>0</v>
      </c>
      <c r="BH37" s="65">
        <v>0</v>
      </c>
      <c r="BI37" s="14">
        <v>0</v>
      </c>
      <c r="BJ37" s="66">
        <v>0</v>
      </c>
      <c r="BK37" s="65">
        <v>0</v>
      </c>
      <c r="BL37" s="14">
        <v>0</v>
      </c>
      <c r="BM37" s="66">
        <v>0</v>
      </c>
      <c r="BN37" s="65">
        <v>0</v>
      </c>
      <c r="BO37" s="14">
        <v>0</v>
      </c>
      <c r="BP37" s="66">
        <f t="shared" si="87"/>
        <v>0</v>
      </c>
      <c r="BQ37" s="65">
        <v>0</v>
      </c>
      <c r="BR37" s="14">
        <v>0</v>
      </c>
      <c r="BS37" s="66">
        <v>0</v>
      </c>
      <c r="BT37" s="65">
        <v>0</v>
      </c>
      <c r="BU37" s="14">
        <v>0</v>
      </c>
      <c r="BV37" s="66">
        <f t="shared" si="88"/>
        <v>0</v>
      </c>
      <c r="BW37" s="65">
        <v>0</v>
      </c>
      <c r="BX37" s="14">
        <v>0</v>
      </c>
      <c r="BY37" s="66">
        <v>0</v>
      </c>
      <c r="BZ37" s="65">
        <v>0</v>
      </c>
      <c r="CA37" s="14">
        <v>0</v>
      </c>
      <c r="CB37" s="66">
        <v>0</v>
      </c>
      <c r="CC37" s="65">
        <v>0</v>
      </c>
      <c r="CD37" s="14">
        <v>0</v>
      </c>
      <c r="CE37" s="66">
        <v>0</v>
      </c>
      <c r="CF37" s="65">
        <v>0</v>
      </c>
      <c r="CG37" s="14">
        <v>0</v>
      </c>
      <c r="CH37" s="66">
        <v>0</v>
      </c>
      <c r="CI37" s="65">
        <v>0</v>
      </c>
      <c r="CJ37" s="14">
        <v>0</v>
      </c>
      <c r="CK37" s="66">
        <v>0</v>
      </c>
      <c r="CL37" s="65">
        <v>0</v>
      </c>
      <c r="CM37" s="14">
        <v>0</v>
      </c>
      <c r="CN37" s="66">
        <v>0</v>
      </c>
      <c r="CO37" s="65">
        <v>0</v>
      </c>
      <c r="CP37" s="14">
        <v>0</v>
      </c>
      <c r="CQ37" s="66">
        <v>0</v>
      </c>
      <c r="CR37" s="75">
        <v>0</v>
      </c>
      <c r="CS37" s="20">
        <v>3</v>
      </c>
      <c r="CT37" s="66">
        <v>0</v>
      </c>
      <c r="CU37" s="65">
        <v>0</v>
      </c>
      <c r="CV37" s="14">
        <v>0</v>
      </c>
      <c r="CW37" s="66">
        <v>0</v>
      </c>
      <c r="CX37" s="65">
        <v>0</v>
      </c>
      <c r="CY37" s="14">
        <v>0</v>
      </c>
      <c r="CZ37" s="66">
        <v>0</v>
      </c>
      <c r="DA37" s="65">
        <v>0</v>
      </c>
      <c r="DB37" s="14">
        <v>0</v>
      </c>
      <c r="DC37" s="66">
        <v>0</v>
      </c>
      <c r="DD37" s="65">
        <v>0</v>
      </c>
      <c r="DE37" s="14">
        <v>0</v>
      </c>
      <c r="DF37" s="66">
        <v>0</v>
      </c>
      <c r="DG37" s="11">
        <f t="shared" si="6"/>
        <v>0</v>
      </c>
      <c r="DH37" s="21">
        <f t="shared" si="7"/>
        <v>3</v>
      </c>
      <c r="DI37" s="6"/>
      <c r="DJ37" s="9"/>
      <c r="DK37" s="6"/>
      <c r="DL37" s="6"/>
      <c r="DM37" s="6"/>
      <c r="DN37" s="9"/>
      <c r="DO37" s="6"/>
      <c r="DP37" s="6"/>
      <c r="DQ37" s="6"/>
      <c r="DR37" s="9"/>
      <c r="DS37" s="6"/>
      <c r="DT37" s="6"/>
      <c r="DU37" s="6"/>
      <c r="DV37" s="2"/>
      <c r="DW37" s="1"/>
      <c r="DX37" s="1"/>
      <c r="DY37" s="1"/>
      <c r="DZ37" s="2"/>
      <c r="EA37" s="1"/>
      <c r="EB37" s="1"/>
      <c r="EC37" s="1"/>
      <c r="ED37" s="2"/>
      <c r="EE37" s="1"/>
      <c r="EF37" s="1"/>
      <c r="EG37" s="1"/>
      <c r="EH37" s="2"/>
      <c r="EI37" s="1"/>
      <c r="EJ37" s="1"/>
      <c r="EK37" s="1"/>
      <c r="EL37" s="2"/>
      <c r="EM37" s="1"/>
      <c r="EN37" s="1"/>
      <c r="EO37" s="1"/>
      <c r="EP37" s="2"/>
      <c r="EQ37" s="1"/>
      <c r="ER37" s="1"/>
      <c r="ES37" s="1"/>
      <c r="ET37" s="2"/>
      <c r="EU37" s="1"/>
      <c r="EV37" s="1"/>
      <c r="EW37" s="1"/>
      <c r="EX37" s="2"/>
      <c r="EY37" s="1"/>
      <c r="EZ37" s="1"/>
      <c r="FA37" s="1"/>
    </row>
    <row r="38" spans="1:232" x14ac:dyDescent="0.3">
      <c r="A38" s="57">
        <v>2011</v>
      </c>
      <c r="B38" s="58" t="s">
        <v>11</v>
      </c>
      <c r="C38" s="65">
        <v>0</v>
      </c>
      <c r="D38" s="14">
        <v>0</v>
      </c>
      <c r="E38" s="66">
        <v>0</v>
      </c>
      <c r="F38" s="65"/>
      <c r="G38" s="14"/>
      <c r="H38" s="66"/>
      <c r="I38" s="65">
        <v>0</v>
      </c>
      <c r="J38" s="14">
        <v>0</v>
      </c>
      <c r="K38" s="66">
        <v>0</v>
      </c>
      <c r="L38" s="65">
        <v>0</v>
      </c>
      <c r="M38" s="14">
        <v>0</v>
      </c>
      <c r="N38" s="66">
        <v>0</v>
      </c>
      <c r="O38" s="65">
        <v>0</v>
      </c>
      <c r="P38" s="14">
        <v>0</v>
      </c>
      <c r="Q38" s="66">
        <v>0</v>
      </c>
      <c r="R38" s="65">
        <v>0</v>
      </c>
      <c r="S38" s="14">
        <v>0</v>
      </c>
      <c r="T38" s="66">
        <v>0</v>
      </c>
      <c r="U38" s="65">
        <v>0</v>
      </c>
      <c r="V38" s="14">
        <v>0</v>
      </c>
      <c r="W38" s="66">
        <v>0</v>
      </c>
      <c r="X38" s="65">
        <v>0</v>
      </c>
      <c r="Y38" s="14">
        <v>0</v>
      </c>
      <c r="Z38" s="66">
        <f t="shared" si="85"/>
        <v>0</v>
      </c>
      <c r="AA38" s="65">
        <v>0</v>
      </c>
      <c r="AB38" s="14">
        <v>0</v>
      </c>
      <c r="AC38" s="66">
        <v>0</v>
      </c>
      <c r="AD38" s="65">
        <v>0</v>
      </c>
      <c r="AE38" s="14">
        <v>0</v>
      </c>
      <c r="AF38" s="66">
        <v>0</v>
      </c>
      <c r="AG38" s="65">
        <v>0</v>
      </c>
      <c r="AH38" s="14">
        <v>0</v>
      </c>
      <c r="AI38" s="66">
        <f t="shared" si="86"/>
        <v>0</v>
      </c>
      <c r="AJ38" s="65">
        <v>0</v>
      </c>
      <c r="AK38" s="14">
        <v>0</v>
      </c>
      <c r="AL38" s="66">
        <v>0</v>
      </c>
      <c r="AM38" s="65"/>
      <c r="AN38" s="14"/>
      <c r="AO38" s="66"/>
      <c r="AP38" s="65"/>
      <c r="AQ38" s="14"/>
      <c r="AR38" s="66"/>
      <c r="AS38" s="65">
        <v>0</v>
      </c>
      <c r="AT38" s="14">
        <v>0</v>
      </c>
      <c r="AU38" s="66">
        <v>0</v>
      </c>
      <c r="AV38" s="65">
        <v>0</v>
      </c>
      <c r="AW38" s="14">
        <v>0</v>
      </c>
      <c r="AX38" s="66">
        <v>0</v>
      </c>
      <c r="AY38" s="65">
        <v>0</v>
      </c>
      <c r="AZ38" s="14">
        <v>0</v>
      </c>
      <c r="BA38" s="66">
        <v>0</v>
      </c>
      <c r="BB38" s="65">
        <v>0</v>
      </c>
      <c r="BC38" s="14">
        <v>0</v>
      </c>
      <c r="BD38" s="66">
        <v>0</v>
      </c>
      <c r="BE38" s="65">
        <v>0</v>
      </c>
      <c r="BF38" s="14">
        <v>2</v>
      </c>
      <c r="BG38" s="66">
        <v>0</v>
      </c>
      <c r="BH38" s="65">
        <v>0</v>
      </c>
      <c r="BI38" s="14">
        <v>0</v>
      </c>
      <c r="BJ38" s="66">
        <v>0</v>
      </c>
      <c r="BK38" s="65">
        <v>0</v>
      </c>
      <c r="BL38" s="14">
        <v>0</v>
      </c>
      <c r="BM38" s="66">
        <v>0</v>
      </c>
      <c r="BN38" s="65">
        <v>0</v>
      </c>
      <c r="BO38" s="14">
        <v>0</v>
      </c>
      <c r="BP38" s="66">
        <f t="shared" si="87"/>
        <v>0</v>
      </c>
      <c r="BQ38" s="65">
        <v>0</v>
      </c>
      <c r="BR38" s="14">
        <v>0</v>
      </c>
      <c r="BS38" s="66">
        <v>0</v>
      </c>
      <c r="BT38" s="65">
        <v>0</v>
      </c>
      <c r="BU38" s="14">
        <v>0</v>
      </c>
      <c r="BV38" s="66">
        <f t="shared" si="88"/>
        <v>0</v>
      </c>
      <c r="BW38" s="65">
        <v>0</v>
      </c>
      <c r="BX38" s="14">
        <v>0</v>
      </c>
      <c r="BY38" s="66">
        <v>0</v>
      </c>
      <c r="BZ38" s="65">
        <v>0</v>
      </c>
      <c r="CA38" s="14">
        <v>0</v>
      </c>
      <c r="CB38" s="66">
        <v>0</v>
      </c>
      <c r="CC38" s="65">
        <v>0</v>
      </c>
      <c r="CD38" s="14">
        <v>0</v>
      </c>
      <c r="CE38" s="66">
        <v>0</v>
      </c>
      <c r="CF38" s="65">
        <v>0</v>
      </c>
      <c r="CG38" s="14">
        <v>0</v>
      </c>
      <c r="CH38" s="66">
        <v>0</v>
      </c>
      <c r="CI38" s="65">
        <v>0</v>
      </c>
      <c r="CJ38" s="14">
        <v>0</v>
      </c>
      <c r="CK38" s="66">
        <v>0</v>
      </c>
      <c r="CL38" s="65">
        <v>0</v>
      </c>
      <c r="CM38" s="14">
        <v>0</v>
      </c>
      <c r="CN38" s="66">
        <v>0</v>
      </c>
      <c r="CO38" s="65">
        <v>0</v>
      </c>
      <c r="CP38" s="14">
        <v>0</v>
      </c>
      <c r="CQ38" s="66">
        <v>0</v>
      </c>
      <c r="CR38" s="75">
        <v>0</v>
      </c>
      <c r="CS38" s="20">
        <v>3</v>
      </c>
      <c r="CT38" s="66">
        <v>0</v>
      </c>
      <c r="CU38" s="65">
        <v>0</v>
      </c>
      <c r="CV38" s="14">
        <v>0</v>
      </c>
      <c r="CW38" s="66">
        <v>0</v>
      </c>
      <c r="CX38" s="65">
        <v>0</v>
      </c>
      <c r="CY38" s="14">
        <v>0</v>
      </c>
      <c r="CZ38" s="66">
        <v>0</v>
      </c>
      <c r="DA38" s="65">
        <v>0</v>
      </c>
      <c r="DB38" s="14">
        <v>0</v>
      </c>
      <c r="DC38" s="66">
        <v>0</v>
      </c>
      <c r="DD38" s="65">
        <v>0</v>
      </c>
      <c r="DE38" s="14">
        <v>0</v>
      </c>
      <c r="DF38" s="66">
        <v>0</v>
      </c>
      <c r="DG38" s="11">
        <f t="shared" ref="DG38:DG57" si="92">C38+O38+R38+AD38+AJ38+AV38+AY38+BE38+BK38+BQ38+BW38+BZ38+CI38+CL38+CO38+CR38+CX38+L38</f>
        <v>0</v>
      </c>
      <c r="DH38" s="21">
        <f t="shared" ref="DH38:DH57" si="93">D38+P38+S38+AE38+AK38+AW38+AZ38+BF38+BL38+BR38+BX38+CA38+CJ38+CM38+CP38+CS38+CY38+M38</f>
        <v>5</v>
      </c>
      <c r="DI38" s="6"/>
      <c r="DJ38" s="9"/>
      <c r="DK38" s="6"/>
      <c r="DL38" s="6"/>
      <c r="DM38" s="6"/>
      <c r="DN38" s="9"/>
      <c r="DO38" s="6"/>
      <c r="DP38" s="6"/>
      <c r="DQ38" s="6"/>
      <c r="DR38" s="9"/>
      <c r="DS38" s="6"/>
      <c r="DT38" s="6"/>
      <c r="DU38" s="6"/>
      <c r="DV38" s="2"/>
      <c r="DW38" s="1"/>
      <c r="DX38" s="1"/>
      <c r="DY38" s="1"/>
      <c r="DZ38" s="2"/>
      <c r="EA38" s="1"/>
      <c r="EB38" s="1"/>
      <c r="EC38" s="1"/>
      <c r="ED38" s="2"/>
      <c r="EE38" s="1"/>
      <c r="EF38" s="1"/>
      <c r="EG38" s="1"/>
      <c r="EH38" s="2"/>
      <c r="EI38" s="1"/>
      <c r="EJ38" s="1"/>
      <c r="EK38" s="1"/>
      <c r="EL38" s="2"/>
      <c r="EM38" s="1"/>
      <c r="EN38" s="1"/>
      <c r="EO38" s="1"/>
      <c r="EP38" s="2"/>
      <c r="EQ38" s="1"/>
      <c r="ER38" s="1"/>
      <c r="ES38" s="1"/>
      <c r="ET38" s="2"/>
      <c r="EU38" s="1"/>
      <c r="EV38" s="1"/>
      <c r="EW38" s="1"/>
      <c r="EX38" s="2"/>
      <c r="EY38" s="1"/>
      <c r="EZ38" s="1"/>
      <c r="FA38" s="1"/>
    </row>
    <row r="39" spans="1:232" x14ac:dyDescent="0.3">
      <c r="A39" s="57">
        <v>2011</v>
      </c>
      <c r="B39" s="58" t="s">
        <v>12</v>
      </c>
      <c r="C39" s="65">
        <v>0</v>
      </c>
      <c r="D39" s="14">
        <v>0</v>
      </c>
      <c r="E39" s="66">
        <v>0</v>
      </c>
      <c r="F39" s="65"/>
      <c r="G39" s="14"/>
      <c r="H39" s="66"/>
      <c r="I39" s="65">
        <v>0</v>
      </c>
      <c r="J39" s="14">
        <v>0</v>
      </c>
      <c r="K39" s="66">
        <v>0</v>
      </c>
      <c r="L39" s="65">
        <v>0</v>
      </c>
      <c r="M39" s="14">
        <v>0</v>
      </c>
      <c r="N39" s="66">
        <v>0</v>
      </c>
      <c r="O39" s="65">
        <v>0</v>
      </c>
      <c r="P39" s="14">
        <v>0</v>
      </c>
      <c r="Q39" s="66">
        <v>0</v>
      </c>
      <c r="R39" s="65">
        <v>0</v>
      </c>
      <c r="S39" s="14">
        <v>0</v>
      </c>
      <c r="T39" s="66">
        <v>0</v>
      </c>
      <c r="U39" s="65">
        <v>0</v>
      </c>
      <c r="V39" s="14">
        <v>0</v>
      </c>
      <c r="W39" s="66">
        <v>0</v>
      </c>
      <c r="X39" s="65">
        <v>0</v>
      </c>
      <c r="Y39" s="14">
        <v>0</v>
      </c>
      <c r="Z39" s="66">
        <f t="shared" si="85"/>
        <v>0</v>
      </c>
      <c r="AA39" s="65">
        <v>0</v>
      </c>
      <c r="AB39" s="14">
        <v>0</v>
      </c>
      <c r="AC39" s="66">
        <v>0</v>
      </c>
      <c r="AD39" s="65">
        <v>0</v>
      </c>
      <c r="AE39" s="14">
        <v>0</v>
      </c>
      <c r="AF39" s="66">
        <v>0</v>
      </c>
      <c r="AG39" s="65">
        <v>0</v>
      </c>
      <c r="AH39" s="14">
        <v>0</v>
      </c>
      <c r="AI39" s="66">
        <f t="shared" si="86"/>
        <v>0</v>
      </c>
      <c r="AJ39" s="75">
        <v>16</v>
      </c>
      <c r="AK39" s="20">
        <v>303</v>
      </c>
      <c r="AL39" s="66">
        <f t="shared" ref="AL39:AL40" si="94">AK39/AJ39*1000</f>
        <v>18937.5</v>
      </c>
      <c r="AM39" s="65"/>
      <c r="AN39" s="14"/>
      <c r="AO39" s="66"/>
      <c r="AP39" s="65"/>
      <c r="AQ39" s="14"/>
      <c r="AR39" s="66"/>
      <c r="AS39" s="65">
        <v>0</v>
      </c>
      <c r="AT39" s="14">
        <v>0</v>
      </c>
      <c r="AU39" s="66">
        <v>0</v>
      </c>
      <c r="AV39" s="65">
        <v>0</v>
      </c>
      <c r="AW39" s="14">
        <v>0</v>
      </c>
      <c r="AX39" s="66">
        <v>0</v>
      </c>
      <c r="AY39" s="65">
        <v>0</v>
      </c>
      <c r="AZ39" s="14">
        <v>0</v>
      </c>
      <c r="BA39" s="66">
        <v>0</v>
      </c>
      <c r="BB39" s="65">
        <v>0</v>
      </c>
      <c r="BC39" s="14">
        <v>0</v>
      </c>
      <c r="BD39" s="66">
        <v>0</v>
      </c>
      <c r="BE39" s="65">
        <v>0</v>
      </c>
      <c r="BF39" s="14">
        <v>0</v>
      </c>
      <c r="BG39" s="66">
        <v>0</v>
      </c>
      <c r="BH39" s="65">
        <v>0</v>
      </c>
      <c r="BI39" s="14">
        <v>0</v>
      </c>
      <c r="BJ39" s="66">
        <v>0</v>
      </c>
      <c r="BK39" s="65">
        <v>0</v>
      </c>
      <c r="BL39" s="14">
        <v>0</v>
      </c>
      <c r="BM39" s="66">
        <v>0</v>
      </c>
      <c r="BN39" s="65">
        <v>0</v>
      </c>
      <c r="BO39" s="14">
        <v>0</v>
      </c>
      <c r="BP39" s="66">
        <f t="shared" si="87"/>
        <v>0</v>
      </c>
      <c r="BQ39" s="65">
        <v>0</v>
      </c>
      <c r="BR39" s="14">
        <v>0</v>
      </c>
      <c r="BS39" s="66">
        <v>0</v>
      </c>
      <c r="BT39" s="65">
        <v>0</v>
      </c>
      <c r="BU39" s="14">
        <v>0</v>
      </c>
      <c r="BV39" s="66">
        <f t="shared" si="88"/>
        <v>0</v>
      </c>
      <c r="BW39" s="65">
        <v>0</v>
      </c>
      <c r="BX39" s="14">
        <v>0</v>
      </c>
      <c r="BY39" s="66">
        <v>0</v>
      </c>
      <c r="BZ39" s="65">
        <v>0</v>
      </c>
      <c r="CA39" s="14">
        <v>0</v>
      </c>
      <c r="CB39" s="66">
        <v>0</v>
      </c>
      <c r="CC39" s="65">
        <v>0</v>
      </c>
      <c r="CD39" s="14">
        <v>0</v>
      </c>
      <c r="CE39" s="66">
        <v>0</v>
      </c>
      <c r="CF39" s="65">
        <v>0</v>
      </c>
      <c r="CG39" s="14">
        <v>0</v>
      </c>
      <c r="CH39" s="66">
        <v>0</v>
      </c>
      <c r="CI39" s="65">
        <v>0</v>
      </c>
      <c r="CJ39" s="14">
        <v>0</v>
      </c>
      <c r="CK39" s="66">
        <v>0</v>
      </c>
      <c r="CL39" s="65">
        <v>0</v>
      </c>
      <c r="CM39" s="14">
        <v>0</v>
      </c>
      <c r="CN39" s="66">
        <v>0</v>
      </c>
      <c r="CO39" s="65">
        <v>0</v>
      </c>
      <c r="CP39" s="14">
        <v>0</v>
      </c>
      <c r="CQ39" s="66">
        <v>0</v>
      </c>
      <c r="CR39" s="75">
        <v>56</v>
      </c>
      <c r="CS39" s="20">
        <v>1071</v>
      </c>
      <c r="CT39" s="66">
        <f t="shared" ref="CT39:CT43" si="95">CS39/CR39*1000</f>
        <v>19125</v>
      </c>
      <c r="CU39" s="65">
        <v>0</v>
      </c>
      <c r="CV39" s="14">
        <v>0</v>
      </c>
      <c r="CW39" s="66">
        <v>0</v>
      </c>
      <c r="CX39" s="65">
        <v>0</v>
      </c>
      <c r="CY39" s="14">
        <v>0</v>
      </c>
      <c r="CZ39" s="66">
        <v>0</v>
      </c>
      <c r="DA39" s="65">
        <v>0</v>
      </c>
      <c r="DB39" s="14">
        <v>0</v>
      </c>
      <c r="DC39" s="66">
        <v>0</v>
      </c>
      <c r="DD39" s="65">
        <v>0</v>
      </c>
      <c r="DE39" s="14">
        <v>0</v>
      </c>
      <c r="DF39" s="66">
        <v>0</v>
      </c>
      <c r="DG39" s="11">
        <f t="shared" si="92"/>
        <v>72</v>
      </c>
      <c r="DH39" s="21">
        <f t="shared" si="93"/>
        <v>1374</v>
      </c>
      <c r="DI39" s="6"/>
      <c r="DJ39" s="9"/>
      <c r="DK39" s="6"/>
      <c r="DL39" s="6"/>
      <c r="DM39" s="6"/>
      <c r="DN39" s="9"/>
      <c r="DO39" s="6"/>
      <c r="DP39" s="6"/>
      <c r="DQ39" s="6"/>
      <c r="DR39" s="9"/>
      <c r="DS39" s="6"/>
      <c r="DT39" s="6"/>
      <c r="DU39" s="6"/>
      <c r="DV39" s="2"/>
      <c r="DW39" s="1"/>
      <c r="DX39" s="1"/>
      <c r="DY39" s="1"/>
      <c r="DZ39" s="2"/>
      <c r="EA39" s="1"/>
      <c r="EB39" s="1"/>
      <c r="EC39" s="1"/>
      <c r="ED39" s="2"/>
      <c r="EE39" s="1"/>
      <c r="EF39" s="1"/>
      <c r="EG39" s="1"/>
      <c r="EH39" s="2"/>
      <c r="EI39" s="1"/>
      <c r="EJ39" s="1"/>
      <c r="EK39" s="1"/>
      <c r="EL39" s="2"/>
      <c r="EM39" s="1"/>
      <c r="EN39" s="1"/>
      <c r="EO39" s="1"/>
      <c r="EP39" s="2"/>
      <c r="EQ39" s="1"/>
      <c r="ER39" s="1"/>
      <c r="ES39" s="1"/>
      <c r="ET39" s="2"/>
      <c r="EU39" s="1"/>
      <c r="EV39" s="1"/>
      <c r="EW39" s="1"/>
      <c r="EX39" s="2"/>
      <c r="EY39" s="1"/>
      <c r="EZ39" s="1"/>
      <c r="FA39" s="1"/>
    </row>
    <row r="40" spans="1:232" x14ac:dyDescent="0.3">
      <c r="A40" s="57">
        <v>2011</v>
      </c>
      <c r="B40" s="58" t="s">
        <v>13</v>
      </c>
      <c r="C40" s="65">
        <v>0</v>
      </c>
      <c r="D40" s="14">
        <v>0</v>
      </c>
      <c r="E40" s="66">
        <v>0</v>
      </c>
      <c r="F40" s="65"/>
      <c r="G40" s="14"/>
      <c r="H40" s="66"/>
      <c r="I40" s="65">
        <v>0</v>
      </c>
      <c r="J40" s="14">
        <v>0</v>
      </c>
      <c r="K40" s="66">
        <v>0</v>
      </c>
      <c r="L40" s="65">
        <v>0</v>
      </c>
      <c r="M40" s="14">
        <v>0</v>
      </c>
      <c r="N40" s="66">
        <v>0</v>
      </c>
      <c r="O40" s="65">
        <v>0</v>
      </c>
      <c r="P40" s="14">
        <v>0</v>
      </c>
      <c r="Q40" s="66">
        <v>0</v>
      </c>
      <c r="R40" s="65">
        <v>0</v>
      </c>
      <c r="S40" s="14">
        <v>0</v>
      </c>
      <c r="T40" s="66">
        <v>0</v>
      </c>
      <c r="U40" s="65">
        <v>0</v>
      </c>
      <c r="V40" s="14">
        <v>0</v>
      </c>
      <c r="W40" s="66">
        <v>0</v>
      </c>
      <c r="X40" s="65">
        <v>0</v>
      </c>
      <c r="Y40" s="14">
        <v>0</v>
      </c>
      <c r="Z40" s="66">
        <f t="shared" si="85"/>
        <v>0</v>
      </c>
      <c r="AA40" s="65">
        <v>0</v>
      </c>
      <c r="AB40" s="14">
        <v>0</v>
      </c>
      <c r="AC40" s="66">
        <v>0</v>
      </c>
      <c r="AD40" s="65">
        <v>0</v>
      </c>
      <c r="AE40" s="14">
        <v>0</v>
      </c>
      <c r="AF40" s="66">
        <v>0</v>
      </c>
      <c r="AG40" s="65">
        <v>0</v>
      </c>
      <c r="AH40" s="14">
        <v>0</v>
      </c>
      <c r="AI40" s="66">
        <f t="shared" si="86"/>
        <v>0</v>
      </c>
      <c r="AJ40" s="75">
        <v>48</v>
      </c>
      <c r="AK40" s="20">
        <v>809</v>
      </c>
      <c r="AL40" s="66">
        <f t="shared" si="94"/>
        <v>16854.166666666668</v>
      </c>
      <c r="AM40" s="65"/>
      <c r="AN40" s="14"/>
      <c r="AO40" s="66"/>
      <c r="AP40" s="65"/>
      <c r="AQ40" s="14"/>
      <c r="AR40" s="66"/>
      <c r="AS40" s="65">
        <v>0</v>
      </c>
      <c r="AT40" s="14">
        <v>0</v>
      </c>
      <c r="AU40" s="66">
        <v>0</v>
      </c>
      <c r="AV40" s="65">
        <v>0</v>
      </c>
      <c r="AW40" s="14">
        <v>0</v>
      </c>
      <c r="AX40" s="66">
        <v>0</v>
      </c>
      <c r="AY40" s="65">
        <v>0</v>
      </c>
      <c r="AZ40" s="14">
        <v>0</v>
      </c>
      <c r="BA40" s="66">
        <v>0</v>
      </c>
      <c r="BB40" s="65">
        <v>0</v>
      </c>
      <c r="BC40" s="14">
        <v>0</v>
      </c>
      <c r="BD40" s="66">
        <v>0</v>
      </c>
      <c r="BE40" s="65">
        <v>0</v>
      </c>
      <c r="BF40" s="14">
        <v>0</v>
      </c>
      <c r="BG40" s="66">
        <v>0</v>
      </c>
      <c r="BH40" s="65">
        <v>0</v>
      </c>
      <c r="BI40" s="14">
        <v>0</v>
      </c>
      <c r="BJ40" s="66">
        <v>0</v>
      </c>
      <c r="BK40" s="65">
        <v>1</v>
      </c>
      <c r="BL40" s="14">
        <v>0</v>
      </c>
      <c r="BM40" s="66">
        <v>0</v>
      </c>
      <c r="BN40" s="65">
        <v>0</v>
      </c>
      <c r="BO40" s="14">
        <v>0</v>
      </c>
      <c r="BP40" s="66">
        <f t="shared" si="87"/>
        <v>0</v>
      </c>
      <c r="BQ40" s="65">
        <v>0</v>
      </c>
      <c r="BR40" s="14">
        <v>0</v>
      </c>
      <c r="BS40" s="66">
        <v>0</v>
      </c>
      <c r="BT40" s="65">
        <v>0</v>
      </c>
      <c r="BU40" s="14">
        <v>0</v>
      </c>
      <c r="BV40" s="66">
        <f t="shared" si="88"/>
        <v>0</v>
      </c>
      <c r="BW40" s="65">
        <v>0</v>
      </c>
      <c r="BX40" s="14">
        <v>0</v>
      </c>
      <c r="BY40" s="66">
        <v>0</v>
      </c>
      <c r="BZ40" s="65">
        <v>0</v>
      </c>
      <c r="CA40" s="14">
        <v>0</v>
      </c>
      <c r="CB40" s="66">
        <v>0</v>
      </c>
      <c r="CC40" s="65">
        <v>0</v>
      </c>
      <c r="CD40" s="14">
        <v>0</v>
      </c>
      <c r="CE40" s="66">
        <v>0</v>
      </c>
      <c r="CF40" s="65">
        <v>0</v>
      </c>
      <c r="CG40" s="14">
        <v>0</v>
      </c>
      <c r="CH40" s="66">
        <v>0</v>
      </c>
      <c r="CI40" s="65">
        <v>0</v>
      </c>
      <c r="CJ40" s="14">
        <v>0</v>
      </c>
      <c r="CK40" s="66">
        <v>0</v>
      </c>
      <c r="CL40" s="65">
        <v>0</v>
      </c>
      <c r="CM40" s="14">
        <v>0</v>
      </c>
      <c r="CN40" s="66">
        <v>0</v>
      </c>
      <c r="CO40" s="65">
        <v>0</v>
      </c>
      <c r="CP40" s="14">
        <v>0</v>
      </c>
      <c r="CQ40" s="66">
        <v>0</v>
      </c>
      <c r="CR40" s="75">
        <v>12</v>
      </c>
      <c r="CS40" s="20">
        <v>268</v>
      </c>
      <c r="CT40" s="66">
        <f t="shared" si="95"/>
        <v>22333.333333333332</v>
      </c>
      <c r="CU40" s="65">
        <v>0</v>
      </c>
      <c r="CV40" s="14">
        <v>0</v>
      </c>
      <c r="CW40" s="66">
        <v>0</v>
      </c>
      <c r="CX40" s="65">
        <v>0</v>
      </c>
      <c r="CY40" s="14">
        <v>0</v>
      </c>
      <c r="CZ40" s="66">
        <v>0</v>
      </c>
      <c r="DA40" s="65">
        <v>0</v>
      </c>
      <c r="DB40" s="14">
        <v>0</v>
      </c>
      <c r="DC40" s="66">
        <v>0</v>
      </c>
      <c r="DD40" s="65">
        <v>0</v>
      </c>
      <c r="DE40" s="14">
        <v>0</v>
      </c>
      <c r="DF40" s="66">
        <v>0</v>
      </c>
      <c r="DG40" s="11">
        <f t="shared" si="92"/>
        <v>61</v>
      </c>
      <c r="DH40" s="21">
        <f t="shared" si="93"/>
        <v>1077</v>
      </c>
      <c r="DI40" s="6"/>
      <c r="DJ40" s="9"/>
      <c r="DK40" s="6"/>
      <c r="DL40" s="6"/>
      <c r="DM40" s="6"/>
      <c r="DN40" s="9"/>
      <c r="DO40" s="6"/>
      <c r="DP40" s="6"/>
      <c r="DQ40" s="6"/>
      <c r="DR40" s="9"/>
      <c r="DS40" s="6"/>
      <c r="DT40" s="6"/>
      <c r="DU40" s="6"/>
      <c r="DV40" s="2"/>
      <c r="DW40" s="1"/>
      <c r="DX40" s="1"/>
      <c r="DY40" s="1"/>
      <c r="DZ40" s="2"/>
      <c r="EA40" s="1"/>
      <c r="EB40" s="1"/>
      <c r="EC40" s="1"/>
      <c r="ED40" s="2"/>
      <c r="EE40" s="1"/>
      <c r="EF40" s="1"/>
      <c r="EG40" s="1"/>
      <c r="EH40" s="2"/>
      <c r="EI40" s="1"/>
      <c r="EJ40" s="1"/>
      <c r="EK40" s="1"/>
      <c r="EL40" s="2"/>
      <c r="EM40" s="1"/>
      <c r="EN40" s="1"/>
      <c r="EO40" s="1"/>
      <c r="EP40" s="2"/>
      <c r="EQ40" s="1"/>
      <c r="ER40" s="1"/>
      <c r="ES40" s="1"/>
      <c r="ET40" s="2"/>
      <c r="EU40" s="1"/>
      <c r="EV40" s="1"/>
      <c r="EW40" s="1"/>
      <c r="EX40" s="2"/>
      <c r="EY40" s="1"/>
      <c r="EZ40" s="1"/>
      <c r="FA40" s="1"/>
    </row>
    <row r="41" spans="1:232" x14ac:dyDescent="0.3">
      <c r="A41" s="57">
        <v>2011</v>
      </c>
      <c r="B41" s="58" t="s">
        <v>14</v>
      </c>
      <c r="C41" s="65">
        <v>0</v>
      </c>
      <c r="D41" s="14">
        <v>0</v>
      </c>
      <c r="E41" s="66">
        <v>0</v>
      </c>
      <c r="F41" s="65"/>
      <c r="G41" s="14"/>
      <c r="H41" s="66"/>
      <c r="I41" s="65">
        <v>0</v>
      </c>
      <c r="J41" s="14">
        <v>0</v>
      </c>
      <c r="K41" s="66">
        <v>0</v>
      </c>
      <c r="L41" s="65">
        <v>0</v>
      </c>
      <c r="M41" s="14">
        <v>0</v>
      </c>
      <c r="N41" s="66">
        <v>0</v>
      </c>
      <c r="O41" s="65">
        <v>0</v>
      </c>
      <c r="P41" s="14">
        <v>1</v>
      </c>
      <c r="Q41" s="66">
        <v>0</v>
      </c>
      <c r="R41" s="65">
        <v>0</v>
      </c>
      <c r="S41" s="14">
        <v>0</v>
      </c>
      <c r="T41" s="66">
        <v>0</v>
      </c>
      <c r="U41" s="65">
        <v>0</v>
      </c>
      <c r="V41" s="14">
        <v>0</v>
      </c>
      <c r="W41" s="66">
        <v>0</v>
      </c>
      <c r="X41" s="65">
        <v>0</v>
      </c>
      <c r="Y41" s="14">
        <v>0</v>
      </c>
      <c r="Z41" s="66">
        <f t="shared" si="85"/>
        <v>0</v>
      </c>
      <c r="AA41" s="65">
        <v>0</v>
      </c>
      <c r="AB41" s="14">
        <v>0</v>
      </c>
      <c r="AC41" s="66">
        <v>0</v>
      </c>
      <c r="AD41" s="65">
        <v>0</v>
      </c>
      <c r="AE41" s="14">
        <v>0</v>
      </c>
      <c r="AF41" s="66">
        <v>0</v>
      </c>
      <c r="AG41" s="65">
        <v>0</v>
      </c>
      <c r="AH41" s="14">
        <v>0</v>
      </c>
      <c r="AI41" s="66">
        <f t="shared" si="86"/>
        <v>0</v>
      </c>
      <c r="AJ41" s="74">
        <v>0</v>
      </c>
      <c r="AK41" s="19">
        <v>0</v>
      </c>
      <c r="AL41" s="66">
        <v>0</v>
      </c>
      <c r="AM41" s="65"/>
      <c r="AN41" s="14"/>
      <c r="AO41" s="66"/>
      <c r="AP41" s="65"/>
      <c r="AQ41" s="14"/>
      <c r="AR41" s="66"/>
      <c r="AS41" s="65">
        <v>0</v>
      </c>
      <c r="AT41" s="14">
        <v>0</v>
      </c>
      <c r="AU41" s="66">
        <v>0</v>
      </c>
      <c r="AV41" s="65">
        <v>0</v>
      </c>
      <c r="AW41" s="14">
        <v>0</v>
      </c>
      <c r="AX41" s="66">
        <v>0</v>
      </c>
      <c r="AY41" s="65">
        <v>0</v>
      </c>
      <c r="AZ41" s="14">
        <v>0</v>
      </c>
      <c r="BA41" s="66">
        <v>0</v>
      </c>
      <c r="BB41" s="65">
        <v>0</v>
      </c>
      <c r="BC41" s="14">
        <v>0</v>
      </c>
      <c r="BD41" s="66">
        <v>0</v>
      </c>
      <c r="BE41" s="65">
        <v>0</v>
      </c>
      <c r="BF41" s="14">
        <v>1</v>
      </c>
      <c r="BG41" s="66">
        <v>0</v>
      </c>
      <c r="BH41" s="65">
        <v>0</v>
      </c>
      <c r="BI41" s="14">
        <v>0</v>
      </c>
      <c r="BJ41" s="66">
        <v>0</v>
      </c>
      <c r="BK41" s="65">
        <v>0</v>
      </c>
      <c r="BL41" s="14">
        <v>0</v>
      </c>
      <c r="BM41" s="66">
        <v>0</v>
      </c>
      <c r="BN41" s="65">
        <v>0</v>
      </c>
      <c r="BO41" s="14">
        <v>0</v>
      </c>
      <c r="BP41" s="66">
        <f t="shared" si="87"/>
        <v>0</v>
      </c>
      <c r="BQ41" s="65">
        <v>0</v>
      </c>
      <c r="BR41" s="14">
        <v>0</v>
      </c>
      <c r="BS41" s="66">
        <v>0</v>
      </c>
      <c r="BT41" s="65">
        <v>0</v>
      </c>
      <c r="BU41" s="14">
        <v>0</v>
      </c>
      <c r="BV41" s="66">
        <f t="shared" si="88"/>
        <v>0</v>
      </c>
      <c r="BW41" s="65">
        <v>0</v>
      </c>
      <c r="BX41" s="14">
        <v>0</v>
      </c>
      <c r="BY41" s="66">
        <v>0</v>
      </c>
      <c r="BZ41" s="65">
        <v>0</v>
      </c>
      <c r="CA41" s="14">
        <v>0</v>
      </c>
      <c r="CB41" s="66">
        <v>0</v>
      </c>
      <c r="CC41" s="65">
        <v>0</v>
      </c>
      <c r="CD41" s="14">
        <v>0</v>
      </c>
      <c r="CE41" s="66">
        <v>0</v>
      </c>
      <c r="CF41" s="65">
        <v>0</v>
      </c>
      <c r="CG41" s="14">
        <v>0</v>
      </c>
      <c r="CH41" s="66">
        <v>0</v>
      </c>
      <c r="CI41" s="65">
        <v>0</v>
      </c>
      <c r="CJ41" s="14">
        <v>0</v>
      </c>
      <c r="CK41" s="66">
        <v>0</v>
      </c>
      <c r="CL41" s="65">
        <v>0</v>
      </c>
      <c r="CM41" s="14">
        <v>0</v>
      </c>
      <c r="CN41" s="66">
        <v>0</v>
      </c>
      <c r="CO41" s="65">
        <v>0</v>
      </c>
      <c r="CP41" s="14">
        <v>0</v>
      </c>
      <c r="CQ41" s="66">
        <v>0</v>
      </c>
      <c r="CR41" s="75">
        <v>38</v>
      </c>
      <c r="CS41" s="20">
        <v>770</v>
      </c>
      <c r="CT41" s="66">
        <f t="shared" si="95"/>
        <v>20263.157894736843</v>
      </c>
      <c r="CU41" s="65">
        <v>0</v>
      </c>
      <c r="CV41" s="14">
        <v>0</v>
      </c>
      <c r="CW41" s="66">
        <v>0</v>
      </c>
      <c r="CX41" s="65">
        <v>0</v>
      </c>
      <c r="CY41" s="14">
        <v>0</v>
      </c>
      <c r="CZ41" s="66">
        <v>0</v>
      </c>
      <c r="DA41" s="65">
        <v>0</v>
      </c>
      <c r="DB41" s="14">
        <v>0</v>
      </c>
      <c r="DC41" s="66">
        <v>0</v>
      </c>
      <c r="DD41" s="65">
        <v>0</v>
      </c>
      <c r="DE41" s="14">
        <v>0</v>
      </c>
      <c r="DF41" s="66">
        <v>0</v>
      </c>
      <c r="DG41" s="11">
        <f t="shared" si="92"/>
        <v>38</v>
      </c>
      <c r="DH41" s="21">
        <f t="shared" si="93"/>
        <v>772</v>
      </c>
      <c r="DI41" s="6"/>
      <c r="DJ41" s="9"/>
      <c r="DK41" s="6"/>
      <c r="DL41" s="6"/>
      <c r="DM41" s="6"/>
      <c r="DN41" s="9"/>
      <c r="DO41" s="6"/>
      <c r="DP41" s="6"/>
      <c r="DQ41" s="6"/>
      <c r="DR41" s="9"/>
      <c r="DS41" s="6"/>
      <c r="DT41" s="6"/>
      <c r="DU41" s="6"/>
      <c r="DV41" s="2"/>
      <c r="DW41" s="1"/>
      <c r="DX41" s="1"/>
      <c r="DY41" s="1"/>
      <c r="DZ41" s="2"/>
      <c r="EA41" s="1"/>
      <c r="EB41" s="1"/>
      <c r="EC41" s="1"/>
      <c r="ED41" s="2"/>
      <c r="EE41" s="1"/>
      <c r="EF41" s="1"/>
      <c r="EG41" s="1"/>
      <c r="EH41" s="2"/>
      <c r="EI41" s="1"/>
      <c r="EJ41" s="1"/>
      <c r="EK41" s="1"/>
      <c r="EL41" s="2"/>
      <c r="EM41" s="1"/>
      <c r="EN41" s="1"/>
      <c r="EO41" s="1"/>
      <c r="EP41" s="2"/>
      <c r="EQ41" s="1"/>
      <c r="ER41" s="1"/>
      <c r="ES41" s="1"/>
      <c r="ET41" s="2"/>
      <c r="EU41" s="1"/>
      <c r="EV41" s="1"/>
      <c r="EW41" s="1"/>
      <c r="EX41" s="2"/>
      <c r="EY41" s="1"/>
      <c r="EZ41" s="1"/>
      <c r="FA41" s="1"/>
    </row>
    <row r="42" spans="1:232" x14ac:dyDescent="0.3">
      <c r="A42" s="57">
        <v>2011</v>
      </c>
      <c r="B42" s="58" t="s">
        <v>15</v>
      </c>
      <c r="C42" s="65">
        <v>0</v>
      </c>
      <c r="D42" s="14">
        <v>0</v>
      </c>
      <c r="E42" s="66">
        <v>0</v>
      </c>
      <c r="F42" s="65"/>
      <c r="G42" s="14"/>
      <c r="H42" s="66"/>
      <c r="I42" s="65">
        <v>0</v>
      </c>
      <c r="J42" s="14">
        <v>0</v>
      </c>
      <c r="K42" s="66">
        <v>0</v>
      </c>
      <c r="L42" s="65">
        <v>0</v>
      </c>
      <c r="M42" s="14">
        <v>0</v>
      </c>
      <c r="N42" s="66">
        <v>0</v>
      </c>
      <c r="O42" s="65">
        <v>0</v>
      </c>
      <c r="P42" s="14">
        <v>0</v>
      </c>
      <c r="Q42" s="66">
        <v>0</v>
      </c>
      <c r="R42" s="65">
        <v>0</v>
      </c>
      <c r="S42" s="14">
        <v>0</v>
      </c>
      <c r="T42" s="66">
        <v>0</v>
      </c>
      <c r="U42" s="65">
        <v>0</v>
      </c>
      <c r="V42" s="14">
        <v>0</v>
      </c>
      <c r="W42" s="66">
        <v>0</v>
      </c>
      <c r="X42" s="65">
        <v>0</v>
      </c>
      <c r="Y42" s="14">
        <v>0</v>
      </c>
      <c r="Z42" s="66">
        <f t="shared" si="85"/>
        <v>0</v>
      </c>
      <c r="AA42" s="65">
        <v>0</v>
      </c>
      <c r="AB42" s="14">
        <v>0</v>
      </c>
      <c r="AC42" s="66">
        <v>0</v>
      </c>
      <c r="AD42" s="65">
        <v>0</v>
      </c>
      <c r="AE42" s="14">
        <v>0</v>
      </c>
      <c r="AF42" s="66">
        <v>0</v>
      </c>
      <c r="AG42" s="65">
        <v>0</v>
      </c>
      <c r="AH42" s="14">
        <v>0</v>
      </c>
      <c r="AI42" s="66">
        <f t="shared" si="86"/>
        <v>0</v>
      </c>
      <c r="AJ42" s="75">
        <v>31</v>
      </c>
      <c r="AK42" s="20">
        <v>616</v>
      </c>
      <c r="AL42" s="66">
        <f t="shared" ref="AL42:AL43" si="96">AK42/AJ42*1000</f>
        <v>19870.967741935485</v>
      </c>
      <c r="AM42" s="65"/>
      <c r="AN42" s="14"/>
      <c r="AO42" s="66"/>
      <c r="AP42" s="65"/>
      <c r="AQ42" s="14"/>
      <c r="AR42" s="66"/>
      <c r="AS42" s="65">
        <v>0</v>
      </c>
      <c r="AT42" s="14">
        <v>0</v>
      </c>
      <c r="AU42" s="66">
        <v>0</v>
      </c>
      <c r="AV42" s="65">
        <v>0</v>
      </c>
      <c r="AW42" s="14">
        <v>0</v>
      </c>
      <c r="AX42" s="66">
        <v>0</v>
      </c>
      <c r="AY42" s="65">
        <v>0</v>
      </c>
      <c r="AZ42" s="14">
        <v>0</v>
      </c>
      <c r="BA42" s="66">
        <v>0</v>
      </c>
      <c r="BB42" s="65">
        <v>0</v>
      </c>
      <c r="BC42" s="14">
        <v>0</v>
      </c>
      <c r="BD42" s="66">
        <v>0</v>
      </c>
      <c r="BE42" s="65">
        <v>0</v>
      </c>
      <c r="BF42" s="14">
        <v>2</v>
      </c>
      <c r="BG42" s="66">
        <v>0</v>
      </c>
      <c r="BH42" s="65">
        <v>0</v>
      </c>
      <c r="BI42" s="14">
        <v>0</v>
      </c>
      <c r="BJ42" s="66">
        <v>0</v>
      </c>
      <c r="BK42" s="65">
        <v>0</v>
      </c>
      <c r="BL42" s="14">
        <v>0</v>
      </c>
      <c r="BM42" s="66">
        <v>0</v>
      </c>
      <c r="BN42" s="65">
        <v>0</v>
      </c>
      <c r="BO42" s="14">
        <v>0</v>
      </c>
      <c r="BP42" s="66">
        <f t="shared" si="87"/>
        <v>0</v>
      </c>
      <c r="BQ42" s="65">
        <v>0</v>
      </c>
      <c r="BR42" s="14">
        <v>0</v>
      </c>
      <c r="BS42" s="66">
        <v>0</v>
      </c>
      <c r="BT42" s="65">
        <v>0</v>
      </c>
      <c r="BU42" s="14">
        <v>0</v>
      </c>
      <c r="BV42" s="66">
        <f t="shared" si="88"/>
        <v>0</v>
      </c>
      <c r="BW42" s="65">
        <v>0</v>
      </c>
      <c r="BX42" s="14">
        <v>0</v>
      </c>
      <c r="BY42" s="66">
        <v>0</v>
      </c>
      <c r="BZ42" s="65">
        <v>0</v>
      </c>
      <c r="CA42" s="14">
        <v>1</v>
      </c>
      <c r="CB42" s="66">
        <v>0</v>
      </c>
      <c r="CC42" s="65">
        <v>0</v>
      </c>
      <c r="CD42" s="14">
        <v>0</v>
      </c>
      <c r="CE42" s="66">
        <v>0</v>
      </c>
      <c r="CF42" s="65">
        <v>0</v>
      </c>
      <c r="CG42" s="14">
        <v>0</v>
      </c>
      <c r="CH42" s="66">
        <v>0</v>
      </c>
      <c r="CI42" s="65">
        <v>0</v>
      </c>
      <c r="CJ42" s="14">
        <v>0</v>
      </c>
      <c r="CK42" s="66">
        <v>0</v>
      </c>
      <c r="CL42" s="65">
        <v>2</v>
      </c>
      <c r="CM42" s="14">
        <v>8</v>
      </c>
      <c r="CN42" s="66">
        <f t="shared" ref="CN42" si="97">CM42/CL42*1000</f>
        <v>4000</v>
      </c>
      <c r="CO42" s="65">
        <v>0</v>
      </c>
      <c r="CP42" s="14">
        <v>0</v>
      </c>
      <c r="CQ42" s="66">
        <v>0</v>
      </c>
      <c r="CR42" s="75">
        <v>16</v>
      </c>
      <c r="CS42" s="20">
        <v>398</v>
      </c>
      <c r="CT42" s="66">
        <f t="shared" si="95"/>
        <v>24875</v>
      </c>
      <c r="CU42" s="65">
        <v>0</v>
      </c>
      <c r="CV42" s="14">
        <v>0</v>
      </c>
      <c r="CW42" s="66">
        <v>0</v>
      </c>
      <c r="CX42" s="65">
        <v>0</v>
      </c>
      <c r="CY42" s="14">
        <v>0</v>
      </c>
      <c r="CZ42" s="66">
        <v>0</v>
      </c>
      <c r="DA42" s="65">
        <v>0</v>
      </c>
      <c r="DB42" s="14">
        <v>0</v>
      </c>
      <c r="DC42" s="66">
        <v>0</v>
      </c>
      <c r="DD42" s="65">
        <v>0</v>
      </c>
      <c r="DE42" s="14">
        <v>0</v>
      </c>
      <c r="DF42" s="66">
        <v>0</v>
      </c>
      <c r="DG42" s="11">
        <f t="shared" si="92"/>
        <v>49</v>
      </c>
      <c r="DH42" s="21">
        <f t="shared" si="93"/>
        <v>1025</v>
      </c>
      <c r="DI42" s="6"/>
      <c r="DJ42" s="9"/>
      <c r="DK42" s="6"/>
      <c r="DL42" s="6"/>
      <c r="DM42" s="6"/>
      <c r="DN42" s="9"/>
      <c r="DO42" s="6"/>
      <c r="DP42" s="6"/>
      <c r="DQ42" s="6"/>
      <c r="DR42" s="9"/>
      <c r="DS42" s="6"/>
      <c r="DT42" s="6"/>
      <c r="DU42" s="6"/>
      <c r="DV42" s="2"/>
      <c r="DW42" s="1"/>
      <c r="DX42" s="1"/>
      <c r="DY42" s="1"/>
      <c r="DZ42" s="2"/>
      <c r="EA42" s="1"/>
      <c r="EB42" s="1"/>
      <c r="EC42" s="1"/>
      <c r="ED42" s="2"/>
      <c r="EE42" s="1"/>
      <c r="EF42" s="1"/>
      <c r="EG42" s="1"/>
      <c r="EH42" s="2"/>
      <c r="EI42" s="1"/>
      <c r="EJ42" s="1"/>
      <c r="EK42" s="1"/>
      <c r="EL42" s="2"/>
      <c r="EM42" s="1"/>
      <c r="EN42" s="1"/>
      <c r="EO42" s="1"/>
      <c r="EP42" s="2"/>
      <c r="EQ42" s="1"/>
      <c r="ER42" s="1"/>
      <c r="ES42" s="1"/>
      <c r="ET42" s="2"/>
      <c r="EU42" s="1"/>
      <c r="EV42" s="1"/>
      <c r="EW42" s="1"/>
      <c r="EX42" s="2"/>
      <c r="EY42" s="1"/>
      <c r="EZ42" s="1"/>
      <c r="FA42" s="1"/>
    </row>
    <row r="43" spans="1:232" x14ac:dyDescent="0.3">
      <c r="A43" s="57">
        <v>2011</v>
      </c>
      <c r="B43" s="58" t="s">
        <v>16</v>
      </c>
      <c r="C43" s="65">
        <v>0</v>
      </c>
      <c r="D43" s="14">
        <v>0</v>
      </c>
      <c r="E43" s="66">
        <v>0</v>
      </c>
      <c r="F43" s="65"/>
      <c r="G43" s="14"/>
      <c r="H43" s="66"/>
      <c r="I43" s="65">
        <v>0</v>
      </c>
      <c r="J43" s="14">
        <v>0</v>
      </c>
      <c r="K43" s="66">
        <v>0</v>
      </c>
      <c r="L43" s="65">
        <v>0</v>
      </c>
      <c r="M43" s="14">
        <v>0</v>
      </c>
      <c r="N43" s="66">
        <v>0</v>
      </c>
      <c r="O43" s="65">
        <v>0</v>
      </c>
      <c r="P43" s="14">
        <v>0</v>
      </c>
      <c r="Q43" s="66">
        <v>0</v>
      </c>
      <c r="R43" s="65">
        <v>0</v>
      </c>
      <c r="S43" s="14">
        <v>0</v>
      </c>
      <c r="T43" s="66">
        <v>0</v>
      </c>
      <c r="U43" s="65">
        <v>0</v>
      </c>
      <c r="V43" s="14">
        <v>0</v>
      </c>
      <c r="W43" s="66">
        <v>0</v>
      </c>
      <c r="X43" s="65">
        <v>0</v>
      </c>
      <c r="Y43" s="14">
        <v>0</v>
      </c>
      <c r="Z43" s="66">
        <f t="shared" si="85"/>
        <v>0</v>
      </c>
      <c r="AA43" s="65">
        <v>0</v>
      </c>
      <c r="AB43" s="14">
        <v>0</v>
      </c>
      <c r="AC43" s="66">
        <v>0</v>
      </c>
      <c r="AD43" s="65">
        <v>0</v>
      </c>
      <c r="AE43" s="14">
        <v>0</v>
      </c>
      <c r="AF43" s="66">
        <v>0</v>
      </c>
      <c r="AG43" s="65">
        <v>0</v>
      </c>
      <c r="AH43" s="14">
        <v>0</v>
      </c>
      <c r="AI43" s="66">
        <f t="shared" si="86"/>
        <v>0</v>
      </c>
      <c r="AJ43" s="75">
        <v>50</v>
      </c>
      <c r="AK43" s="20">
        <v>965</v>
      </c>
      <c r="AL43" s="66">
        <f t="shared" si="96"/>
        <v>19300</v>
      </c>
      <c r="AM43" s="65"/>
      <c r="AN43" s="14"/>
      <c r="AO43" s="66"/>
      <c r="AP43" s="65"/>
      <c r="AQ43" s="14"/>
      <c r="AR43" s="66"/>
      <c r="AS43" s="65">
        <v>0</v>
      </c>
      <c r="AT43" s="14">
        <v>0</v>
      </c>
      <c r="AU43" s="66">
        <v>0</v>
      </c>
      <c r="AV43" s="65">
        <v>0</v>
      </c>
      <c r="AW43" s="14">
        <v>0</v>
      </c>
      <c r="AX43" s="66">
        <v>0</v>
      </c>
      <c r="AY43" s="65">
        <v>0</v>
      </c>
      <c r="AZ43" s="14">
        <v>0</v>
      </c>
      <c r="BA43" s="66">
        <v>0</v>
      </c>
      <c r="BB43" s="65">
        <v>0</v>
      </c>
      <c r="BC43" s="14">
        <v>0</v>
      </c>
      <c r="BD43" s="66">
        <v>0</v>
      </c>
      <c r="BE43" s="65">
        <v>0</v>
      </c>
      <c r="BF43" s="14">
        <v>0</v>
      </c>
      <c r="BG43" s="66">
        <v>0</v>
      </c>
      <c r="BH43" s="65">
        <v>0</v>
      </c>
      <c r="BI43" s="14">
        <v>0</v>
      </c>
      <c r="BJ43" s="66">
        <v>0</v>
      </c>
      <c r="BK43" s="65">
        <v>0</v>
      </c>
      <c r="BL43" s="14">
        <v>0</v>
      </c>
      <c r="BM43" s="66">
        <v>0</v>
      </c>
      <c r="BN43" s="65">
        <v>0</v>
      </c>
      <c r="BO43" s="14">
        <v>0</v>
      </c>
      <c r="BP43" s="66">
        <f t="shared" si="87"/>
        <v>0</v>
      </c>
      <c r="BQ43" s="65">
        <v>0</v>
      </c>
      <c r="BR43" s="14">
        <v>0</v>
      </c>
      <c r="BS43" s="66">
        <v>0</v>
      </c>
      <c r="BT43" s="65">
        <v>0</v>
      </c>
      <c r="BU43" s="14">
        <v>0</v>
      </c>
      <c r="BV43" s="66">
        <f t="shared" si="88"/>
        <v>0</v>
      </c>
      <c r="BW43" s="65">
        <v>0</v>
      </c>
      <c r="BX43" s="14">
        <v>0</v>
      </c>
      <c r="BY43" s="66">
        <v>0</v>
      </c>
      <c r="BZ43" s="65">
        <v>0</v>
      </c>
      <c r="CA43" s="14">
        <v>0</v>
      </c>
      <c r="CB43" s="66">
        <v>0</v>
      </c>
      <c r="CC43" s="65">
        <v>0</v>
      </c>
      <c r="CD43" s="14">
        <v>0</v>
      </c>
      <c r="CE43" s="66">
        <v>0</v>
      </c>
      <c r="CF43" s="65">
        <v>0</v>
      </c>
      <c r="CG43" s="14">
        <v>0</v>
      </c>
      <c r="CH43" s="66">
        <v>0</v>
      </c>
      <c r="CI43" s="65">
        <v>0</v>
      </c>
      <c r="CJ43" s="14">
        <v>0</v>
      </c>
      <c r="CK43" s="66">
        <v>0</v>
      </c>
      <c r="CL43" s="65">
        <v>0</v>
      </c>
      <c r="CM43" s="14">
        <v>0</v>
      </c>
      <c r="CN43" s="66">
        <v>0</v>
      </c>
      <c r="CO43" s="65">
        <v>0</v>
      </c>
      <c r="CP43" s="14">
        <v>0</v>
      </c>
      <c r="CQ43" s="66">
        <v>0</v>
      </c>
      <c r="CR43" s="75">
        <v>10</v>
      </c>
      <c r="CS43" s="20">
        <v>306</v>
      </c>
      <c r="CT43" s="66">
        <f t="shared" si="95"/>
        <v>30600</v>
      </c>
      <c r="CU43" s="65">
        <v>0</v>
      </c>
      <c r="CV43" s="14">
        <v>0</v>
      </c>
      <c r="CW43" s="66">
        <v>0</v>
      </c>
      <c r="CX43" s="65">
        <v>0</v>
      </c>
      <c r="CY43" s="14">
        <v>0</v>
      </c>
      <c r="CZ43" s="66">
        <v>0</v>
      </c>
      <c r="DA43" s="65">
        <v>0</v>
      </c>
      <c r="DB43" s="14">
        <v>0</v>
      </c>
      <c r="DC43" s="66">
        <v>0</v>
      </c>
      <c r="DD43" s="65">
        <v>0</v>
      </c>
      <c r="DE43" s="14">
        <v>0</v>
      </c>
      <c r="DF43" s="66">
        <v>0</v>
      </c>
      <c r="DG43" s="11">
        <f t="shared" si="92"/>
        <v>60</v>
      </c>
      <c r="DH43" s="21">
        <f t="shared" si="93"/>
        <v>1271</v>
      </c>
      <c r="DI43" s="6"/>
      <c r="DJ43" s="9"/>
      <c r="DK43" s="6"/>
      <c r="DL43" s="6"/>
      <c r="DM43" s="6"/>
      <c r="DN43" s="9"/>
      <c r="DO43" s="6"/>
      <c r="DP43" s="6"/>
      <c r="DQ43" s="6"/>
      <c r="DR43" s="9"/>
      <c r="DS43" s="6"/>
      <c r="DT43" s="6"/>
      <c r="DU43" s="6"/>
      <c r="DV43" s="2"/>
      <c r="DW43" s="1"/>
      <c r="DX43" s="1"/>
      <c r="DY43" s="1"/>
      <c r="DZ43" s="2"/>
      <c r="EA43" s="1"/>
      <c r="EB43" s="1"/>
      <c r="EC43" s="1"/>
      <c r="ED43" s="2"/>
      <c r="EE43" s="1"/>
      <c r="EF43" s="1"/>
      <c r="EG43" s="1"/>
      <c r="EH43" s="2"/>
      <c r="EI43" s="1"/>
      <c r="EJ43" s="1"/>
      <c r="EK43" s="1"/>
      <c r="EL43" s="2"/>
      <c r="EM43" s="1"/>
      <c r="EN43" s="1"/>
      <c r="EO43" s="1"/>
      <c r="EP43" s="2"/>
      <c r="EQ43" s="1"/>
      <c r="ER43" s="1"/>
      <c r="ES43" s="1"/>
      <c r="ET43" s="2"/>
      <c r="EU43" s="1"/>
      <c r="EV43" s="1"/>
      <c r="EW43" s="1"/>
      <c r="EX43" s="2"/>
      <c r="EY43" s="1"/>
      <c r="EZ43" s="1"/>
      <c r="FA43" s="1"/>
    </row>
    <row r="44" spans="1:232" ht="14.25" customHeight="1" thickBot="1" x14ac:dyDescent="0.35">
      <c r="A44" s="61"/>
      <c r="B44" s="62" t="s">
        <v>17</v>
      </c>
      <c r="C44" s="69">
        <f>SUM(C32:C43)</f>
        <v>0</v>
      </c>
      <c r="D44" s="42">
        <f>SUM(D32:D43)</f>
        <v>0</v>
      </c>
      <c r="E44" s="70"/>
      <c r="F44" s="69"/>
      <c r="G44" s="42"/>
      <c r="H44" s="70"/>
      <c r="I44" s="69">
        <f>SUM(I32:I43)</f>
        <v>0</v>
      </c>
      <c r="J44" s="42">
        <f>SUM(J32:J43)</f>
        <v>0</v>
      </c>
      <c r="K44" s="70"/>
      <c r="L44" s="69">
        <f>SUM(L32:L43)</f>
        <v>0</v>
      </c>
      <c r="M44" s="42">
        <f>SUM(M32:M43)</f>
        <v>0</v>
      </c>
      <c r="N44" s="70"/>
      <c r="O44" s="69">
        <f t="shared" ref="O44:P44" si="98">SUM(O32:O43)</f>
        <v>17</v>
      </c>
      <c r="P44" s="42">
        <f t="shared" si="98"/>
        <v>278</v>
      </c>
      <c r="Q44" s="70"/>
      <c r="R44" s="69">
        <f t="shared" ref="R44:S44" si="99">SUM(R32:R43)</f>
        <v>0</v>
      </c>
      <c r="S44" s="42">
        <f t="shared" si="99"/>
        <v>0</v>
      </c>
      <c r="T44" s="70"/>
      <c r="U44" s="69">
        <v>0</v>
      </c>
      <c r="V44" s="42">
        <v>0</v>
      </c>
      <c r="W44" s="70"/>
      <c r="X44" s="69">
        <f t="shared" ref="X44:Y44" si="100">SUM(X32:X43)</f>
        <v>0</v>
      </c>
      <c r="Y44" s="42">
        <f t="shared" si="100"/>
        <v>0</v>
      </c>
      <c r="Z44" s="70"/>
      <c r="AA44" s="69">
        <f t="shared" ref="AA44:AB44" si="101">SUM(AA32:AA43)</f>
        <v>0</v>
      </c>
      <c r="AB44" s="42">
        <f t="shared" si="101"/>
        <v>0</v>
      </c>
      <c r="AC44" s="70"/>
      <c r="AD44" s="69">
        <f t="shared" ref="AD44:AE44" si="102">SUM(AD32:AD43)</f>
        <v>0</v>
      </c>
      <c r="AE44" s="42">
        <f t="shared" si="102"/>
        <v>0</v>
      </c>
      <c r="AF44" s="70"/>
      <c r="AG44" s="69">
        <f t="shared" ref="AG44:AH44" si="103">SUM(AG32:AG43)</f>
        <v>0</v>
      </c>
      <c r="AH44" s="42">
        <f t="shared" si="103"/>
        <v>0</v>
      </c>
      <c r="AI44" s="70"/>
      <c r="AJ44" s="69">
        <f t="shared" ref="AJ44:AK44" si="104">SUM(AJ32:AJ43)</f>
        <v>226</v>
      </c>
      <c r="AK44" s="42">
        <f t="shared" si="104"/>
        <v>4029</v>
      </c>
      <c r="AL44" s="70"/>
      <c r="AM44" s="69"/>
      <c r="AN44" s="42"/>
      <c r="AO44" s="70"/>
      <c r="AP44" s="69"/>
      <c r="AQ44" s="42"/>
      <c r="AR44" s="70"/>
      <c r="AS44" s="69">
        <f t="shared" ref="AS44:AT44" si="105">SUM(AS32:AS43)</f>
        <v>0</v>
      </c>
      <c r="AT44" s="42">
        <f t="shared" si="105"/>
        <v>0</v>
      </c>
      <c r="AU44" s="70"/>
      <c r="AV44" s="69">
        <f t="shared" ref="AV44:AW44" si="106">SUM(AV32:AV43)</f>
        <v>0</v>
      </c>
      <c r="AW44" s="42">
        <f t="shared" si="106"/>
        <v>0</v>
      </c>
      <c r="AX44" s="70"/>
      <c r="AY44" s="69">
        <f t="shared" ref="AY44:AZ44" si="107">SUM(AY32:AY43)</f>
        <v>0</v>
      </c>
      <c r="AZ44" s="42">
        <f t="shared" si="107"/>
        <v>0</v>
      </c>
      <c r="BA44" s="70"/>
      <c r="BB44" s="69">
        <f t="shared" ref="BB44:BC44" si="108">SUM(BB32:BB43)</f>
        <v>0</v>
      </c>
      <c r="BC44" s="42">
        <f t="shared" si="108"/>
        <v>0</v>
      </c>
      <c r="BD44" s="70"/>
      <c r="BE44" s="69">
        <f t="shared" ref="BE44:BF44" si="109">SUM(BE32:BE43)</f>
        <v>0</v>
      </c>
      <c r="BF44" s="42">
        <f t="shared" si="109"/>
        <v>7</v>
      </c>
      <c r="BG44" s="70"/>
      <c r="BH44" s="69">
        <f t="shared" ref="BH44:BI44" si="110">SUM(BH32:BH43)</f>
        <v>0</v>
      </c>
      <c r="BI44" s="42">
        <f t="shared" si="110"/>
        <v>0</v>
      </c>
      <c r="BJ44" s="70"/>
      <c r="BK44" s="69">
        <f t="shared" ref="BK44:BL44" si="111">SUM(BK32:BK43)</f>
        <v>1</v>
      </c>
      <c r="BL44" s="42">
        <f t="shared" si="111"/>
        <v>0</v>
      </c>
      <c r="BM44" s="70"/>
      <c r="BN44" s="69">
        <f t="shared" ref="BN44:BO44" si="112">SUM(BN32:BN43)</f>
        <v>0</v>
      </c>
      <c r="BO44" s="42">
        <f t="shared" si="112"/>
        <v>0</v>
      </c>
      <c r="BP44" s="70"/>
      <c r="BQ44" s="69">
        <f t="shared" ref="BQ44:BR44" si="113">SUM(BQ32:BQ43)</f>
        <v>0</v>
      </c>
      <c r="BR44" s="42">
        <f t="shared" si="113"/>
        <v>0</v>
      </c>
      <c r="BS44" s="70"/>
      <c r="BT44" s="69">
        <f t="shared" ref="BT44:BU44" si="114">SUM(BT32:BT43)</f>
        <v>0</v>
      </c>
      <c r="BU44" s="42">
        <f t="shared" si="114"/>
        <v>0</v>
      </c>
      <c r="BV44" s="70"/>
      <c r="BW44" s="69">
        <f t="shared" ref="BW44:BX44" si="115">SUM(BW32:BW43)</f>
        <v>0</v>
      </c>
      <c r="BX44" s="42">
        <f t="shared" si="115"/>
        <v>0</v>
      </c>
      <c r="BY44" s="70"/>
      <c r="BZ44" s="69">
        <f t="shared" ref="BZ44:CA44" si="116">SUM(BZ32:BZ43)</f>
        <v>0</v>
      </c>
      <c r="CA44" s="42">
        <f t="shared" si="116"/>
        <v>1</v>
      </c>
      <c r="CB44" s="70"/>
      <c r="CC44" s="69">
        <f t="shared" ref="CC44:CD44" si="117">SUM(CC32:CC43)</f>
        <v>0</v>
      </c>
      <c r="CD44" s="42">
        <f t="shared" si="117"/>
        <v>0</v>
      </c>
      <c r="CE44" s="70"/>
      <c r="CF44" s="69">
        <f t="shared" ref="CF44:CG44" si="118">SUM(CF32:CF43)</f>
        <v>0</v>
      </c>
      <c r="CG44" s="42">
        <f t="shared" si="118"/>
        <v>0</v>
      </c>
      <c r="CH44" s="70"/>
      <c r="CI44" s="69">
        <f t="shared" ref="CI44:CJ44" si="119">SUM(CI32:CI43)</f>
        <v>0</v>
      </c>
      <c r="CJ44" s="42">
        <f t="shared" si="119"/>
        <v>0</v>
      </c>
      <c r="CK44" s="70"/>
      <c r="CL44" s="69">
        <f t="shared" ref="CL44:CM44" si="120">SUM(CL32:CL43)</f>
        <v>2</v>
      </c>
      <c r="CM44" s="42">
        <f t="shared" si="120"/>
        <v>8</v>
      </c>
      <c r="CN44" s="70"/>
      <c r="CO44" s="69">
        <f t="shared" ref="CO44:CP44" si="121">SUM(CO32:CO43)</f>
        <v>0</v>
      </c>
      <c r="CP44" s="42">
        <f t="shared" si="121"/>
        <v>0</v>
      </c>
      <c r="CQ44" s="70"/>
      <c r="CR44" s="69">
        <f t="shared" ref="CR44:CS44" si="122">SUM(CR32:CR43)</f>
        <v>240</v>
      </c>
      <c r="CS44" s="42">
        <f t="shared" si="122"/>
        <v>5061</v>
      </c>
      <c r="CT44" s="70"/>
      <c r="CU44" s="69">
        <f t="shared" ref="CU44:CV44" si="123">SUM(CU32:CU43)</f>
        <v>0</v>
      </c>
      <c r="CV44" s="42">
        <f t="shared" si="123"/>
        <v>0</v>
      </c>
      <c r="CW44" s="70"/>
      <c r="CX44" s="69">
        <f t="shared" ref="CX44:CY44" si="124">SUM(CX32:CX43)</f>
        <v>0</v>
      </c>
      <c r="CY44" s="42">
        <f t="shared" si="124"/>
        <v>0</v>
      </c>
      <c r="CZ44" s="70"/>
      <c r="DA44" s="69">
        <f t="shared" ref="DA44:DB44" si="125">SUM(DA32:DA43)</f>
        <v>0</v>
      </c>
      <c r="DB44" s="42">
        <f t="shared" si="125"/>
        <v>0</v>
      </c>
      <c r="DC44" s="70"/>
      <c r="DD44" s="69">
        <f t="shared" ref="DD44:DE44" si="126">SUM(DD32:DD43)</f>
        <v>0</v>
      </c>
      <c r="DE44" s="42">
        <f t="shared" si="126"/>
        <v>0</v>
      </c>
      <c r="DF44" s="70"/>
      <c r="DG44" s="43">
        <f t="shared" si="92"/>
        <v>486</v>
      </c>
      <c r="DH44" s="44">
        <f t="shared" si="93"/>
        <v>9384</v>
      </c>
      <c r="DI44" s="6"/>
      <c r="DJ44" s="9"/>
      <c r="DK44" s="6"/>
      <c r="DL44" s="6"/>
      <c r="DM44" s="6"/>
      <c r="DN44" s="9"/>
      <c r="DO44" s="6"/>
      <c r="DP44" s="6"/>
      <c r="DQ44" s="6"/>
      <c r="DR44" s="9"/>
      <c r="DS44" s="6"/>
      <c r="DT44" s="6"/>
      <c r="DU44" s="6"/>
      <c r="DV44" s="2"/>
      <c r="DW44" s="1"/>
      <c r="DX44" s="1"/>
      <c r="DY44" s="1"/>
      <c r="DZ44" s="2"/>
      <c r="EA44" s="1"/>
      <c r="EB44" s="1"/>
      <c r="EC44" s="1"/>
      <c r="ED44" s="2"/>
      <c r="EE44" s="1"/>
      <c r="EF44" s="1"/>
      <c r="EG44" s="1"/>
      <c r="EH44" s="2"/>
      <c r="EI44" s="1"/>
      <c r="EJ44" s="1"/>
      <c r="EK44" s="1"/>
      <c r="EL44" s="2"/>
      <c r="EM44" s="1"/>
      <c r="EN44" s="1"/>
      <c r="EO44" s="1"/>
      <c r="EP44" s="2"/>
      <c r="EQ44" s="1"/>
      <c r="ER44" s="1"/>
      <c r="ES44" s="1"/>
      <c r="ET44" s="2"/>
      <c r="EU44" s="1"/>
      <c r="EV44" s="1"/>
      <c r="EW44" s="1"/>
      <c r="EX44" s="2"/>
      <c r="EY44" s="1"/>
      <c r="EZ44" s="1"/>
      <c r="FA44" s="1"/>
      <c r="FF44" s="3"/>
      <c r="FK44" s="3"/>
      <c r="FP44" s="3"/>
      <c r="FU44" s="3"/>
      <c r="FZ44" s="3"/>
      <c r="GE44" s="3"/>
      <c r="GJ44" s="3"/>
      <c r="GO44" s="3"/>
      <c r="GT44" s="3"/>
      <c r="GY44" s="3"/>
      <c r="HD44" s="3"/>
      <c r="HI44" s="3"/>
      <c r="HN44" s="3"/>
      <c r="HS44" s="3"/>
      <c r="HX44" s="3"/>
    </row>
    <row r="45" spans="1:232" x14ac:dyDescent="0.3">
      <c r="A45" s="57">
        <v>2012</v>
      </c>
      <c r="B45" s="58" t="s">
        <v>5</v>
      </c>
      <c r="C45" s="65">
        <v>0</v>
      </c>
      <c r="D45" s="14">
        <v>0</v>
      </c>
      <c r="E45" s="66">
        <v>0</v>
      </c>
      <c r="F45" s="65"/>
      <c r="G45" s="14"/>
      <c r="H45" s="66"/>
      <c r="I45" s="65">
        <v>0</v>
      </c>
      <c r="J45" s="14">
        <v>0</v>
      </c>
      <c r="K45" s="66">
        <v>0</v>
      </c>
      <c r="L45" s="65">
        <v>0</v>
      </c>
      <c r="M45" s="14">
        <v>0</v>
      </c>
      <c r="N45" s="66">
        <v>0</v>
      </c>
      <c r="O45" s="65">
        <v>0</v>
      </c>
      <c r="P45" s="14">
        <v>0</v>
      </c>
      <c r="Q45" s="66">
        <v>0</v>
      </c>
      <c r="R45" s="65">
        <v>0</v>
      </c>
      <c r="S45" s="14">
        <v>0</v>
      </c>
      <c r="T45" s="66">
        <v>0</v>
      </c>
      <c r="U45" s="65">
        <v>0</v>
      </c>
      <c r="V45" s="14">
        <v>0</v>
      </c>
      <c r="W45" s="66">
        <v>0</v>
      </c>
      <c r="X45" s="65">
        <v>0</v>
      </c>
      <c r="Y45" s="14">
        <v>0</v>
      </c>
      <c r="Z45" s="66">
        <f t="shared" ref="Z45:Z56" si="127">IF(X45=0,0,Y45/X45*1000)</f>
        <v>0</v>
      </c>
      <c r="AA45" s="65">
        <v>0</v>
      </c>
      <c r="AB45" s="14">
        <v>0</v>
      </c>
      <c r="AC45" s="66">
        <v>0</v>
      </c>
      <c r="AD45" s="65">
        <v>0</v>
      </c>
      <c r="AE45" s="14">
        <v>0</v>
      </c>
      <c r="AF45" s="66">
        <v>0</v>
      </c>
      <c r="AG45" s="65">
        <v>0</v>
      </c>
      <c r="AH45" s="14">
        <v>0</v>
      </c>
      <c r="AI45" s="66">
        <f t="shared" ref="AI45:AI56" si="128">IF(AG45=0,0,AH45/AG45*1000)</f>
        <v>0</v>
      </c>
      <c r="AJ45" s="75">
        <v>32</v>
      </c>
      <c r="AK45" s="20">
        <v>631</v>
      </c>
      <c r="AL45" s="66">
        <f t="shared" ref="AL45:AL56" si="129">AK45/AJ45*1000</f>
        <v>19718.75</v>
      </c>
      <c r="AM45" s="65"/>
      <c r="AN45" s="14"/>
      <c r="AO45" s="66"/>
      <c r="AP45" s="65"/>
      <c r="AQ45" s="14"/>
      <c r="AR45" s="66"/>
      <c r="AS45" s="65">
        <v>0</v>
      </c>
      <c r="AT45" s="14">
        <v>0</v>
      </c>
      <c r="AU45" s="66">
        <v>0</v>
      </c>
      <c r="AV45" s="65">
        <v>0</v>
      </c>
      <c r="AW45" s="14">
        <v>0</v>
      </c>
      <c r="AX45" s="66">
        <v>0</v>
      </c>
      <c r="AY45" s="65">
        <v>0</v>
      </c>
      <c r="AZ45" s="14">
        <v>0</v>
      </c>
      <c r="BA45" s="66">
        <v>0</v>
      </c>
      <c r="BB45" s="65">
        <v>0</v>
      </c>
      <c r="BC45" s="14">
        <v>0</v>
      </c>
      <c r="BD45" s="66">
        <v>0</v>
      </c>
      <c r="BE45" s="65">
        <v>0</v>
      </c>
      <c r="BF45" s="14">
        <v>0</v>
      </c>
      <c r="BG45" s="66">
        <v>0</v>
      </c>
      <c r="BH45" s="65">
        <v>0</v>
      </c>
      <c r="BI45" s="14">
        <v>0</v>
      </c>
      <c r="BJ45" s="66">
        <v>0</v>
      </c>
      <c r="BK45" s="65">
        <v>0</v>
      </c>
      <c r="BL45" s="14">
        <v>0</v>
      </c>
      <c r="BM45" s="66">
        <v>0</v>
      </c>
      <c r="BN45" s="65">
        <v>0</v>
      </c>
      <c r="BO45" s="14">
        <v>0</v>
      </c>
      <c r="BP45" s="66">
        <f t="shared" ref="BP45:BP56" si="130">IF(BN45=0,0,BO45/BN45*1000)</f>
        <v>0</v>
      </c>
      <c r="BQ45" s="65">
        <v>0</v>
      </c>
      <c r="BR45" s="14">
        <v>0</v>
      </c>
      <c r="BS45" s="66">
        <v>0</v>
      </c>
      <c r="BT45" s="65">
        <v>0</v>
      </c>
      <c r="BU45" s="14">
        <v>0</v>
      </c>
      <c r="BV45" s="66">
        <f t="shared" ref="BV45:BV56" si="131">IF(BT45=0,0,BU45/BT45*1000)</f>
        <v>0</v>
      </c>
      <c r="BW45" s="65">
        <v>0</v>
      </c>
      <c r="BX45" s="14">
        <v>0</v>
      </c>
      <c r="BY45" s="66">
        <v>0</v>
      </c>
      <c r="BZ45" s="65">
        <v>0</v>
      </c>
      <c r="CA45" s="14">
        <v>0</v>
      </c>
      <c r="CB45" s="66">
        <v>0</v>
      </c>
      <c r="CC45" s="65">
        <v>0</v>
      </c>
      <c r="CD45" s="14">
        <v>0</v>
      </c>
      <c r="CE45" s="66">
        <v>0</v>
      </c>
      <c r="CF45" s="65">
        <v>0</v>
      </c>
      <c r="CG45" s="14">
        <v>0</v>
      </c>
      <c r="CH45" s="66">
        <v>0</v>
      </c>
      <c r="CI45" s="65">
        <v>0</v>
      </c>
      <c r="CJ45" s="14">
        <v>0</v>
      </c>
      <c r="CK45" s="66">
        <v>0</v>
      </c>
      <c r="CL45" s="65">
        <v>0</v>
      </c>
      <c r="CM45" s="14">
        <v>0</v>
      </c>
      <c r="CN45" s="66">
        <v>0</v>
      </c>
      <c r="CO45" s="65">
        <v>0</v>
      </c>
      <c r="CP45" s="14">
        <v>0</v>
      </c>
      <c r="CQ45" s="66">
        <v>0</v>
      </c>
      <c r="CR45" s="75">
        <v>26</v>
      </c>
      <c r="CS45" s="20">
        <v>655</v>
      </c>
      <c r="CT45" s="66">
        <f t="shared" ref="CT45:CT50" si="132">CS45/CR45*1000</f>
        <v>25192.307692307695</v>
      </c>
      <c r="CU45" s="65">
        <v>0</v>
      </c>
      <c r="CV45" s="14">
        <v>0</v>
      </c>
      <c r="CW45" s="66">
        <v>0</v>
      </c>
      <c r="CX45" s="65">
        <v>0</v>
      </c>
      <c r="CY45" s="14">
        <v>0</v>
      </c>
      <c r="CZ45" s="66">
        <v>0</v>
      </c>
      <c r="DA45" s="65">
        <v>0</v>
      </c>
      <c r="DB45" s="14">
        <v>0</v>
      </c>
      <c r="DC45" s="66">
        <v>0</v>
      </c>
      <c r="DD45" s="65">
        <v>0</v>
      </c>
      <c r="DE45" s="14">
        <v>0</v>
      </c>
      <c r="DF45" s="66">
        <v>0</v>
      </c>
      <c r="DG45" s="11">
        <f t="shared" si="92"/>
        <v>58</v>
      </c>
      <c r="DH45" s="21">
        <f t="shared" si="93"/>
        <v>1286</v>
      </c>
      <c r="DI45" s="6"/>
      <c r="DJ45" s="9"/>
      <c r="DK45" s="6"/>
      <c r="DL45" s="6"/>
      <c r="DM45" s="6"/>
      <c r="DN45" s="9"/>
      <c r="DO45" s="6"/>
      <c r="DP45" s="6"/>
      <c r="DQ45" s="6"/>
      <c r="DR45" s="9"/>
      <c r="DS45" s="6"/>
      <c r="DT45" s="6"/>
      <c r="DU45" s="6"/>
      <c r="DV45" s="2"/>
      <c r="DW45" s="1"/>
      <c r="DX45" s="1"/>
      <c r="DY45" s="1"/>
      <c r="DZ45" s="2"/>
      <c r="EA45" s="1"/>
      <c r="EB45" s="1"/>
      <c r="EC45" s="1"/>
      <c r="ED45" s="2"/>
      <c r="EE45" s="1"/>
      <c r="EF45" s="1"/>
      <c r="EG45" s="1"/>
      <c r="EH45" s="2"/>
      <c r="EI45" s="1"/>
      <c r="EJ45" s="1"/>
      <c r="EK45" s="1"/>
      <c r="EL45" s="2"/>
      <c r="EM45" s="1"/>
      <c r="EN45" s="1"/>
      <c r="EO45" s="1"/>
      <c r="EP45" s="2"/>
      <c r="EQ45" s="1"/>
      <c r="ER45" s="1"/>
      <c r="ES45" s="1"/>
      <c r="ET45" s="2"/>
      <c r="EU45" s="1"/>
      <c r="EV45" s="1"/>
      <c r="EW45" s="1"/>
      <c r="EX45" s="2"/>
      <c r="EY45" s="1"/>
      <c r="EZ45" s="1"/>
      <c r="FA45" s="1"/>
    </row>
    <row r="46" spans="1:232" x14ac:dyDescent="0.3">
      <c r="A46" s="57">
        <v>2012</v>
      </c>
      <c r="B46" s="58" t="s">
        <v>6</v>
      </c>
      <c r="C46" s="65">
        <v>0</v>
      </c>
      <c r="D46" s="14">
        <v>0</v>
      </c>
      <c r="E46" s="66">
        <v>0</v>
      </c>
      <c r="F46" s="65"/>
      <c r="G46" s="14"/>
      <c r="H46" s="66"/>
      <c r="I46" s="65">
        <v>0</v>
      </c>
      <c r="J46" s="14">
        <v>0</v>
      </c>
      <c r="K46" s="66">
        <v>0</v>
      </c>
      <c r="L46" s="65">
        <v>0</v>
      </c>
      <c r="M46" s="14">
        <v>0</v>
      </c>
      <c r="N46" s="66">
        <v>0</v>
      </c>
      <c r="O46" s="65">
        <v>0</v>
      </c>
      <c r="P46" s="14">
        <v>0</v>
      </c>
      <c r="Q46" s="66">
        <v>0</v>
      </c>
      <c r="R46" s="65">
        <v>0</v>
      </c>
      <c r="S46" s="14">
        <v>0</v>
      </c>
      <c r="T46" s="66">
        <v>0</v>
      </c>
      <c r="U46" s="65">
        <v>0</v>
      </c>
      <c r="V46" s="14">
        <v>0</v>
      </c>
      <c r="W46" s="66">
        <v>0</v>
      </c>
      <c r="X46" s="65">
        <v>0</v>
      </c>
      <c r="Y46" s="14">
        <v>0</v>
      </c>
      <c r="Z46" s="66">
        <f t="shared" si="127"/>
        <v>0</v>
      </c>
      <c r="AA46" s="65">
        <v>0</v>
      </c>
      <c r="AB46" s="14">
        <v>0</v>
      </c>
      <c r="AC46" s="66">
        <v>0</v>
      </c>
      <c r="AD46" s="65">
        <v>0</v>
      </c>
      <c r="AE46" s="14">
        <v>0</v>
      </c>
      <c r="AF46" s="66">
        <v>0</v>
      </c>
      <c r="AG46" s="65">
        <v>0</v>
      </c>
      <c r="AH46" s="14">
        <v>0</v>
      </c>
      <c r="AI46" s="66">
        <f t="shared" si="128"/>
        <v>0</v>
      </c>
      <c r="AJ46" s="75">
        <v>33</v>
      </c>
      <c r="AK46" s="20">
        <v>644</v>
      </c>
      <c r="AL46" s="66">
        <f t="shared" si="129"/>
        <v>19515.151515151516</v>
      </c>
      <c r="AM46" s="65"/>
      <c r="AN46" s="14"/>
      <c r="AO46" s="66"/>
      <c r="AP46" s="65"/>
      <c r="AQ46" s="14"/>
      <c r="AR46" s="66"/>
      <c r="AS46" s="65">
        <v>0</v>
      </c>
      <c r="AT46" s="14">
        <v>0</v>
      </c>
      <c r="AU46" s="66">
        <v>0</v>
      </c>
      <c r="AV46" s="65">
        <v>0</v>
      </c>
      <c r="AW46" s="14">
        <v>0</v>
      </c>
      <c r="AX46" s="66">
        <v>0</v>
      </c>
      <c r="AY46" s="65">
        <v>0</v>
      </c>
      <c r="AZ46" s="14">
        <v>0</v>
      </c>
      <c r="BA46" s="66">
        <v>0</v>
      </c>
      <c r="BB46" s="65">
        <v>0</v>
      </c>
      <c r="BC46" s="14">
        <v>0</v>
      </c>
      <c r="BD46" s="66">
        <v>0</v>
      </c>
      <c r="BE46" s="65">
        <v>0</v>
      </c>
      <c r="BF46" s="14">
        <v>0</v>
      </c>
      <c r="BG46" s="66">
        <v>0</v>
      </c>
      <c r="BH46" s="65">
        <v>0</v>
      </c>
      <c r="BI46" s="14">
        <v>0</v>
      </c>
      <c r="BJ46" s="66">
        <v>0</v>
      </c>
      <c r="BK46" s="65">
        <v>0</v>
      </c>
      <c r="BL46" s="14">
        <v>0</v>
      </c>
      <c r="BM46" s="66">
        <v>0</v>
      </c>
      <c r="BN46" s="65">
        <v>0</v>
      </c>
      <c r="BO46" s="14">
        <v>0</v>
      </c>
      <c r="BP46" s="66">
        <f t="shared" si="130"/>
        <v>0</v>
      </c>
      <c r="BQ46" s="65">
        <v>0</v>
      </c>
      <c r="BR46" s="14">
        <v>0</v>
      </c>
      <c r="BS46" s="66">
        <v>0</v>
      </c>
      <c r="BT46" s="65">
        <v>0</v>
      </c>
      <c r="BU46" s="14">
        <v>0</v>
      </c>
      <c r="BV46" s="66">
        <f t="shared" si="131"/>
        <v>0</v>
      </c>
      <c r="BW46" s="65">
        <v>0</v>
      </c>
      <c r="BX46" s="14">
        <v>0</v>
      </c>
      <c r="BY46" s="66">
        <v>0</v>
      </c>
      <c r="BZ46" s="65">
        <v>0</v>
      </c>
      <c r="CA46" s="14">
        <v>0</v>
      </c>
      <c r="CB46" s="66">
        <v>0</v>
      </c>
      <c r="CC46" s="65">
        <v>0</v>
      </c>
      <c r="CD46" s="14">
        <v>0</v>
      </c>
      <c r="CE46" s="66">
        <v>0</v>
      </c>
      <c r="CF46" s="65">
        <v>0</v>
      </c>
      <c r="CG46" s="14">
        <v>0</v>
      </c>
      <c r="CH46" s="66">
        <v>0</v>
      </c>
      <c r="CI46" s="65">
        <v>0</v>
      </c>
      <c r="CJ46" s="14">
        <v>0</v>
      </c>
      <c r="CK46" s="66">
        <v>0</v>
      </c>
      <c r="CL46" s="65">
        <v>0</v>
      </c>
      <c r="CM46" s="14">
        <v>3</v>
      </c>
      <c r="CN46" s="66">
        <v>0</v>
      </c>
      <c r="CO46" s="65">
        <v>0</v>
      </c>
      <c r="CP46" s="14">
        <v>2</v>
      </c>
      <c r="CQ46" s="66">
        <v>0</v>
      </c>
      <c r="CR46" s="75">
        <v>17</v>
      </c>
      <c r="CS46" s="20">
        <v>346</v>
      </c>
      <c r="CT46" s="66">
        <f t="shared" si="132"/>
        <v>20352.941176470587</v>
      </c>
      <c r="CU46" s="65">
        <v>0</v>
      </c>
      <c r="CV46" s="14">
        <v>3</v>
      </c>
      <c r="CW46" s="66">
        <v>0</v>
      </c>
      <c r="CX46" s="74">
        <v>0</v>
      </c>
      <c r="CY46" s="19">
        <v>0</v>
      </c>
      <c r="CZ46" s="66">
        <v>0</v>
      </c>
      <c r="DA46" s="74">
        <v>0</v>
      </c>
      <c r="DB46" s="19">
        <v>0</v>
      </c>
      <c r="DC46" s="66">
        <v>0</v>
      </c>
      <c r="DD46" s="74">
        <v>0</v>
      </c>
      <c r="DE46" s="19">
        <v>0</v>
      </c>
      <c r="DF46" s="66">
        <v>0</v>
      </c>
      <c r="DG46" s="11">
        <f t="shared" si="92"/>
        <v>50</v>
      </c>
      <c r="DH46" s="21">
        <f t="shared" si="93"/>
        <v>995</v>
      </c>
      <c r="DI46" s="6"/>
      <c r="DJ46" s="9"/>
      <c r="DK46" s="6"/>
      <c r="DL46" s="6"/>
      <c r="DM46" s="6"/>
      <c r="DN46" s="9"/>
      <c r="DO46" s="6"/>
      <c r="DP46" s="6"/>
      <c r="DQ46" s="6"/>
      <c r="DR46" s="9"/>
      <c r="DS46" s="6"/>
      <c r="DT46" s="6"/>
      <c r="DU46" s="6"/>
      <c r="DV46" s="2"/>
      <c r="DW46" s="1"/>
      <c r="DX46" s="1"/>
      <c r="DY46" s="1"/>
      <c r="DZ46" s="2"/>
      <c r="EA46" s="1"/>
      <c r="EB46" s="1"/>
      <c r="EC46" s="1"/>
      <c r="ED46" s="2"/>
      <c r="EE46" s="1"/>
      <c r="EF46" s="1"/>
      <c r="EG46" s="1"/>
      <c r="EH46" s="2"/>
      <c r="EI46" s="1"/>
      <c r="EJ46" s="1"/>
      <c r="EK46" s="1"/>
      <c r="EL46" s="2"/>
      <c r="EM46" s="1"/>
      <c r="EN46" s="1"/>
      <c r="EO46" s="1"/>
      <c r="EP46" s="2"/>
      <c r="EQ46" s="1"/>
      <c r="ER46" s="1"/>
      <c r="ES46" s="1"/>
      <c r="ET46" s="2"/>
      <c r="EU46" s="1"/>
      <c r="EV46" s="1"/>
      <c r="EW46" s="1"/>
      <c r="EX46" s="2"/>
      <c r="EY46" s="1"/>
      <c r="EZ46" s="1"/>
      <c r="FA46" s="1"/>
    </row>
    <row r="47" spans="1:232" x14ac:dyDescent="0.3">
      <c r="A47" s="57">
        <v>2012</v>
      </c>
      <c r="B47" s="58" t="s">
        <v>7</v>
      </c>
      <c r="C47" s="65">
        <v>0</v>
      </c>
      <c r="D47" s="14">
        <v>0</v>
      </c>
      <c r="E47" s="66">
        <v>0</v>
      </c>
      <c r="F47" s="65"/>
      <c r="G47" s="14"/>
      <c r="H47" s="66"/>
      <c r="I47" s="65">
        <v>0</v>
      </c>
      <c r="J47" s="14">
        <v>0</v>
      </c>
      <c r="K47" s="66">
        <v>0</v>
      </c>
      <c r="L47" s="65">
        <v>0</v>
      </c>
      <c r="M47" s="14">
        <v>0</v>
      </c>
      <c r="N47" s="66">
        <v>0</v>
      </c>
      <c r="O47" s="65">
        <v>0</v>
      </c>
      <c r="P47" s="14">
        <v>0</v>
      </c>
      <c r="Q47" s="66">
        <v>0</v>
      </c>
      <c r="R47" s="65">
        <v>0</v>
      </c>
      <c r="S47" s="14">
        <v>0</v>
      </c>
      <c r="T47" s="66">
        <v>0</v>
      </c>
      <c r="U47" s="65">
        <v>0</v>
      </c>
      <c r="V47" s="14">
        <v>0</v>
      </c>
      <c r="W47" s="66">
        <v>0</v>
      </c>
      <c r="X47" s="65">
        <v>0</v>
      </c>
      <c r="Y47" s="14">
        <v>0</v>
      </c>
      <c r="Z47" s="66">
        <f t="shared" si="127"/>
        <v>0</v>
      </c>
      <c r="AA47" s="65">
        <v>0</v>
      </c>
      <c r="AB47" s="14">
        <v>0</v>
      </c>
      <c r="AC47" s="66">
        <v>0</v>
      </c>
      <c r="AD47" s="65">
        <v>0</v>
      </c>
      <c r="AE47" s="14">
        <v>0</v>
      </c>
      <c r="AF47" s="66">
        <v>0</v>
      </c>
      <c r="AG47" s="65">
        <v>0</v>
      </c>
      <c r="AH47" s="14">
        <v>0</v>
      </c>
      <c r="AI47" s="66">
        <f t="shared" si="128"/>
        <v>0</v>
      </c>
      <c r="AJ47" s="75">
        <v>48</v>
      </c>
      <c r="AK47" s="20">
        <v>913</v>
      </c>
      <c r="AL47" s="66">
        <f t="shared" si="129"/>
        <v>19020.833333333332</v>
      </c>
      <c r="AM47" s="65"/>
      <c r="AN47" s="14"/>
      <c r="AO47" s="66"/>
      <c r="AP47" s="65"/>
      <c r="AQ47" s="14"/>
      <c r="AR47" s="66"/>
      <c r="AS47" s="65">
        <v>0</v>
      </c>
      <c r="AT47" s="14">
        <v>0</v>
      </c>
      <c r="AU47" s="66">
        <v>0</v>
      </c>
      <c r="AV47" s="65">
        <v>0</v>
      </c>
      <c r="AW47" s="14">
        <v>0</v>
      </c>
      <c r="AX47" s="66">
        <v>0</v>
      </c>
      <c r="AY47" s="65">
        <v>0</v>
      </c>
      <c r="AZ47" s="14">
        <v>0</v>
      </c>
      <c r="BA47" s="66">
        <v>0</v>
      </c>
      <c r="BB47" s="65">
        <v>0</v>
      </c>
      <c r="BC47" s="14">
        <v>0</v>
      </c>
      <c r="BD47" s="66">
        <v>0</v>
      </c>
      <c r="BE47" s="65">
        <v>0</v>
      </c>
      <c r="BF47" s="14">
        <v>0</v>
      </c>
      <c r="BG47" s="66">
        <v>0</v>
      </c>
      <c r="BH47" s="65">
        <v>0</v>
      </c>
      <c r="BI47" s="14">
        <v>0</v>
      </c>
      <c r="BJ47" s="66">
        <v>0</v>
      </c>
      <c r="BK47" s="65">
        <v>0</v>
      </c>
      <c r="BL47" s="14">
        <v>0</v>
      </c>
      <c r="BM47" s="66">
        <v>0</v>
      </c>
      <c r="BN47" s="65">
        <v>0</v>
      </c>
      <c r="BO47" s="14">
        <v>0</v>
      </c>
      <c r="BP47" s="66">
        <f t="shared" si="130"/>
        <v>0</v>
      </c>
      <c r="BQ47" s="65">
        <v>0</v>
      </c>
      <c r="BR47" s="14">
        <v>0</v>
      </c>
      <c r="BS47" s="66">
        <v>0</v>
      </c>
      <c r="BT47" s="65">
        <v>0</v>
      </c>
      <c r="BU47" s="14">
        <v>0</v>
      </c>
      <c r="BV47" s="66">
        <f t="shared" si="131"/>
        <v>0</v>
      </c>
      <c r="BW47" s="65">
        <v>0</v>
      </c>
      <c r="BX47" s="14">
        <v>0</v>
      </c>
      <c r="BY47" s="66">
        <v>0</v>
      </c>
      <c r="BZ47" s="65">
        <v>0</v>
      </c>
      <c r="CA47" s="14">
        <v>0</v>
      </c>
      <c r="CB47" s="66">
        <v>0</v>
      </c>
      <c r="CC47" s="65">
        <v>0</v>
      </c>
      <c r="CD47" s="14">
        <v>0</v>
      </c>
      <c r="CE47" s="66">
        <v>0</v>
      </c>
      <c r="CF47" s="65">
        <v>0</v>
      </c>
      <c r="CG47" s="14">
        <v>0</v>
      </c>
      <c r="CH47" s="66">
        <v>0</v>
      </c>
      <c r="CI47" s="65">
        <v>0</v>
      </c>
      <c r="CJ47" s="14">
        <v>0</v>
      </c>
      <c r="CK47" s="66">
        <v>0</v>
      </c>
      <c r="CL47" s="65">
        <v>0</v>
      </c>
      <c r="CM47" s="14">
        <v>0</v>
      </c>
      <c r="CN47" s="66">
        <v>0</v>
      </c>
      <c r="CO47" s="65">
        <v>0</v>
      </c>
      <c r="CP47" s="14">
        <v>0</v>
      </c>
      <c r="CQ47" s="66">
        <v>0</v>
      </c>
      <c r="CR47" s="75">
        <v>35</v>
      </c>
      <c r="CS47" s="20">
        <v>1065</v>
      </c>
      <c r="CT47" s="66">
        <f t="shared" si="132"/>
        <v>30428.571428571428</v>
      </c>
      <c r="CU47" s="65">
        <v>0</v>
      </c>
      <c r="CV47" s="14">
        <v>0</v>
      </c>
      <c r="CW47" s="66">
        <v>0</v>
      </c>
      <c r="CX47" s="65">
        <v>0</v>
      </c>
      <c r="CY47" s="14">
        <v>0</v>
      </c>
      <c r="CZ47" s="66">
        <v>0</v>
      </c>
      <c r="DA47" s="65">
        <v>0</v>
      </c>
      <c r="DB47" s="14">
        <v>0</v>
      </c>
      <c r="DC47" s="66">
        <v>0</v>
      </c>
      <c r="DD47" s="65">
        <v>0</v>
      </c>
      <c r="DE47" s="14">
        <v>0</v>
      </c>
      <c r="DF47" s="66">
        <v>0</v>
      </c>
      <c r="DG47" s="11">
        <f t="shared" si="92"/>
        <v>83</v>
      </c>
      <c r="DH47" s="21">
        <f t="shared" si="93"/>
        <v>1978</v>
      </c>
      <c r="DI47" s="6"/>
      <c r="DJ47" s="9"/>
      <c r="DK47" s="6"/>
      <c r="DL47" s="6"/>
      <c r="DM47" s="6"/>
      <c r="DN47" s="9"/>
      <c r="DO47" s="6"/>
      <c r="DP47" s="6"/>
      <c r="DQ47" s="6"/>
      <c r="DR47" s="9"/>
      <c r="DS47" s="6"/>
      <c r="DT47" s="6"/>
      <c r="DU47" s="6"/>
      <c r="DV47" s="2"/>
      <c r="DW47" s="1"/>
      <c r="DX47" s="1"/>
      <c r="DY47" s="1"/>
      <c r="DZ47" s="2"/>
      <c r="EA47" s="1"/>
      <c r="EB47" s="1"/>
      <c r="EC47" s="1"/>
      <c r="ED47" s="2"/>
      <c r="EE47" s="1"/>
      <c r="EF47" s="1"/>
      <c r="EG47" s="1"/>
      <c r="EH47" s="2"/>
      <c r="EI47" s="1"/>
      <c r="EJ47" s="1"/>
      <c r="EK47" s="1"/>
      <c r="EL47" s="2"/>
      <c r="EM47" s="1"/>
      <c r="EN47" s="1"/>
      <c r="EO47" s="1"/>
      <c r="EP47" s="2"/>
      <c r="EQ47" s="1"/>
      <c r="ER47" s="1"/>
      <c r="ES47" s="1"/>
      <c r="ET47" s="2"/>
      <c r="EU47" s="1"/>
      <c r="EV47" s="1"/>
      <c r="EW47" s="1"/>
      <c r="EX47" s="2"/>
      <c r="EY47" s="1"/>
      <c r="EZ47" s="1"/>
      <c r="FA47" s="1"/>
    </row>
    <row r="48" spans="1:232" x14ac:dyDescent="0.3">
      <c r="A48" s="57">
        <v>2012</v>
      </c>
      <c r="B48" s="58" t="s">
        <v>8</v>
      </c>
      <c r="C48" s="65">
        <v>0</v>
      </c>
      <c r="D48" s="14">
        <v>0</v>
      </c>
      <c r="E48" s="66">
        <v>0</v>
      </c>
      <c r="F48" s="65"/>
      <c r="G48" s="14"/>
      <c r="H48" s="66"/>
      <c r="I48" s="65">
        <v>0</v>
      </c>
      <c r="J48" s="14">
        <v>0</v>
      </c>
      <c r="K48" s="66">
        <v>0</v>
      </c>
      <c r="L48" s="65">
        <v>0</v>
      </c>
      <c r="M48" s="14">
        <v>0</v>
      </c>
      <c r="N48" s="66">
        <v>0</v>
      </c>
      <c r="O48" s="65">
        <v>0</v>
      </c>
      <c r="P48" s="14">
        <v>0</v>
      </c>
      <c r="Q48" s="66">
        <v>0</v>
      </c>
      <c r="R48" s="65">
        <v>0</v>
      </c>
      <c r="S48" s="14">
        <v>0</v>
      </c>
      <c r="T48" s="66">
        <v>0</v>
      </c>
      <c r="U48" s="65">
        <v>0</v>
      </c>
      <c r="V48" s="14">
        <v>0</v>
      </c>
      <c r="W48" s="66">
        <v>0</v>
      </c>
      <c r="X48" s="65">
        <v>0</v>
      </c>
      <c r="Y48" s="14">
        <v>0</v>
      </c>
      <c r="Z48" s="66">
        <f t="shared" si="127"/>
        <v>0</v>
      </c>
      <c r="AA48" s="65">
        <v>0</v>
      </c>
      <c r="AB48" s="14">
        <v>0</v>
      </c>
      <c r="AC48" s="66">
        <v>0</v>
      </c>
      <c r="AD48" s="65">
        <v>0</v>
      </c>
      <c r="AE48" s="14">
        <v>0</v>
      </c>
      <c r="AF48" s="66">
        <v>0</v>
      </c>
      <c r="AG48" s="65">
        <v>0</v>
      </c>
      <c r="AH48" s="14">
        <v>0</v>
      </c>
      <c r="AI48" s="66">
        <f t="shared" si="128"/>
        <v>0</v>
      </c>
      <c r="AJ48" s="65">
        <v>0</v>
      </c>
      <c r="AK48" s="14">
        <v>0</v>
      </c>
      <c r="AL48" s="66">
        <v>0</v>
      </c>
      <c r="AM48" s="65"/>
      <c r="AN48" s="14"/>
      <c r="AO48" s="66"/>
      <c r="AP48" s="65"/>
      <c r="AQ48" s="14"/>
      <c r="AR48" s="66"/>
      <c r="AS48" s="65">
        <v>0</v>
      </c>
      <c r="AT48" s="14">
        <v>0</v>
      </c>
      <c r="AU48" s="66">
        <v>0</v>
      </c>
      <c r="AV48" s="65">
        <v>0</v>
      </c>
      <c r="AW48" s="14">
        <v>0</v>
      </c>
      <c r="AX48" s="66">
        <v>0</v>
      </c>
      <c r="AY48" s="65">
        <v>0</v>
      </c>
      <c r="AZ48" s="14">
        <v>0</v>
      </c>
      <c r="BA48" s="66">
        <v>0</v>
      </c>
      <c r="BB48" s="65">
        <v>0</v>
      </c>
      <c r="BC48" s="14">
        <v>0</v>
      </c>
      <c r="BD48" s="66">
        <v>0</v>
      </c>
      <c r="BE48" s="65">
        <v>0</v>
      </c>
      <c r="BF48" s="14">
        <v>0</v>
      </c>
      <c r="BG48" s="66">
        <v>0</v>
      </c>
      <c r="BH48" s="65">
        <v>0</v>
      </c>
      <c r="BI48" s="14">
        <v>0</v>
      </c>
      <c r="BJ48" s="66">
        <v>0</v>
      </c>
      <c r="BK48" s="65">
        <v>1</v>
      </c>
      <c r="BL48" s="14">
        <v>0</v>
      </c>
      <c r="BM48" s="66">
        <v>0</v>
      </c>
      <c r="BN48" s="65">
        <v>0</v>
      </c>
      <c r="BO48" s="14">
        <v>0</v>
      </c>
      <c r="BP48" s="66">
        <f t="shared" si="130"/>
        <v>0</v>
      </c>
      <c r="BQ48" s="65">
        <v>0</v>
      </c>
      <c r="BR48" s="14">
        <v>0</v>
      </c>
      <c r="BS48" s="66">
        <v>0</v>
      </c>
      <c r="BT48" s="65">
        <v>0</v>
      </c>
      <c r="BU48" s="14">
        <v>0</v>
      </c>
      <c r="BV48" s="66">
        <f t="shared" si="131"/>
        <v>0</v>
      </c>
      <c r="BW48" s="65">
        <v>0</v>
      </c>
      <c r="BX48" s="14">
        <v>0</v>
      </c>
      <c r="BY48" s="66">
        <v>0</v>
      </c>
      <c r="BZ48" s="65">
        <v>0</v>
      </c>
      <c r="CA48" s="14">
        <v>0</v>
      </c>
      <c r="CB48" s="66">
        <v>0</v>
      </c>
      <c r="CC48" s="65">
        <v>0</v>
      </c>
      <c r="CD48" s="14">
        <v>0</v>
      </c>
      <c r="CE48" s="66">
        <v>0</v>
      </c>
      <c r="CF48" s="65">
        <v>0</v>
      </c>
      <c r="CG48" s="14">
        <v>0</v>
      </c>
      <c r="CH48" s="66">
        <v>0</v>
      </c>
      <c r="CI48" s="65">
        <v>0</v>
      </c>
      <c r="CJ48" s="14">
        <v>5</v>
      </c>
      <c r="CK48" s="66">
        <v>0</v>
      </c>
      <c r="CL48" s="65">
        <v>0</v>
      </c>
      <c r="CM48" s="14">
        <v>0</v>
      </c>
      <c r="CN48" s="66">
        <v>0</v>
      </c>
      <c r="CO48" s="65">
        <v>0</v>
      </c>
      <c r="CP48" s="14">
        <v>0</v>
      </c>
      <c r="CQ48" s="66">
        <v>0</v>
      </c>
      <c r="CR48" s="75">
        <v>4</v>
      </c>
      <c r="CS48" s="20">
        <v>92</v>
      </c>
      <c r="CT48" s="66">
        <f t="shared" si="132"/>
        <v>23000</v>
      </c>
      <c r="CU48" s="65">
        <v>0</v>
      </c>
      <c r="CV48" s="14">
        <v>0</v>
      </c>
      <c r="CW48" s="66">
        <v>0</v>
      </c>
      <c r="CX48" s="65">
        <v>0</v>
      </c>
      <c r="CY48" s="14">
        <v>0</v>
      </c>
      <c r="CZ48" s="66">
        <v>0</v>
      </c>
      <c r="DA48" s="65">
        <v>0</v>
      </c>
      <c r="DB48" s="14">
        <v>0</v>
      </c>
      <c r="DC48" s="66">
        <v>0</v>
      </c>
      <c r="DD48" s="65">
        <v>0</v>
      </c>
      <c r="DE48" s="14">
        <v>0</v>
      </c>
      <c r="DF48" s="66">
        <v>0</v>
      </c>
      <c r="DG48" s="11">
        <f t="shared" si="92"/>
        <v>5</v>
      </c>
      <c r="DH48" s="21">
        <f t="shared" si="93"/>
        <v>97</v>
      </c>
      <c r="DI48" s="6"/>
      <c r="DJ48" s="9"/>
      <c r="DK48" s="6"/>
      <c r="DL48" s="6"/>
      <c r="DM48" s="6"/>
      <c r="DN48" s="9"/>
      <c r="DO48" s="6"/>
      <c r="DP48" s="6"/>
      <c r="DQ48" s="6"/>
      <c r="DR48" s="9"/>
      <c r="DS48" s="6"/>
      <c r="DT48" s="6"/>
      <c r="DU48" s="6"/>
      <c r="DV48" s="2"/>
      <c r="DW48" s="1"/>
      <c r="DX48" s="1"/>
      <c r="DY48" s="1"/>
      <c r="DZ48" s="2"/>
      <c r="EA48" s="1"/>
      <c r="EB48" s="1"/>
      <c r="EC48" s="1"/>
      <c r="ED48" s="2"/>
      <c r="EE48" s="1"/>
      <c r="EF48" s="1"/>
      <c r="EG48" s="1"/>
      <c r="EH48" s="2"/>
      <c r="EI48" s="1"/>
      <c r="EJ48" s="1"/>
      <c r="EK48" s="1"/>
      <c r="EL48" s="2"/>
      <c r="EM48" s="1"/>
      <c r="EN48" s="1"/>
      <c r="EO48" s="1"/>
      <c r="EP48" s="2"/>
      <c r="EQ48" s="1"/>
      <c r="ER48" s="1"/>
      <c r="ES48" s="1"/>
      <c r="ET48" s="2"/>
      <c r="EU48" s="1"/>
      <c r="EV48" s="1"/>
      <c r="EW48" s="1"/>
      <c r="EX48" s="2"/>
      <c r="EY48" s="1"/>
      <c r="EZ48" s="1"/>
      <c r="FA48" s="1"/>
    </row>
    <row r="49" spans="1:232" x14ac:dyDescent="0.3">
      <c r="A49" s="57">
        <v>2012</v>
      </c>
      <c r="B49" s="58" t="s">
        <v>9</v>
      </c>
      <c r="C49" s="65">
        <v>0</v>
      </c>
      <c r="D49" s="14">
        <v>0</v>
      </c>
      <c r="E49" s="66">
        <v>0</v>
      </c>
      <c r="F49" s="65"/>
      <c r="G49" s="14"/>
      <c r="H49" s="66"/>
      <c r="I49" s="65">
        <v>0</v>
      </c>
      <c r="J49" s="14">
        <v>0</v>
      </c>
      <c r="K49" s="66">
        <v>0</v>
      </c>
      <c r="L49" s="65">
        <v>0</v>
      </c>
      <c r="M49" s="14">
        <v>0</v>
      </c>
      <c r="N49" s="66">
        <v>0</v>
      </c>
      <c r="O49" s="65">
        <v>0</v>
      </c>
      <c r="P49" s="14">
        <v>0</v>
      </c>
      <c r="Q49" s="66">
        <v>0</v>
      </c>
      <c r="R49" s="65">
        <v>0</v>
      </c>
      <c r="S49" s="14">
        <v>0</v>
      </c>
      <c r="T49" s="66">
        <v>0</v>
      </c>
      <c r="U49" s="65">
        <v>0</v>
      </c>
      <c r="V49" s="14">
        <v>0</v>
      </c>
      <c r="W49" s="66">
        <v>0</v>
      </c>
      <c r="X49" s="65">
        <v>0</v>
      </c>
      <c r="Y49" s="14">
        <v>0</v>
      </c>
      <c r="Z49" s="66">
        <f t="shared" si="127"/>
        <v>0</v>
      </c>
      <c r="AA49" s="65">
        <v>0</v>
      </c>
      <c r="AB49" s="14">
        <v>0</v>
      </c>
      <c r="AC49" s="66">
        <v>0</v>
      </c>
      <c r="AD49" s="65">
        <v>0</v>
      </c>
      <c r="AE49" s="14">
        <v>0</v>
      </c>
      <c r="AF49" s="66">
        <v>0</v>
      </c>
      <c r="AG49" s="65">
        <v>0</v>
      </c>
      <c r="AH49" s="14">
        <v>0</v>
      </c>
      <c r="AI49" s="66">
        <f t="shared" si="128"/>
        <v>0</v>
      </c>
      <c r="AJ49" s="75">
        <v>49</v>
      </c>
      <c r="AK49" s="20">
        <v>980</v>
      </c>
      <c r="AL49" s="66">
        <f t="shared" si="129"/>
        <v>20000</v>
      </c>
      <c r="AM49" s="65"/>
      <c r="AN49" s="14"/>
      <c r="AO49" s="66"/>
      <c r="AP49" s="65"/>
      <c r="AQ49" s="14"/>
      <c r="AR49" s="66"/>
      <c r="AS49" s="65">
        <v>0</v>
      </c>
      <c r="AT49" s="14">
        <v>0</v>
      </c>
      <c r="AU49" s="66">
        <v>0</v>
      </c>
      <c r="AV49" s="65">
        <v>0</v>
      </c>
      <c r="AW49" s="14">
        <v>0</v>
      </c>
      <c r="AX49" s="66">
        <v>0</v>
      </c>
      <c r="AY49" s="65">
        <v>0</v>
      </c>
      <c r="AZ49" s="14">
        <v>0</v>
      </c>
      <c r="BA49" s="66">
        <v>0</v>
      </c>
      <c r="BB49" s="65">
        <v>0</v>
      </c>
      <c r="BC49" s="14">
        <v>0</v>
      </c>
      <c r="BD49" s="66">
        <v>0</v>
      </c>
      <c r="BE49" s="65">
        <v>0</v>
      </c>
      <c r="BF49" s="14">
        <v>0</v>
      </c>
      <c r="BG49" s="66">
        <v>0</v>
      </c>
      <c r="BH49" s="65">
        <v>0</v>
      </c>
      <c r="BI49" s="14">
        <v>0</v>
      </c>
      <c r="BJ49" s="66">
        <v>0</v>
      </c>
      <c r="BK49" s="65">
        <v>0</v>
      </c>
      <c r="BL49" s="14">
        <v>0</v>
      </c>
      <c r="BM49" s="66">
        <v>0</v>
      </c>
      <c r="BN49" s="65">
        <v>0</v>
      </c>
      <c r="BO49" s="14">
        <v>0</v>
      </c>
      <c r="BP49" s="66">
        <f t="shared" si="130"/>
        <v>0</v>
      </c>
      <c r="BQ49" s="65">
        <v>0</v>
      </c>
      <c r="BR49" s="14">
        <v>0</v>
      </c>
      <c r="BS49" s="66">
        <v>0</v>
      </c>
      <c r="BT49" s="65">
        <v>0</v>
      </c>
      <c r="BU49" s="14">
        <v>0</v>
      </c>
      <c r="BV49" s="66">
        <f t="shared" si="131"/>
        <v>0</v>
      </c>
      <c r="BW49" s="65">
        <v>0</v>
      </c>
      <c r="BX49" s="14">
        <v>0</v>
      </c>
      <c r="BY49" s="66">
        <v>0</v>
      </c>
      <c r="BZ49" s="65">
        <v>0</v>
      </c>
      <c r="CA49" s="14">
        <v>0</v>
      </c>
      <c r="CB49" s="66">
        <v>0</v>
      </c>
      <c r="CC49" s="65">
        <v>0</v>
      </c>
      <c r="CD49" s="14">
        <v>0</v>
      </c>
      <c r="CE49" s="66">
        <v>0</v>
      </c>
      <c r="CF49" s="65">
        <v>0</v>
      </c>
      <c r="CG49" s="14">
        <v>0</v>
      </c>
      <c r="CH49" s="66">
        <v>0</v>
      </c>
      <c r="CI49" s="65">
        <v>0</v>
      </c>
      <c r="CJ49" s="14">
        <v>0</v>
      </c>
      <c r="CK49" s="66">
        <v>0</v>
      </c>
      <c r="CL49" s="65">
        <v>0</v>
      </c>
      <c r="CM49" s="14">
        <v>0</v>
      </c>
      <c r="CN49" s="66">
        <v>0</v>
      </c>
      <c r="CO49" s="65">
        <v>0</v>
      </c>
      <c r="CP49" s="14">
        <v>0</v>
      </c>
      <c r="CQ49" s="66">
        <v>0</v>
      </c>
      <c r="CR49" s="75">
        <v>27</v>
      </c>
      <c r="CS49" s="20">
        <v>635</v>
      </c>
      <c r="CT49" s="66">
        <f t="shared" si="132"/>
        <v>23518.518518518518</v>
      </c>
      <c r="CU49" s="65">
        <v>0</v>
      </c>
      <c r="CV49" s="14">
        <v>0</v>
      </c>
      <c r="CW49" s="66">
        <v>0</v>
      </c>
      <c r="CX49" s="65">
        <v>0</v>
      </c>
      <c r="CY49" s="14">
        <v>0</v>
      </c>
      <c r="CZ49" s="66">
        <v>0</v>
      </c>
      <c r="DA49" s="65">
        <v>0</v>
      </c>
      <c r="DB49" s="14">
        <v>0</v>
      </c>
      <c r="DC49" s="66">
        <v>0</v>
      </c>
      <c r="DD49" s="65">
        <v>0</v>
      </c>
      <c r="DE49" s="14">
        <v>0</v>
      </c>
      <c r="DF49" s="66">
        <v>0</v>
      </c>
      <c r="DG49" s="11">
        <f t="shared" si="92"/>
        <v>76</v>
      </c>
      <c r="DH49" s="21">
        <f t="shared" si="93"/>
        <v>1615</v>
      </c>
      <c r="DI49" s="6"/>
      <c r="DJ49" s="9"/>
      <c r="DK49" s="6"/>
      <c r="DL49" s="6"/>
      <c r="DM49" s="6"/>
      <c r="DN49" s="9"/>
      <c r="DO49" s="6"/>
      <c r="DP49" s="6"/>
      <c r="DQ49" s="6"/>
      <c r="DR49" s="9"/>
      <c r="DS49" s="6"/>
      <c r="DT49" s="6"/>
      <c r="DU49" s="6"/>
      <c r="DV49" s="2"/>
      <c r="DW49" s="1"/>
      <c r="DX49" s="1"/>
      <c r="DY49" s="1"/>
      <c r="DZ49" s="2"/>
      <c r="EA49" s="1"/>
      <c r="EB49" s="1"/>
      <c r="EC49" s="1"/>
      <c r="ED49" s="2"/>
      <c r="EE49" s="1"/>
      <c r="EF49" s="1"/>
      <c r="EG49" s="1"/>
      <c r="EH49" s="2"/>
      <c r="EI49" s="1"/>
      <c r="EJ49" s="1"/>
      <c r="EK49" s="1"/>
      <c r="EL49" s="2"/>
      <c r="EM49" s="1"/>
      <c r="EN49" s="1"/>
      <c r="EO49" s="1"/>
      <c r="EP49" s="2"/>
      <c r="EQ49" s="1"/>
      <c r="ER49" s="1"/>
      <c r="ES49" s="1"/>
      <c r="ET49" s="2"/>
      <c r="EU49" s="1"/>
      <c r="EV49" s="1"/>
      <c r="EW49" s="1"/>
      <c r="EX49" s="2"/>
      <c r="EY49" s="1"/>
      <c r="EZ49" s="1"/>
      <c r="FA49" s="1"/>
    </row>
    <row r="50" spans="1:232" x14ac:dyDescent="0.3">
      <c r="A50" s="57">
        <v>2012</v>
      </c>
      <c r="B50" s="58" t="s">
        <v>10</v>
      </c>
      <c r="C50" s="65">
        <v>0</v>
      </c>
      <c r="D50" s="14">
        <v>0</v>
      </c>
      <c r="E50" s="66">
        <v>0</v>
      </c>
      <c r="F50" s="65"/>
      <c r="G50" s="14"/>
      <c r="H50" s="66"/>
      <c r="I50" s="65">
        <v>0</v>
      </c>
      <c r="J50" s="14">
        <v>0</v>
      </c>
      <c r="K50" s="66">
        <v>0</v>
      </c>
      <c r="L50" s="65">
        <v>0</v>
      </c>
      <c r="M50" s="14">
        <v>0</v>
      </c>
      <c r="N50" s="66">
        <v>0</v>
      </c>
      <c r="O50" s="65">
        <v>0</v>
      </c>
      <c r="P50" s="14">
        <v>0</v>
      </c>
      <c r="Q50" s="66">
        <v>0</v>
      </c>
      <c r="R50" s="65">
        <v>0</v>
      </c>
      <c r="S50" s="14">
        <v>0</v>
      </c>
      <c r="T50" s="66">
        <v>0</v>
      </c>
      <c r="U50" s="65">
        <v>0</v>
      </c>
      <c r="V50" s="14">
        <v>0</v>
      </c>
      <c r="W50" s="66">
        <v>0</v>
      </c>
      <c r="X50" s="65">
        <v>0</v>
      </c>
      <c r="Y50" s="14">
        <v>0</v>
      </c>
      <c r="Z50" s="66">
        <f t="shared" si="127"/>
        <v>0</v>
      </c>
      <c r="AA50" s="65">
        <v>0</v>
      </c>
      <c r="AB50" s="14">
        <v>0</v>
      </c>
      <c r="AC50" s="66">
        <v>0</v>
      </c>
      <c r="AD50" s="65">
        <v>0</v>
      </c>
      <c r="AE50" s="14">
        <v>0</v>
      </c>
      <c r="AF50" s="66">
        <v>0</v>
      </c>
      <c r="AG50" s="65">
        <v>0</v>
      </c>
      <c r="AH50" s="14">
        <v>0</v>
      </c>
      <c r="AI50" s="66">
        <f t="shared" si="128"/>
        <v>0</v>
      </c>
      <c r="AJ50" s="75">
        <v>55</v>
      </c>
      <c r="AK50" s="20">
        <v>1015</v>
      </c>
      <c r="AL50" s="66">
        <f t="shared" si="129"/>
        <v>18454.545454545452</v>
      </c>
      <c r="AM50" s="65"/>
      <c r="AN50" s="14"/>
      <c r="AO50" s="66"/>
      <c r="AP50" s="65"/>
      <c r="AQ50" s="14"/>
      <c r="AR50" s="66"/>
      <c r="AS50" s="65">
        <v>0</v>
      </c>
      <c r="AT50" s="14">
        <v>0</v>
      </c>
      <c r="AU50" s="66">
        <v>0</v>
      </c>
      <c r="AV50" s="65">
        <v>0</v>
      </c>
      <c r="AW50" s="14">
        <v>0</v>
      </c>
      <c r="AX50" s="66">
        <v>0</v>
      </c>
      <c r="AY50" s="65">
        <v>0</v>
      </c>
      <c r="AZ50" s="14">
        <v>0</v>
      </c>
      <c r="BA50" s="66">
        <v>0</v>
      </c>
      <c r="BB50" s="65">
        <v>0</v>
      </c>
      <c r="BC50" s="14">
        <v>0</v>
      </c>
      <c r="BD50" s="66">
        <v>0</v>
      </c>
      <c r="BE50" s="65">
        <v>0</v>
      </c>
      <c r="BF50" s="14">
        <v>35</v>
      </c>
      <c r="BG50" s="66">
        <v>0</v>
      </c>
      <c r="BH50" s="65">
        <v>0</v>
      </c>
      <c r="BI50" s="14">
        <v>0</v>
      </c>
      <c r="BJ50" s="66">
        <v>0</v>
      </c>
      <c r="BK50" s="65">
        <v>0</v>
      </c>
      <c r="BL50" s="14">
        <v>0</v>
      </c>
      <c r="BM50" s="66">
        <v>0</v>
      </c>
      <c r="BN50" s="65">
        <v>0</v>
      </c>
      <c r="BO50" s="14">
        <v>0</v>
      </c>
      <c r="BP50" s="66">
        <f t="shared" si="130"/>
        <v>0</v>
      </c>
      <c r="BQ50" s="65">
        <v>0</v>
      </c>
      <c r="BR50" s="14">
        <v>0</v>
      </c>
      <c r="BS50" s="66">
        <v>0</v>
      </c>
      <c r="BT50" s="65">
        <v>0</v>
      </c>
      <c r="BU50" s="14">
        <v>0</v>
      </c>
      <c r="BV50" s="66">
        <f t="shared" si="131"/>
        <v>0</v>
      </c>
      <c r="BW50" s="65">
        <v>0</v>
      </c>
      <c r="BX50" s="14">
        <v>0</v>
      </c>
      <c r="BY50" s="66">
        <v>0</v>
      </c>
      <c r="BZ50" s="65">
        <v>0</v>
      </c>
      <c r="CA50" s="14">
        <v>0</v>
      </c>
      <c r="CB50" s="66">
        <v>0</v>
      </c>
      <c r="CC50" s="65">
        <v>0</v>
      </c>
      <c r="CD50" s="14">
        <v>0</v>
      </c>
      <c r="CE50" s="66">
        <v>0</v>
      </c>
      <c r="CF50" s="65">
        <v>0</v>
      </c>
      <c r="CG50" s="14">
        <v>0</v>
      </c>
      <c r="CH50" s="66">
        <v>0</v>
      </c>
      <c r="CI50" s="65">
        <v>0</v>
      </c>
      <c r="CJ50" s="14">
        <v>0</v>
      </c>
      <c r="CK50" s="66">
        <v>0</v>
      </c>
      <c r="CL50" s="65">
        <v>0</v>
      </c>
      <c r="CM50" s="14">
        <v>0</v>
      </c>
      <c r="CN50" s="66">
        <v>0</v>
      </c>
      <c r="CO50" s="65">
        <v>0</v>
      </c>
      <c r="CP50" s="14">
        <v>0</v>
      </c>
      <c r="CQ50" s="66">
        <v>0</v>
      </c>
      <c r="CR50" s="75">
        <v>16</v>
      </c>
      <c r="CS50" s="20">
        <v>792</v>
      </c>
      <c r="CT50" s="66">
        <f t="shared" si="132"/>
        <v>49500</v>
      </c>
      <c r="CU50" s="65">
        <v>0</v>
      </c>
      <c r="CV50" s="14">
        <v>0</v>
      </c>
      <c r="CW50" s="66">
        <v>0</v>
      </c>
      <c r="CX50" s="65">
        <v>0</v>
      </c>
      <c r="CY50" s="14">
        <v>0</v>
      </c>
      <c r="CZ50" s="66">
        <v>0</v>
      </c>
      <c r="DA50" s="65">
        <v>0</v>
      </c>
      <c r="DB50" s="14">
        <v>0</v>
      </c>
      <c r="DC50" s="66">
        <v>0</v>
      </c>
      <c r="DD50" s="65">
        <v>0</v>
      </c>
      <c r="DE50" s="14">
        <v>0</v>
      </c>
      <c r="DF50" s="66">
        <v>0</v>
      </c>
      <c r="DG50" s="11">
        <f t="shared" si="92"/>
        <v>71</v>
      </c>
      <c r="DH50" s="21">
        <f t="shared" si="93"/>
        <v>1842</v>
      </c>
      <c r="DI50" s="6"/>
      <c r="DJ50" s="9"/>
      <c r="DK50" s="6"/>
      <c r="DL50" s="6"/>
      <c r="DM50" s="6"/>
      <c r="DN50" s="9"/>
      <c r="DO50" s="6"/>
      <c r="DP50" s="6"/>
      <c r="DQ50" s="6"/>
      <c r="DR50" s="9"/>
      <c r="DS50" s="6"/>
      <c r="DT50" s="6"/>
      <c r="DU50" s="6"/>
      <c r="DV50" s="2"/>
      <c r="DW50" s="1"/>
      <c r="DX50" s="1"/>
      <c r="DY50" s="1"/>
      <c r="DZ50" s="2"/>
      <c r="EA50" s="1"/>
      <c r="EB50" s="1"/>
      <c r="EC50" s="1"/>
      <c r="ED50" s="2"/>
      <c r="EE50" s="1"/>
      <c r="EF50" s="1"/>
      <c r="EG50" s="1"/>
      <c r="EH50" s="2"/>
      <c r="EI50" s="1"/>
      <c r="EJ50" s="1"/>
      <c r="EK50" s="1"/>
      <c r="EL50" s="2"/>
      <c r="EM50" s="1"/>
      <c r="EN50" s="1"/>
      <c r="EO50" s="1"/>
      <c r="EP50" s="2"/>
      <c r="EQ50" s="1"/>
      <c r="ER50" s="1"/>
      <c r="ES50" s="1"/>
      <c r="ET50" s="2"/>
      <c r="EU50" s="1"/>
      <c r="EV50" s="1"/>
      <c r="EW50" s="1"/>
      <c r="EX50" s="2"/>
      <c r="EY50" s="1"/>
      <c r="EZ50" s="1"/>
      <c r="FA50" s="1"/>
    </row>
    <row r="51" spans="1:232" x14ac:dyDescent="0.3">
      <c r="A51" s="57">
        <v>2012</v>
      </c>
      <c r="B51" s="58" t="s">
        <v>11</v>
      </c>
      <c r="C51" s="65">
        <v>0</v>
      </c>
      <c r="D51" s="14">
        <v>0</v>
      </c>
      <c r="E51" s="66">
        <v>0</v>
      </c>
      <c r="F51" s="65"/>
      <c r="G51" s="14"/>
      <c r="H51" s="66"/>
      <c r="I51" s="65">
        <v>0</v>
      </c>
      <c r="J51" s="14">
        <v>0</v>
      </c>
      <c r="K51" s="66">
        <v>0</v>
      </c>
      <c r="L51" s="65">
        <v>0</v>
      </c>
      <c r="M51" s="14">
        <v>0</v>
      </c>
      <c r="N51" s="66">
        <v>0</v>
      </c>
      <c r="O51" s="65">
        <v>0</v>
      </c>
      <c r="P51" s="14">
        <v>0</v>
      </c>
      <c r="Q51" s="66">
        <v>0</v>
      </c>
      <c r="R51" s="65">
        <v>0</v>
      </c>
      <c r="S51" s="14">
        <v>0</v>
      </c>
      <c r="T51" s="66">
        <v>0</v>
      </c>
      <c r="U51" s="65">
        <v>0</v>
      </c>
      <c r="V51" s="14">
        <v>0</v>
      </c>
      <c r="W51" s="66">
        <v>0</v>
      </c>
      <c r="X51" s="65">
        <v>0</v>
      </c>
      <c r="Y51" s="14">
        <v>0</v>
      </c>
      <c r="Z51" s="66">
        <f t="shared" si="127"/>
        <v>0</v>
      </c>
      <c r="AA51" s="65">
        <v>0</v>
      </c>
      <c r="AB51" s="14">
        <v>0</v>
      </c>
      <c r="AC51" s="66">
        <v>0</v>
      </c>
      <c r="AD51" s="65">
        <v>0</v>
      </c>
      <c r="AE51" s="14">
        <v>0</v>
      </c>
      <c r="AF51" s="66">
        <v>0</v>
      </c>
      <c r="AG51" s="65">
        <v>0</v>
      </c>
      <c r="AH51" s="14">
        <v>0</v>
      </c>
      <c r="AI51" s="66">
        <f t="shared" si="128"/>
        <v>0</v>
      </c>
      <c r="AJ51" s="75">
        <v>80</v>
      </c>
      <c r="AK51" s="20">
        <v>1820</v>
      </c>
      <c r="AL51" s="66">
        <f t="shared" si="129"/>
        <v>22750</v>
      </c>
      <c r="AM51" s="65"/>
      <c r="AN51" s="14"/>
      <c r="AO51" s="66"/>
      <c r="AP51" s="65"/>
      <c r="AQ51" s="14"/>
      <c r="AR51" s="66"/>
      <c r="AS51" s="65">
        <v>0</v>
      </c>
      <c r="AT51" s="14">
        <v>0</v>
      </c>
      <c r="AU51" s="66">
        <v>0</v>
      </c>
      <c r="AV51" s="65">
        <v>0</v>
      </c>
      <c r="AW51" s="14">
        <v>0</v>
      </c>
      <c r="AX51" s="66">
        <v>0</v>
      </c>
      <c r="AY51" s="65">
        <v>0</v>
      </c>
      <c r="AZ51" s="14">
        <v>0</v>
      </c>
      <c r="BA51" s="66">
        <v>0</v>
      </c>
      <c r="BB51" s="65">
        <v>0</v>
      </c>
      <c r="BC51" s="14">
        <v>0</v>
      </c>
      <c r="BD51" s="66">
        <v>0</v>
      </c>
      <c r="BE51" s="65">
        <v>0</v>
      </c>
      <c r="BF51" s="14">
        <v>3</v>
      </c>
      <c r="BG51" s="66">
        <v>0</v>
      </c>
      <c r="BH51" s="65">
        <v>0</v>
      </c>
      <c r="BI51" s="14">
        <v>0</v>
      </c>
      <c r="BJ51" s="66">
        <v>0</v>
      </c>
      <c r="BK51" s="65">
        <v>0</v>
      </c>
      <c r="BL51" s="14">
        <v>0</v>
      </c>
      <c r="BM51" s="66">
        <v>0</v>
      </c>
      <c r="BN51" s="65">
        <v>0</v>
      </c>
      <c r="BO51" s="14">
        <v>0</v>
      </c>
      <c r="BP51" s="66">
        <f t="shared" si="130"/>
        <v>0</v>
      </c>
      <c r="BQ51" s="65">
        <v>0</v>
      </c>
      <c r="BR51" s="14">
        <v>0</v>
      </c>
      <c r="BS51" s="66">
        <v>0</v>
      </c>
      <c r="BT51" s="65">
        <v>0</v>
      </c>
      <c r="BU51" s="14">
        <v>0</v>
      </c>
      <c r="BV51" s="66">
        <f t="shared" si="131"/>
        <v>0</v>
      </c>
      <c r="BW51" s="65">
        <v>0</v>
      </c>
      <c r="BX51" s="14">
        <v>0</v>
      </c>
      <c r="BY51" s="66">
        <v>0</v>
      </c>
      <c r="BZ51" s="65">
        <v>0</v>
      </c>
      <c r="CA51" s="14">
        <v>0</v>
      </c>
      <c r="CB51" s="66">
        <v>0</v>
      </c>
      <c r="CC51" s="65">
        <v>0</v>
      </c>
      <c r="CD51" s="14">
        <v>0</v>
      </c>
      <c r="CE51" s="66">
        <v>0</v>
      </c>
      <c r="CF51" s="65">
        <v>0</v>
      </c>
      <c r="CG51" s="14">
        <v>0</v>
      </c>
      <c r="CH51" s="66">
        <v>0</v>
      </c>
      <c r="CI51" s="65">
        <v>0</v>
      </c>
      <c r="CJ51" s="14">
        <v>0</v>
      </c>
      <c r="CK51" s="66">
        <v>0</v>
      </c>
      <c r="CL51" s="65">
        <v>0</v>
      </c>
      <c r="CM51" s="14">
        <v>0</v>
      </c>
      <c r="CN51" s="66">
        <v>0</v>
      </c>
      <c r="CO51" s="65">
        <v>0</v>
      </c>
      <c r="CP51" s="14">
        <v>0</v>
      </c>
      <c r="CQ51" s="66">
        <v>0</v>
      </c>
      <c r="CR51" s="65">
        <v>0</v>
      </c>
      <c r="CS51" s="14">
        <v>0</v>
      </c>
      <c r="CT51" s="66">
        <v>0</v>
      </c>
      <c r="CU51" s="65">
        <v>0</v>
      </c>
      <c r="CV51" s="14">
        <v>0</v>
      </c>
      <c r="CW51" s="66">
        <v>0</v>
      </c>
      <c r="CX51" s="65">
        <v>0</v>
      </c>
      <c r="CY51" s="14">
        <v>0</v>
      </c>
      <c r="CZ51" s="66">
        <v>0</v>
      </c>
      <c r="DA51" s="65">
        <v>0</v>
      </c>
      <c r="DB51" s="14">
        <v>0</v>
      </c>
      <c r="DC51" s="66">
        <v>0</v>
      </c>
      <c r="DD51" s="65">
        <v>0</v>
      </c>
      <c r="DE51" s="14">
        <v>0</v>
      </c>
      <c r="DF51" s="66">
        <v>0</v>
      </c>
      <c r="DG51" s="11">
        <f t="shared" si="92"/>
        <v>80</v>
      </c>
      <c r="DH51" s="21">
        <f t="shared" si="93"/>
        <v>1823</v>
      </c>
      <c r="DI51" s="6"/>
      <c r="DJ51" s="9"/>
      <c r="DK51" s="6"/>
      <c r="DL51" s="6"/>
      <c r="DM51" s="6"/>
      <c r="DN51" s="9"/>
      <c r="DO51" s="6"/>
      <c r="DP51" s="6"/>
      <c r="DQ51" s="6"/>
      <c r="DR51" s="9"/>
      <c r="DS51" s="6"/>
      <c r="DT51" s="6"/>
      <c r="DU51" s="6"/>
      <c r="DV51" s="2"/>
      <c r="DW51" s="1"/>
      <c r="DX51" s="1"/>
      <c r="DY51" s="1"/>
      <c r="DZ51" s="2"/>
      <c r="EA51" s="1"/>
      <c r="EB51" s="1"/>
      <c r="EC51" s="1"/>
      <c r="ED51" s="2"/>
      <c r="EE51" s="1"/>
      <c r="EF51" s="1"/>
      <c r="EG51" s="1"/>
      <c r="EH51" s="2"/>
      <c r="EI51" s="1"/>
      <c r="EJ51" s="1"/>
      <c r="EK51" s="1"/>
      <c r="EL51" s="2"/>
      <c r="EM51" s="1"/>
      <c r="EN51" s="1"/>
      <c r="EO51" s="1"/>
      <c r="EP51" s="2"/>
      <c r="EQ51" s="1"/>
      <c r="ER51" s="1"/>
      <c r="ES51" s="1"/>
      <c r="ET51" s="2"/>
      <c r="EU51" s="1"/>
      <c r="EV51" s="1"/>
      <c r="EW51" s="1"/>
      <c r="EX51" s="2"/>
      <c r="EY51" s="1"/>
      <c r="EZ51" s="1"/>
      <c r="FA51" s="1"/>
    </row>
    <row r="52" spans="1:232" x14ac:dyDescent="0.3">
      <c r="A52" s="57">
        <v>2012</v>
      </c>
      <c r="B52" s="58" t="s">
        <v>12</v>
      </c>
      <c r="C52" s="65">
        <v>0</v>
      </c>
      <c r="D52" s="14">
        <v>0</v>
      </c>
      <c r="E52" s="66">
        <v>0</v>
      </c>
      <c r="F52" s="65"/>
      <c r="G52" s="14"/>
      <c r="H52" s="66"/>
      <c r="I52" s="65">
        <v>0</v>
      </c>
      <c r="J52" s="14">
        <v>0</v>
      </c>
      <c r="K52" s="66">
        <v>0</v>
      </c>
      <c r="L52" s="65">
        <v>0</v>
      </c>
      <c r="M52" s="14">
        <v>0</v>
      </c>
      <c r="N52" s="66">
        <v>0</v>
      </c>
      <c r="O52" s="65">
        <v>0</v>
      </c>
      <c r="P52" s="14">
        <v>0</v>
      </c>
      <c r="Q52" s="66">
        <v>0</v>
      </c>
      <c r="R52" s="65">
        <v>0</v>
      </c>
      <c r="S52" s="14">
        <v>0</v>
      </c>
      <c r="T52" s="66">
        <v>0</v>
      </c>
      <c r="U52" s="65">
        <v>0</v>
      </c>
      <c r="V52" s="14">
        <v>0</v>
      </c>
      <c r="W52" s="66">
        <v>0</v>
      </c>
      <c r="X52" s="65">
        <v>0</v>
      </c>
      <c r="Y52" s="14">
        <v>0</v>
      </c>
      <c r="Z52" s="66">
        <f t="shared" si="127"/>
        <v>0</v>
      </c>
      <c r="AA52" s="65">
        <v>0</v>
      </c>
      <c r="AB52" s="14">
        <v>0</v>
      </c>
      <c r="AC52" s="66">
        <v>0</v>
      </c>
      <c r="AD52" s="65">
        <v>0</v>
      </c>
      <c r="AE52" s="14">
        <v>0</v>
      </c>
      <c r="AF52" s="66">
        <v>0</v>
      </c>
      <c r="AG52" s="65">
        <v>0</v>
      </c>
      <c r="AH52" s="14">
        <v>0</v>
      </c>
      <c r="AI52" s="66">
        <f t="shared" si="128"/>
        <v>0</v>
      </c>
      <c r="AJ52" s="75">
        <v>82</v>
      </c>
      <c r="AK52" s="20">
        <v>1638</v>
      </c>
      <c r="AL52" s="66">
        <f t="shared" si="129"/>
        <v>19975.609756097561</v>
      </c>
      <c r="AM52" s="65"/>
      <c r="AN52" s="14"/>
      <c r="AO52" s="66"/>
      <c r="AP52" s="65"/>
      <c r="AQ52" s="14"/>
      <c r="AR52" s="66"/>
      <c r="AS52" s="65">
        <v>0</v>
      </c>
      <c r="AT52" s="14">
        <v>0</v>
      </c>
      <c r="AU52" s="66">
        <v>0</v>
      </c>
      <c r="AV52" s="65">
        <v>0</v>
      </c>
      <c r="AW52" s="14">
        <v>0</v>
      </c>
      <c r="AX52" s="66">
        <v>0</v>
      </c>
      <c r="AY52" s="65">
        <v>0</v>
      </c>
      <c r="AZ52" s="14">
        <v>0</v>
      </c>
      <c r="BA52" s="66">
        <v>0</v>
      </c>
      <c r="BB52" s="65">
        <v>0</v>
      </c>
      <c r="BC52" s="14">
        <v>0</v>
      </c>
      <c r="BD52" s="66">
        <v>0</v>
      </c>
      <c r="BE52" s="65">
        <v>0</v>
      </c>
      <c r="BF52" s="14">
        <v>0</v>
      </c>
      <c r="BG52" s="66">
        <v>0</v>
      </c>
      <c r="BH52" s="65">
        <v>0</v>
      </c>
      <c r="BI52" s="14">
        <v>0</v>
      </c>
      <c r="BJ52" s="66">
        <v>0</v>
      </c>
      <c r="BK52" s="65">
        <v>1</v>
      </c>
      <c r="BL52" s="14">
        <v>0</v>
      </c>
      <c r="BM52" s="66">
        <v>0</v>
      </c>
      <c r="BN52" s="65">
        <v>0</v>
      </c>
      <c r="BO52" s="14">
        <v>0</v>
      </c>
      <c r="BP52" s="66">
        <f t="shared" si="130"/>
        <v>0</v>
      </c>
      <c r="BQ52" s="65">
        <v>0</v>
      </c>
      <c r="BR52" s="14">
        <v>0</v>
      </c>
      <c r="BS52" s="66">
        <v>0</v>
      </c>
      <c r="BT52" s="65">
        <v>0</v>
      </c>
      <c r="BU52" s="14">
        <v>0</v>
      </c>
      <c r="BV52" s="66">
        <f t="shared" si="131"/>
        <v>0</v>
      </c>
      <c r="BW52" s="65">
        <v>0</v>
      </c>
      <c r="BX52" s="14">
        <v>0</v>
      </c>
      <c r="BY52" s="66">
        <v>0</v>
      </c>
      <c r="BZ52" s="65">
        <v>0</v>
      </c>
      <c r="CA52" s="14">
        <v>0</v>
      </c>
      <c r="CB52" s="66">
        <v>0</v>
      </c>
      <c r="CC52" s="65">
        <v>0</v>
      </c>
      <c r="CD52" s="14">
        <v>0</v>
      </c>
      <c r="CE52" s="66">
        <v>0</v>
      </c>
      <c r="CF52" s="65">
        <v>0</v>
      </c>
      <c r="CG52" s="14">
        <v>0</v>
      </c>
      <c r="CH52" s="66">
        <v>0</v>
      </c>
      <c r="CI52" s="65">
        <v>0</v>
      </c>
      <c r="CJ52" s="14">
        <v>0</v>
      </c>
      <c r="CK52" s="66">
        <v>0</v>
      </c>
      <c r="CL52" s="65">
        <v>0</v>
      </c>
      <c r="CM52" s="14">
        <v>0</v>
      </c>
      <c r="CN52" s="66">
        <v>0</v>
      </c>
      <c r="CO52" s="65">
        <v>0</v>
      </c>
      <c r="CP52" s="14">
        <v>0</v>
      </c>
      <c r="CQ52" s="66">
        <v>0</v>
      </c>
      <c r="CR52" s="65">
        <v>0</v>
      </c>
      <c r="CS52" s="14">
        <v>0</v>
      </c>
      <c r="CT52" s="66">
        <v>0</v>
      </c>
      <c r="CU52" s="65">
        <v>0</v>
      </c>
      <c r="CV52" s="14">
        <v>0</v>
      </c>
      <c r="CW52" s="66">
        <v>0</v>
      </c>
      <c r="CX52" s="65">
        <v>0</v>
      </c>
      <c r="CY52" s="14">
        <v>0</v>
      </c>
      <c r="CZ52" s="66">
        <v>0</v>
      </c>
      <c r="DA52" s="65">
        <v>0</v>
      </c>
      <c r="DB52" s="14">
        <v>0</v>
      </c>
      <c r="DC52" s="66">
        <v>0</v>
      </c>
      <c r="DD52" s="65">
        <v>0</v>
      </c>
      <c r="DE52" s="14">
        <v>0</v>
      </c>
      <c r="DF52" s="66">
        <v>0</v>
      </c>
      <c r="DG52" s="11">
        <f t="shared" si="92"/>
        <v>83</v>
      </c>
      <c r="DH52" s="21">
        <f t="shared" si="93"/>
        <v>1638</v>
      </c>
      <c r="DI52" s="6"/>
      <c r="DJ52" s="9"/>
      <c r="DK52" s="6"/>
      <c r="DL52" s="6"/>
      <c r="DM52" s="6"/>
      <c r="DN52" s="9"/>
      <c r="DO52" s="6"/>
      <c r="DP52" s="6"/>
      <c r="DQ52" s="6"/>
      <c r="DR52" s="9"/>
      <c r="DS52" s="6"/>
      <c r="DT52" s="6"/>
      <c r="DU52" s="6"/>
      <c r="DV52" s="2"/>
      <c r="DW52" s="1"/>
      <c r="DX52" s="1"/>
      <c r="DY52" s="1"/>
      <c r="DZ52" s="2"/>
      <c r="EA52" s="1"/>
      <c r="EB52" s="1"/>
      <c r="EC52" s="1"/>
      <c r="ED52" s="2"/>
      <c r="EE52" s="1"/>
      <c r="EF52" s="1"/>
      <c r="EG52" s="1"/>
      <c r="EH52" s="2"/>
      <c r="EI52" s="1"/>
      <c r="EJ52" s="1"/>
      <c r="EK52" s="1"/>
      <c r="EL52" s="2"/>
      <c r="EM52" s="1"/>
      <c r="EN52" s="1"/>
      <c r="EO52" s="1"/>
      <c r="EP52" s="2"/>
      <c r="EQ52" s="1"/>
      <c r="ER52" s="1"/>
      <c r="ES52" s="1"/>
      <c r="ET52" s="2"/>
      <c r="EU52" s="1"/>
      <c r="EV52" s="1"/>
      <c r="EW52" s="1"/>
      <c r="EX52" s="2"/>
      <c r="EY52" s="1"/>
      <c r="EZ52" s="1"/>
      <c r="FA52" s="1"/>
    </row>
    <row r="53" spans="1:232" x14ac:dyDescent="0.3">
      <c r="A53" s="57">
        <v>2012</v>
      </c>
      <c r="B53" s="58" t="s">
        <v>13</v>
      </c>
      <c r="C53" s="65">
        <v>0</v>
      </c>
      <c r="D53" s="14">
        <v>0</v>
      </c>
      <c r="E53" s="66">
        <v>0</v>
      </c>
      <c r="F53" s="65"/>
      <c r="G53" s="14"/>
      <c r="H53" s="66"/>
      <c r="I53" s="65">
        <v>0</v>
      </c>
      <c r="J53" s="14">
        <v>0</v>
      </c>
      <c r="K53" s="66">
        <v>0</v>
      </c>
      <c r="L53" s="65">
        <v>0</v>
      </c>
      <c r="M53" s="14">
        <v>0</v>
      </c>
      <c r="N53" s="66">
        <v>0</v>
      </c>
      <c r="O53" s="65">
        <v>0</v>
      </c>
      <c r="P53" s="14">
        <v>0</v>
      </c>
      <c r="Q53" s="66">
        <v>0</v>
      </c>
      <c r="R53" s="65">
        <v>0</v>
      </c>
      <c r="S53" s="14">
        <v>0</v>
      </c>
      <c r="T53" s="66">
        <v>0</v>
      </c>
      <c r="U53" s="65">
        <v>0</v>
      </c>
      <c r="V53" s="14">
        <v>0</v>
      </c>
      <c r="W53" s="66">
        <v>0</v>
      </c>
      <c r="X53" s="65">
        <v>0</v>
      </c>
      <c r="Y53" s="14">
        <v>0</v>
      </c>
      <c r="Z53" s="66">
        <f t="shared" si="127"/>
        <v>0</v>
      </c>
      <c r="AA53" s="65">
        <v>0</v>
      </c>
      <c r="AB53" s="14">
        <v>0</v>
      </c>
      <c r="AC53" s="66">
        <v>0</v>
      </c>
      <c r="AD53" s="65">
        <v>0</v>
      </c>
      <c r="AE53" s="14">
        <v>0</v>
      </c>
      <c r="AF53" s="66">
        <v>0</v>
      </c>
      <c r="AG53" s="65">
        <v>0</v>
      </c>
      <c r="AH53" s="14">
        <v>0</v>
      </c>
      <c r="AI53" s="66">
        <f t="shared" si="128"/>
        <v>0</v>
      </c>
      <c r="AJ53" s="75">
        <v>16</v>
      </c>
      <c r="AK53" s="20">
        <v>315</v>
      </c>
      <c r="AL53" s="66">
        <f t="shared" si="129"/>
        <v>19687.5</v>
      </c>
      <c r="AM53" s="65"/>
      <c r="AN53" s="14"/>
      <c r="AO53" s="66"/>
      <c r="AP53" s="65"/>
      <c r="AQ53" s="14"/>
      <c r="AR53" s="66"/>
      <c r="AS53" s="65">
        <v>0</v>
      </c>
      <c r="AT53" s="14">
        <v>0</v>
      </c>
      <c r="AU53" s="66">
        <v>0</v>
      </c>
      <c r="AV53" s="65">
        <v>0</v>
      </c>
      <c r="AW53" s="14">
        <v>0</v>
      </c>
      <c r="AX53" s="66">
        <v>0</v>
      </c>
      <c r="AY53" s="65">
        <v>0</v>
      </c>
      <c r="AZ53" s="14">
        <v>0</v>
      </c>
      <c r="BA53" s="66">
        <v>0</v>
      </c>
      <c r="BB53" s="65">
        <v>0</v>
      </c>
      <c r="BC53" s="14">
        <v>0</v>
      </c>
      <c r="BD53" s="66">
        <v>0</v>
      </c>
      <c r="BE53" s="65">
        <v>0</v>
      </c>
      <c r="BF53" s="14">
        <v>0</v>
      </c>
      <c r="BG53" s="66">
        <v>0</v>
      </c>
      <c r="BH53" s="65">
        <v>0</v>
      </c>
      <c r="BI53" s="14">
        <v>0</v>
      </c>
      <c r="BJ53" s="66">
        <v>0</v>
      </c>
      <c r="BK53" s="65">
        <v>0</v>
      </c>
      <c r="BL53" s="14">
        <v>0</v>
      </c>
      <c r="BM53" s="66">
        <v>0</v>
      </c>
      <c r="BN53" s="65">
        <v>0</v>
      </c>
      <c r="BO53" s="14">
        <v>0</v>
      </c>
      <c r="BP53" s="66">
        <f t="shared" si="130"/>
        <v>0</v>
      </c>
      <c r="BQ53" s="65">
        <v>26</v>
      </c>
      <c r="BR53" s="14">
        <v>152</v>
      </c>
      <c r="BS53" s="66">
        <f t="shared" ref="BS53" si="133">BR53/BQ53*1000</f>
        <v>5846.1538461538457</v>
      </c>
      <c r="BT53" s="65">
        <v>0</v>
      </c>
      <c r="BU53" s="14">
        <v>0</v>
      </c>
      <c r="BV53" s="66">
        <f t="shared" si="131"/>
        <v>0</v>
      </c>
      <c r="BW53" s="65">
        <v>0</v>
      </c>
      <c r="BX53" s="14">
        <v>0</v>
      </c>
      <c r="BY53" s="66">
        <v>0</v>
      </c>
      <c r="BZ53" s="65">
        <v>0</v>
      </c>
      <c r="CA53" s="14">
        <v>0</v>
      </c>
      <c r="CB53" s="66">
        <v>0</v>
      </c>
      <c r="CC53" s="65">
        <v>0</v>
      </c>
      <c r="CD53" s="14">
        <v>0</v>
      </c>
      <c r="CE53" s="66">
        <v>0</v>
      </c>
      <c r="CF53" s="65">
        <v>0</v>
      </c>
      <c r="CG53" s="14">
        <v>0</v>
      </c>
      <c r="CH53" s="66">
        <v>0</v>
      </c>
      <c r="CI53" s="65">
        <v>0</v>
      </c>
      <c r="CJ53" s="14">
        <v>0</v>
      </c>
      <c r="CK53" s="66">
        <v>0</v>
      </c>
      <c r="CL53" s="65">
        <v>0</v>
      </c>
      <c r="CM53" s="14">
        <v>0</v>
      </c>
      <c r="CN53" s="66">
        <v>0</v>
      </c>
      <c r="CO53" s="65">
        <v>0</v>
      </c>
      <c r="CP53" s="14">
        <v>0</v>
      </c>
      <c r="CQ53" s="66">
        <v>0</v>
      </c>
      <c r="CR53" s="75">
        <v>0</v>
      </c>
      <c r="CS53" s="20">
        <v>3</v>
      </c>
      <c r="CT53" s="66">
        <v>0</v>
      </c>
      <c r="CU53" s="65">
        <v>0</v>
      </c>
      <c r="CV53" s="14">
        <v>0</v>
      </c>
      <c r="CW53" s="66">
        <v>0</v>
      </c>
      <c r="CX53" s="65">
        <v>0</v>
      </c>
      <c r="CY53" s="14">
        <v>0</v>
      </c>
      <c r="CZ53" s="66">
        <v>0</v>
      </c>
      <c r="DA53" s="65">
        <v>0</v>
      </c>
      <c r="DB53" s="14">
        <v>0</v>
      </c>
      <c r="DC53" s="66">
        <v>0</v>
      </c>
      <c r="DD53" s="65">
        <v>0</v>
      </c>
      <c r="DE53" s="14">
        <v>0</v>
      </c>
      <c r="DF53" s="66">
        <v>0</v>
      </c>
      <c r="DG53" s="11">
        <f t="shared" si="92"/>
        <v>42</v>
      </c>
      <c r="DH53" s="21">
        <f t="shared" si="93"/>
        <v>470</v>
      </c>
      <c r="DI53" s="6"/>
      <c r="DJ53" s="9"/>
      <c r="DK53" s="6"/>
      <c r="DL53" s="6"/>
      <c r="DM53" s="6"/>
      <c r="DN53" s="9"/>
      <c r="DO53" s="6"/>
      <c r="DP53" s="6"/>
      <c r="DQ53" s="6"/>
      <c r="DR53" s="9"/>
      <c r="DS53" s="6"/>
      <c r="DT53" s="6"/>
      <c r="DU53" s="6"/>
      <c r="DV53" s="2"/>
      <c r="DW53" s="1"/>
      <c r="DX53" s="1"/>
      <c r="DY53" s="1"/>
      <c r="DZ53" s="2"/>
      <c r="EA53" s="1"/>
      <c r="EB53" s="1"/>
      <c r="EC53" s="1"/>
      <c r="ED53" s="2"/>
      <c r="EE53" s="1"/>
      <c r="EF53" s="1"/>
      <c r="EG53" s="1"/>
      <c r="EH53" s="2"/>
      <c r="EI53" s="1"/>
      <c r="EJ53" s="1"/>
      <c r="EK53" s="1"/>
      <c r="EL53" s="2"/>
      <c r="EM53" s="1"/>
      <c r="EN53" s="1"/>
      <c r="EO53" s="1"/>
      <c r="EP53" s="2"/>
      <c r="EQ53" s="1"/>
      <c r="ER53" s="1"/>
      <c r="ES53" s="1"/>
      <c r="ET53" s="2"/>
      <c r="EU53" s="1"/>
      <c r="EV53" s="1"/>
      <c r="EW53" s="1"/>
      <c r="EX53" s="2"/>
      <c r="EY53" s="1"/>
      <c r="EZ53" s="1"/>
      <c r="FA53" s="1"/>
    </row>
    <row r="54" spans="1:232" x14ac:dyDescent="0.3">
      <c r="A54" s="57">
        <v>2012</v>
      </c>
      <c r="B54" s="58" t="s">
        <v>14</v>
      </c>
      <c r="C54" s="65">
        <v>0</v>
      </c>
      <c r="D54" s="14">
        <v>0</v>
      </c>
      <c r="E54" s="66">
        <v>0</v>
      </c>
      <c r="F54" s="65"/>
      <c r="G54" s="14"/>
      <c r="H54" s="66"/>
      <c r="I54" s="65">
        <v>0</v>
      </c>
      <c r="J54" s="14">
        <v>0</v>
      </c>
      <c r="K54" s="66">
        <v>0</v>
      </c>
      <c r="L54" s="65">
        <v>7</v>
      </c>
      <c r="M54" s="14">
        <v>348</v>
      </c>
      <c r="N54" s="66">
        <f t="shared" ref="N54" si="134">M54/L54*1000</f>
        <v>49714.285714285717</v>
      </c>
      <c r="O54" s="65">
        <v>0</v>
      </c>
      <c r="P54" s="14">
        <v>0</v>
      </c>
      <c r="Q54" s="66">
        <v>0</v>
      </c>
      <c r="R54" s="65">
        <v>0</v>
      </c>
      <c r="S54" s="14">
        <v>0</v>
      </c>
      <c r="T54" s="66">
        <v>0</v>
      </c>
      <c r="U54" s="65">
        <v>0</v>
      </c>
      <c r="V54" s="14">
        <v>0</v>
      </c>
      <c r="W54" s="66">
        <v>0</v>
      </c>
      <c r="X54" s="65">
        <v>0</v>
      </c>
      <c r="Y54" s="14">
        <v>0</v>
      </c>
      <c r="Z54" s="66">
        <f t="shared" si="127"/>
        <v>0</v>
      </c>
      <c r="AA54" s="65">
        <v>0</v>
      </c>
      <c r="AB54" s="14">
        <v>0</v>
      </c>
      <c r="AC54" s="66">
        <v>0</v>
      </c>
      <c r="AD54" s="65">
        <v>0</v>
      </c>
      <c r="AE54" s="14">
        <v>0</v>
      </c>
      <c r="AF54" s="66">
        <v>0</v>
      </c>
      <c r="AG54" s="65">
        <v>0</v>
      </c>
      <c r="AH54" s="14">
        <v>0</v>
      </c>
      <c r="AI54" s="66">
        <f t="shared" si="128"/>
        <v>0</v>
      </c>
      <c r="AJ54" s="75">
        <v>82</v>
      </c>
      <c r="AK54" s="20">
        <v>1622</v>
      </c>
      <c r="AL54" s="66">
        <f t="shared" si="129"/>
        <v>19780.487804878048</v>
      </c>
      <c r="AM54" s="65"/>
      <c r="AN54" s="14"/>
      <c r="AO54" s="66"/>
      <c r="AP54" s="65"/>
      <c r="AQ54" s="14"/>
      <c r="AR54" s="66"/>
      <c r="AS54" s="65">
        <v>0</v>
      </c>
      <c r="AT54" s="14">
        <v>0</v>
      </c>
      <c r="AU54" s="66">
        <v>0</v>
      </c>
      <c r="AV54" s="65">
        <v>0</v>
      </c>
      <c r="AW54" s="14">
        <v>0</v>
      </c>
      <c r="AX54" s="66">
        <v>0</v>
      </c>
      <c r="AY54" s="65">
        <v>0</v>
      </c>
      <c r="AZ54" s="14">
        <v>0</v>
      </c>
      <c r="BA54" s="66">
        <v>0</v>
      </c>
      <c r="BB54" s="65">
        <v>0</v>
      </c>
      <c r="BC54" s="14">
        <v>0</v>
      </c>
      <c r="BD54" s="66">
        <v>0</v>
      </c>
      <c r="BE54" s="65">
        <v>0</v>
      </c>
      <c r="BF54" s="14">
        <v>0</v>
      </c>
      <c r="BG54" s="66">
        <v>0</v>
      </c>
      <c r="BH54" s="65">
        <v>0</v>
      </c>
      <c r="BI54" s="14">
        <v>0</v>
      </c>
      <c r="BJ54" s="66">
        <v>0</v>
      </c>
      <c r="BK54" s="65">
        <v>0</v>
      </c>
      <c r="BL54" s="14">
        <v>0</v>
      </c>
      <c r="BM54" s="66">
        <v>0</v>
      </c>
      <c r="BN54" s="65">
        <v>0</v>
      </c>
      <c r="BO54" s="14">
        <v>0</v>
      </c>
      <c r="BP54" s="66">
        <f t="shared" si="130"/>
        <v>0</v>
      </c>
      <c r="BQ54" s="65">
        <v>0</v>
      </c>
      <c r="BR54" s="14">
        <v>0</v>
      </c>
      <c r="BS54" s="66">
        <v>0</v>
      </c>
      <c r="BT54" s="65">
        <v>0</v>
      </c>
      <c r="BU54" s="14">
        <v>0</v>
      </c>
      <c r="BV54" s="66">
        <f t="shared" si="131"/>
        <v>0</v>
      </c>
      <c r="BW54" s="65">
        <v>0</v>
      </c>
      <c r="BX54" s="14">
        <v>0</v>
      </c>
      <c r="BY54" s="66">
        <v>0</v>
      </c>
      <c r="BZ54" s="65">
        <v>0</v>
      </c>
      <c r="CA54" s="14">
        <v>0</v>
      </c>
      <c r="CB54" s="66">
        <v>0</v>
      </c>
      <c r="CC54" s="65">
        <v>0</v>
      </c>
      <c r="CD54" s="14">
        <v>0</v>
      </c>
      <c r="CE54" s="66">
        <v>0</v>
      </c>
      <c r="CF54" s="65">
        <v>0</v>
      </c>
      <c r="CG54" s="14">
        <v>0</v>
      </c>
      <c r="CH54" s="66">
        <v>0</v>
      </c>
      <c r="CI54" s="65">
        <v>0</v>
      </c>
      <c r="CJ54" s="14">
        <v>0</v>
      </c>
      <c r="CK54" s="66">
        <v>0</v>
      </c>
      <c r="CL54" s="65">
        <v>0</v>
      </c>
      <c r="CM54" s="14">
        <v>0</v>
      </c>
      <c r="CN54" s="66">
        <v>0</v>
      </c>
      <c r="CO54" s="65">
        <v>0</v>
      </c>
      <c r="CP54" s="14">
        <v>0</v>
      </c>
      <c r="CQ54" s="66">
        <v>0</v>
      </c>
      <c r="CR54" s="75">
        <v>0</v>
      </c>
      <c r="CS54" s="20">
        <v>2</v>
      </c>
      <c r="CT54" s="66">
        <v>0</v>
      </c>
      <c r="CU54" s="65">
        <v>0</v>
      </c>
      <c r="CV54" s="14">
        <v>0</v>
      </c>
      <c r="CW54" s="66">
        <v>0</v>
      </c>
      <c r="CX54" s="65">
        <v>0</v>
      </c>
      <c r="CY54" s="14">
        <v>0</v>
      </c>
      <c r="CZ54" s="66">
        <v>0</v>
      </c>
      <c r="DA54" s="65">
        <v>0</v>
      </c>
      <c r="DB54" s="14">
        <v>0</v>
      </c>
      <c r="DC54" s="66">
        <v>0</v>
      </c>
      <c r="DD54" s="65">
        <v>0</v>
      </c>
      <c r="DE54" s="14">
        <v>0</v>
      </c>
      <c r="DF54" s="66">
        <v>0</v>
      </c>
      <c r="DG54" s="11">
        <f t="shared" si="92"/>
        <v>89</v>
      </c>
      <c r="DH54" s="21">
        <f t="shared" si="93"/>
        <v>1972</v>
      </c>
      <c r="DI54" s="6"/>
      <c r="DJ54" s="9"/>
      <c r="DK54" s="6"/>
      <c r="DL54" s="6"/>
      <c r="DM54" s="6"/>
      <c r="DN54" s="9"/>
      <c r="DO54" s="6"/>
      <c r="DP54" s="6"/>
      <c r="DQ54" s="6"/>
      <c r="DR54" s="9"/>
      <c r="DS54" s="6"/>
      <c r="DT54" s="6"/>
      <c r="DU54" s="6"/>
      <c r="DV54" s="2"/>
      <c r="DW54" s="1"/>
      <c r="DX54" s="1"/>
      <c r="DY54" s="1"/>
      <c r="DZ54" s="2"/>
      <c r="EA54" s="1"/>
      <c r="EB54" s="1"/>
      <c r="EC54" s="1"/>
      <c r="ED54" s="2"/>
      <c r="EE54" s="1"/>
      <c r="EF54" s="1"/>
      <c r="EG54" s="1"/>
      <c r="EH54" s="2"/>
      <c r="EI54" s="1"/>
      <c r="EJ54" s="1"/>
      <c r="EK54" s="1"/>
      <c r="EL54" s="2"/>
      <c r="EM54" s="1"/>
      <c r="EN54" s="1"/>
      <c r="EO54" s="1"/>
      <c r="EP54" s="2"/>
      <c r="EQ54" s="1"/>
      <c r="ER54" s="1"/>
      <c r="ES54" s="1"/>
      <c r="ET54" s="2"/>
      <c r="EU54" s="1"/>
      <c r="EV54" s="1"/>
      <c r="EW54" s="1"/>
      <c r="EX54" s="2"/>
      <c r="EY54" s="1"/>
      <c r="EZ54" s="1"/>
      <c r="FA54" s="1"/>
    </row>
    <row r="55" spans="1:232" x14ac:dyDescent="0.3">
      <c r="A55" s="57">
        <v>2012</v>
      </c>
      <c r="B55" s="58" t="s">
        <v>15</v>
      </c>
      <c r="C55" s="65">
        <v>0</v>
      </c>
      <c r="D55" s="14">
        <v>0</v>
      </c>
      <c r="E55" s="66">
        <v>0</v>
      </c>
      <c r="F55" s="65"/>
      <c r="G55" s="14"/>
      <c r="H55" s="66"/>
      <c r="I55" s="65">
        <v>0</v>
      </c>
      <c r="J55" s="14">
        <v>0</v>
      </c>
      <c r="K55" s="66">
        <v>0</v>
      </c>
      <c r="L55" s="65">
        <v>0</v>
      </c>
      <c r="M55" s="14">
        <v>0</v>
      </c>
      <c r="N55" s="66">
        <v>0</v>
      </c>
      <c r="O55" s="65">
        <v>0</v>
      </c>
      <c r="P55" s="14">
        <v>0</v>
      </c>
      <c r="Q55" s="66">
        <v>0</v>
      </c>
      <c r="R55" s="65">
        <v>0</v>
      </c>
      <c r="S55" s="14">
        <v>0</v>
      </c>
      <c r="T55" s="66">
        <v>0</v>
      </c>
      <c r="U55" s="65">
        <v>0</v>
      </c>
      <c r="V55" s="14">
        <v>0</v>
      </c>
      <c r="W55" s="66">
        <v>0</v>
      </c>
      <c r="X55" s="65">
        <v>0</v>
      </c>
      <c r="Y55" s="14">
        <v>0</v>
      </c>
      <c r="Z55" s="66">
        <f t="shared" si="127"/>
        <v>0</v>
      </c>
      <c r="AA55" s="65">
        <v>0</v>
      </c>
      <c r="AB55" s="14">
        <v>0</v>
      </c>
      <c r="AC55" s="66">
        <v>0</v>
      </c>
      <c r="AD55" s="65">
        <v>0</v>
      </c>
      <c r="AE55" s="14">
        <v>1</v>
      </c>
      <c r="AF55" s="66">
        <v>0</v>
      </c>
      <c r="AG55" s="65">
        <v>0</v>
      </c>
      <c r="AH55" s="14">
        <v>0</v>
      </c>
      <c r="AI55" s="66">
        <f t="shared" si="128"/>
        <v>0</v>
      </c>
      <c r="AJ55" s="75">
        <v>34</v>
      </c>
      <c r="AK55" s="20">
        <v>750</v>
      </c>
      <c r="AL55" s="66">
        <f t="shared" si="129"/>
        <v>22058.823529411766</v>
      </c>
      <c r="AM55" s="65"/>
      <c r="AN55" s="14"/>
      <c r="AO55" s="66"/>
      <c r="AP55" s="65"/>
      <c r="AQ55" s="14"/>
      <c r="AR55" s="66"/>
      <c r="AS55" s="65">
        <v>0</v>
      </c>
      <c r="AT55" s="14">
        <v>0</v>
      </c>
      <c r="AU55" s="66">
        <v>0</v>
      </c>
      <c r="AV55" s="65">
        <v>0</v>
      </c>
      <c r="AW55" s="14">
        <v>0</v>
      </c>
      <c r="AX55" s="66">
        <v>0</v>
      </c>
      <c r="AY55" s="65">
        <v>0</v>
      </c>
      <c r="AZ55" s="14">
        <v>0</v>
      </c>
      <c r="BA55" s="66">
        <v>0</v>
      </c>
      <c r="BB55" s="65">
        <v>0</v>
      </c>
      <c r="BC55" s="14">
        <v>0</v>
      </c>
      <c r="BD55" s="66">
        <v>0</v>
      </c>
      <c r="BE55" s="65">
        <v>0</v>
      </c>
      <c r="BF55" s="14">
        <v>0</v>
      </c>
      <c r="BG55" s="66">
        <v>0</v>
      </c>
      <c r="BH55" s="65">
        <v>0</v>
      </c>
      <c r="BI55" s="14">
        <v>0</v>
      </c>
      <c r="BJ55" s="66">
        <v>0</v>
      </c>
      <c r="BK55" s="65">
        <v>0</v>
      </c>
      <c r="BL55" s="14">
        <v>0</v>
      </c>
      <c r="BM55" s="66">
        <v>0</v>
      </c>
      <c r="BN55" s="65">
        <v>0</v>
      </c>
      <c r="BO55" s="14">
        <v>0</v>
      </c>
      <c r="BP55" s="66">
        <f t="shared" si="130"/>
        <v>0</v>
      </c>
      <c r="BQ55" s="65">
        <v>0</v>
      </c>
      <c r="BR55" s="14">
        <v>0</v>
      </c>
      <c r="BS55" s="66">
        <v>0</v>
      </c>
      <c r="BT55" s="65">
        <v>0</v>
      </c>
      <c r="BU55" s="14">
        <v>0</v>
      </c>
      <c r="BV55" s="66">
        <f t="shared" si="131"/>
        <v>0</v>
      </c>
      <c r="BW55" s="65">
        <v>0</v>
      </c>
      <c r="BX55" s="14">
        <v>0</v>
      </c>
      <c r="BY55" s="66">
        <v>0</v>
      </c>
      <c r="BZ55" s="65">
        <v>0</v>
      </c>
      <c r="CA55" s="14">
        <v>0</v>
      </c>
      <c r="CB55" s="66">
        <v>0</v>
      </c>
      <c r="CC55" s="65">
        <v>0</v>
      </c>
      <c r="CD55" s="14">
        <v>0</v>
      </c>
      <c r="CE55" s="66">
        <v>0</v>
      </c>
      <c r="CF55" s="65">
        <v>0</v>
      </c>
      <c r="CG55" s="14">
        <v>0</v>
      </c>
      <c r="CH55" s="66">
        <v>0</v>
      </c>
      <c r="CI55" s="65">
        <v>0</v>
      </c>
      <c r="CJ55" s="14">
        <v>0</v>
      </c>
      <c r="CK55" s="66">
        <v>0</v>
      </c>
      <c r="CL55" s="65">
        <v>0</v>
      </c>
      <c r="CM55" s="14">
        <v>0</v>
      </c>
      <c r="CN55" s="66">
        <v>0</v>
      </c>
      <c r="CO55" s="65">
        <v>0</v>
      </c>
      <c r="CP55" s="14">
        <v>0</v>
      </c>
      <c r="CQ55" s="66">
        <v>0</v>
      </c>
      <c r="CR55" s="65">
        <v>0</v>
      </c>
      <c r="CS55" s="14">
        <v>0</v>
      </c>
      <c r="CT55" s="66">
        <v>0</v>
      </c>
      <c r="CU55" s="65">
        <v>0</v>
      </c>
      <c r="CV55" s="14">
        <v>0</v>
      </c>
      <c r="CW55" s="66">
        <v>0</v>
      </c>
      <c r="CX55" s="65">
        <v>0</v>
      </c>
      <c r="CY55" s="14">
        <v>0</v>
      </c>
      <c r="CZ55" s="66">
        <v>0</v>
      </c>
      <c r="DA55" s="65">
        <v>0</v>
      </c>
      <c r="DB55" s="14">
        <v>0</v>
      </c>
      <c r="DC55" s="66">
        <v>0</v>
      </c>
      <c r="DD55" s="65">
        <v>0</v>
      </c>
      <c r="DE55" s="14">
        <v>0</v>
      </c>
      <c r="DF55" s="66">
        <v>0</v>
      </c>
      <c r="DG55" s="11">
        <f t="shared" si="92"/>
        <v>34</v>
      </c>
      <c r="DH55" s="21">
        <f t="shared" si="93"/>
        <v>751</v>
      </c>
      <c r="DI55" s="6"/>
      <c r="DJ55" s="9"/>
      <c r="DK55" s="6"/>
      <c r="DL55" s="6"/>
      <c r="DM55" s="6"/>
      <c r="DN55" s="9"/>
      <c r="DO55" s="6"/>
      <c r="DP55" s="6"/>
      <c r="DQ55" s="6"/>
      <c r="DR55" s="9"/>
      <c r="DS55" s="6"/>
      <c r="DT55" s="6"/>
      <c r="DU55" s="6"/>
      <c r="DV55" s="2"/>
      <c r="DW55" s="1"/>
      <c r="DX55" s="1"/>
      <c r="DY55" s="1"/>
      <c r="DZ55" s="2"/>
      <c r="EA55" s="1"/>
      <c r="EB55" s="1"/>
      <c r="EC55" s="1"/>
      <c r="ED55" s="2"/>
      <c r="EE55" s="1"/>
      <c r="EF55" s="1"/>
      <c r="EG55" s="1"/>
      <c r="EH55" s="2"/>
      <c r="EI55" s="1"/>
      <c r="EJ55" s="1"/>
      <c r="EK55" s="1"/>
      <c r="EL55" s="2"/>
      <c r="EM55" s="1"/>
      <c r="EN55" s="1"/>
      <c r="EO55" s="1"/>
      <c r="EP55" s="2"/>
      <c r="EQ55" s="1"/>
      <c r="ER55" s="1"/>
      <c r="ES55" s="1"/>
      <c r="ET55" s="2"/>
      <c r="EU55" s="1"/>
      <c r="EV55" s="1"/>
      <c r="EW55" s="1"/>
      <c r="EX55" s="2"/>
      <c r="EY55" s="1"/>
      <c r="EZ55" s="1"/>
      <c r="FA55" s="1"/>
    </row>
    <row r="56" spans="1:232" x14ac:dyDescent="0.3">
      <c r="A56" s="57">
        <v>2012</v>
      </c>
      <c r="B56" s="58" t="s">
        <v>16</v>
      </c>
      <c r="C56" s="65">
        <v>0</v>
      </c>
      <c r="D56" s="14">
        <v>0</v>
      </c>
      <c r="E56" s="66">
        <v>0</v>
      </c>
      <c r="F56" s="65"/>
      <c r="G56" s="14"/>
      <c r="H56" s="66"/>
      <c r="I56" s="65">
        <v>0</v>
      </c>
      <c r="J56" s="14">
        <v>0</v>
      </c>
      <c r="K56" s="66">
        <v>0</v>
      </c>
      <c r="L56" s="65">
        <v>0</v>
      </c>
      <c r="M56" s="14">
        <v>0</v>
      </c>
      <c r="N56" s="66">
        <v>0</v>
      </c>
      <c r="O56" s="65">
        <v>0</v>
      </c>
      <c r="P56" s="14">
        <v>0</v>
      </c>
      <c r="Q56" s="66">
        <v>0</v>
      </c>
      <c r="R56" s="65">
        <v>0</v>
      </c>
      <c r="S56" s="14">
        <v>0</v>
      </c>
      <c r="T56" s="66">
        <v>0</v>
      </c>
      <c r="U56" s="65">
        <v>0</v>
      </c>
      <c r="V56" s="14">
        <v>0</v>
      </c>
      <c r="W56" s="66">
        <v>0</v>
      </c>
      <c r="X56" s="65">
        <v>0</v>
      </c>
      <c r="Y56" s="14">
        <v>0</v>
      </c>
      <c r="Z56" s="66">
        <f t="shared" si="127"/>
        <v>0</v>
      </c>
      <c r="AA56" s="65">
        <v>0</v>
      </c>
      <c r="AB56" s="14">
        <v>0</v>
      </c>
      <c r="AC56" s="66">
        <v>0</v>
      </c>
      <c r="AD56" s="65">
        <v>0</v>
      </c>
      <c r="AE56" s="14">
        <v>0</v>
      </c>
      <c r="AF56" s="66">
        <v>0</v>
      </c>
      <c r="AG56" s="65">
        <v>0</v>
      </c>
      <c r="AH56" s="14">
        <v>0</v>
      </c>
      <c r="AI56" s="66">
        <f t="shared" si="128"/>
        <v>0</v>
      </c>
      <c r="AJ56" s="75">
        <v>63</v>
      </c>
      <c r="AK56" s="20">
        <v>1452</v>
      </c>
      <c r="AL56" s="66">
        <f t="shared" si="129"/>
        <v>23047.619047619046</v>
      </c>
      <c r="AM56" s="65"/>
      <c r="AN56" s="14"/>
      <c r="AO56" s="66"/>
      <c r="AP56" s="65"/>
      <c r="AQ56" s="14"/>
      <c r="AR56" s="66"/>
      <c r="AS56" s="65">
        <v>0</v>
      </c>
      <c r="AT56" s="14">
        <v>0</v>
      </c>
      <c r="AU56" s="66">
        <v>0</v>
      </c>
      <c r="AV56" s="65">
        <v>0</v>
      </c>
      <c r="AW56" s="14">
        <v>0</v>
      </c>
      <c r="AX56" s="66">
        <v>0</v>
      </c>
      <c r="AY56" s="65">
        <v>0</v>
      </c>
      <c r="AZ56" s="14">
        <v>0</v>
      </c>
      <c r="BA56" s="66">
        <v>0</v>
      </c>
      <c r="BB56" s="65">
        <v>0</v>
      </c>
      <c r="BC56" s="14">
        <v>0</v>
      </c>
      <c r="BD56" s="66">
        <v>0</v>
      </c>
      <c r="BE56" s="65">
        <v>0</v>
      </c>
      <c r="BF56" s="14">
        <v>1</v>
      </c>
      <c r="BG56" s="66">
        <v>0</v>
      </c>
      <c r="BH56" s="65">
        <v>0</v>
      </c>
      <c r="BI56" s="14">
        <v>0</v>
      </c>
      <c r="BJ56" s="66">
        <v>0</v>
      </c>
      <c r="BK56" s="65">
        <v>0</v>
      </c>
      <c r="BL56" s="14">
        <v>0</v>
      </c>
      <c r="BM56" s="66">
        <v>0</v>
      </c>
      <c r="BN56" s="65">
        <v>0</v>
      </c>
      <c r="BO56" s="14">
        <v>0</v>
      </c>
      <c r="BP56" s="66">
        <f t="shared" si="130"/>
        <v>0</v>
      </c>
      <c r="BQ56" s="65">
        <v>0</v>
      </c>
      <c r="BR56" s="14">
        <v>0</v>
      </c>
      <c r="BS56" s="66">
        <v>0</v>
      </c>
      <c r="BT56" s="65">
        <v>0</v>
      </c>
      <c r="BU56" s="14">
        <v>0</v>
      </c>
      <c r="BV56" s="66">
        <f t="shared" si="131"/>
        <v>0</v>
      </c>
      <c r="BW56" s="65">
        <v>0</v>
      </c>
      <c r="BX56" s="14">
        <v>0</v>
      </c>
      <c r="BY56" s="66">
        <v>0</v>
      </c>
      <c r="BZ56" s="65">
        <v>0</v>
      </c>
      <c r="CA56" s="14">
        <v>0</v>
      </c>
      <c r="CB56" s="66">
        <v>0</v>
      </c>
      <c r="CC56" s="65">
        <v>0</v>
      </c>
      <c r="CD56" s="14">
        <v>0</v>
      </c>
      <c r="CE56" s="66">
        <v>0</v>
      </c>
      <c r="CF56" s="65">
        <v>0</v>
      </c>
      <c r="CG56" s="14">
        <v>0</v>
      </c>
      <c r="CH56" s="66">
        <v>0</v>
      </c>
      <c r="CI56" s="65">
        <v>0</v>
      </c>
      <c r="CJ56" s="14">
        <v>0</v>
      </c>
      <c r="CK56" s="66">
        <v>0</v>
      </c>
      <c r="CL56" s="65">
        <v>0</v>
      </c>
      <c r="CM56" s="14">
        <v>0</v>
      </c>
      <c r="CN56" s="66">
        <v>0</v>
      </c>
      <c r="CO56" s="65">
        <v>0</v>
      </c>
      <c r="CP56" s="14">
        <v>0</v>
      </c>
      <c r="CQ56" s="66">
        <v>0</v>
      </c>
      <c r="CR56" s="75">
        <v>31</v>
      </c>
      <c r="CS56" s="20">
        <v>1549</v>
      </c>
      <c r="CT56" s="66">
        <f t="shared" ref="CT56" si="135">CS56/CR56*1000</f>
        <v>49967.741935483871</v>
      </c>
      <c r="CU56" s="65">
        <v>0</v>
      </c>
      <c r="CV56" s="14">
        <v>0</v>
      </c>
      <c r="CW56" s="66">
        <v>0</v>
      </c>
      <c r="CX56" s="65">
        <v>0</v>
      </c>
      <c r="CY56" s="14">
        <v>0</v>
      </c>
      <c r="CZ56" s="66">
        <v>0</v>
      </c>
      <c r="DA56" s="65">
        <v>0</v>
      </c>
      <c r="DB56" s="14">
        <v>0</v>
      </c>
      <c r="DC56" s="66">
        <v>0</v>
      </c>
      <c r="DD56" s="65">
        <v>0</v>
      </c>
      <c r="DE56" s="14">
        <v>0</v>
      </c>
      <c r="DF56" s="66">
        <v>0</v>
      </c>
      <c r="DG56" s="11">
        <f t="shared" si="92"/>
        <v>94</v>
      </c>
      <c r="DH56" s="21">
        <f t="shared" si="93"/>
        <v>3002</v>
      </c>
      <c r="DI56" s="6"/>
      <c r="DJ56" s="9"/>
      <c r="DK56" s="6"/>
      <c r="DL56" s="6"/>
      <c r="DM56" s="6"/>
      <c r="DN56" s="9"/>
      <c r="DO56" s="6"/>
      <c r="DP56" s="6"/>
      <c r="DQ56" s="6"/>
      <c r="DR56" s="9"/>
      <c r="DS56" s="6"/>
      <c r="DT56" s="6"/>
      <c r="DU56" s="6"/>
      <c r="DV56" s="2"/>
      <c r="DW56" s="1"/>
      <c r="DX56" s="1"/>
      <c r="DY56" s="1"/>
      <c r="DZ56" s="2"/>
      <c r="EA56" s="1"/>
      <c r="EB56" s="1"/>
      <c r="EC56" s="1"/>
      <c r="ED56" s="2"/>
      <c r="EE56" s="1"/>
      <c r="EF56" s="1"/>
      <c r="EG56" s="1"/>
      <c r="EH56" s="2"/>
      <c r="EI56" s="1"/>
      <c r="EJ56" s="1"/>
      <c r="EK56" s="1"/>
      <c r="EL56" s="2"/>
      <c r="EM56" s="1"/>
      <c r="EN56" s="1"/>
      <c r="EO56" s="1"/>
      <c r="EP56" s="2"/>
      <c r="EQ56" s="1"/>
      <c r="ER56" s="1"/>
      <c r="ES56" s="1"/>
      <c r="ET56" s="2"/>
      <c r="EU56" s="1"/>
      <c r="EV56" s="1"/>
      <c r="EW56" s="1"/>
      <c r="EX56" s="2"/>
      <c r="EY56" s="1"/>
      <c r="EZ56" s="1"/>
      <c r="FA56" s="1"/>
    </row>
    <row r="57" spans="1:232" ht="15" thickBot="1" x14ac:dyDescent="0.35">
      <c r="A57" s="61"/>
      <c r="B57" s="62" t="s">
        <v>17</v>
      </c>
      <c r="C57" s="69">
        <f>SUM(C45:C56)</f>
        <v>0</v>
      </c>
      <c r="D57" s="42">
        <f>SUM(D45:D56)</f>
        <v>0</v>
      </c>
      <c r="E57" s="70"/>
      <c r="F57" s="69"/>
      <c r="G57" s="42"/>
      <c r="H57" s="70"/>
      <c r="I57" s="69">
        <f>SUM(I45:I56)</f>
        <v>0</v>
      </c>
      <c r="J57" s="42">
        <f>SUM(J45:J56)</f>
        <v>0</v>
      </c>
      <c r="K57" s="70"/>
      <c r="L57" s="69">
        <f>SUM(L45:L56)</f>
        <v>7</v>
      </c>
      <c r="M57" s="42">
        <f>SUM(M45:M56)</f>
        <v>348</v>
      </c>
      <c r="N57" s="70"/>
      <c r="O57" s="69">
        <f t="shared" ref="O57:P57" si="136">SUM(O45:O56)</f>
        <v>0</v>
      </c>
      <c r="P57" s="42">
        <f t="shared" si="136"/>
        <v>0</v>
      </c>
      <c r="Q57" s="70"/>
      <c r="R57" s="69">
        <f t="shared" ref="R57:S57" si="137">SUM(R45:R56)</f>
        <v>0</v>
      </c>
      <c r="S57" s="42">
        <f t="shared" si="137"/>
        <v>0</v>
      </c>
      <c r="T57" s="70"/>
      <c r="U57" s="69">
        <v>0</v>
      </c>
      <c r="V57" s="42">
        <v>0</v>
      </c>
      <c r="W57" s="70"/>
      <c r="X57" s="69">
        <f t="shared" ref="X57:Y57" si="138">SUM(X45:X56)</f>
        <v>0</v>
      </c>
      <c r="Y57" s="42">
        <f t="shared" si="138"/>
        <v>0</v>
      </c>
      <c r="Z57" s="70"/>
      <c r="AA57" s="69">
        <f t="shared" ref="AA57:AB57" si="139">SUM(AA45:AA56)</f>
        <v>0</v>
      </c>
      <c r="AB57" s="42">
        <f t="shared" si="139"/>
        <v>0</v>
      </c>
      <c r="AC57" s="70"/>
      <c r="AD57" s="69">
        <f t="shared" ref="AD57:AE57" si="140">SUM(AD45:AD56)</f>
        <v>0</v>
      </c>
      <c r="AE57" s="42">
        <f t="shared" si="140"/>
        <v>1</v>
      </c>
      <c r="AF57" s="70"/>
      <c r="AG57" s="69">
        <f t="shared" ref="AG57:AH57" si="141">SUM(AG45:AG56)</f>
        <v>0</v>
      </c>
      <c r="AH57" s="42">
        <f t="shared" si="141"/>
        <v>0</v>
      </c>
      <c r="AI57" s="70"/>
      <c r="AJ57" s="69">
        <f t="shared" ref="AJ57:AK57" si="142">SUM(AJ45:AJ56)</f>
        <v>574</v>
      </c>
      <c r="AK57" s="42">
        <f t="shared" si="142"/>
        <v>11780</v>
      </c>
      <c r="AL57" s="70"/>
      <c r="AM57" s="69"/>
      <c r="AN57" s="42"/>
      <c r="AO57" s="70"/>
      <c r="AP57" s="69"/>
      <c r="AQ57" s="42"/>
      <c r="AR57" s="70"/>
      <c r="AS57" s="69">
        <f t="shared" ref="AS57:AT57" si="143">SUM(AS45:AS56)</f>
        <v>0</v>
      </c>
      <c r="AT57" s="42">
        <f t="shared" si="143"/>
        <v>0</v>
      </c>
      <c r="AU57" s="70"/>
      <c r="AV57" s="69">
        <f t="shared" ref="AV57:AW57" si="144">SUM(AV45:AV56)</f>
        <v>0</v>
      </c>
      <c r="AW57" s="42">
        <f t="shared" si="144"/>
        <v>0</v>
      </c>
      <c r="AX57" s="70"/>
      <c r="AY57" s="69">
        <f t="shared" ref="AY57:AZ57" si="145">SUM(AY45:AY56)</f>
        <v>0</v>
      </c>
      <c r="AZ57" s="42">
        <f t="shared" si="145"/>
        <v>0</v>
      </c>
      <c r="BA57" s="70"/>
      <c r="BB57" s="69">
        <f t="shared" ref="BB57:BC57" si="146">SUM(BB45:BB56)</f>
        <v>0</v>
      </c>
      <c r="BC57" s="42">
        <f t="shared" si="146"/>
        <v>0</v>
      </c>
      <c r="BD57" s="70"/>
      <c r="BE57" s="69">
        <f t="shared" ref="BE57:BF57" si="147">SUM(BE45:BE56)</f>
        <v>0</v>
      </c>
      <c r="BF57" s="42">
        <f t="shared" si="147"/>
        <v>39</v>
      </c>
      <c r="BG57" s="70"/>
      <c r="BH57" s="69">
        <f t="shared" ref="BH57:BI57" si="148">SUM(BH45:BH56)</f>
        <v>0</v>
      </c>
      <c r="BI57" s="42">
        <f t="shared" si="148"/>
        <v>0</v>
      </c>
      <c r="BJ57" s="70"/>
      <c r="BK57" s="69">
        <f t="shared" ref="BK57:BL57" si="149">SUM(BK45:BK56)</f>
        <v>2</v>
      </c>
      <c r="BL57" s="42">
        <f t="shared" si="149"/>
        <v>0</v>
      </c>
      <c r="BM57" s="70"/>
      <c r="BN57" s="69">
        <f t="shared" ref="BN57:BO57" si="150">SUM(BN45:BN56)</f>
        <v>0</v>
      </c>
      <c r="BO57" s="42">
        <f t="shared" si="150"/>
        <v>0</v>
      </c>
      <c r="BP57" s="70"/>
      <c r="BQ57" s="69">
        <f t="shared" ref="BQ57:BR57" si="151">SUM(BQ45:BQ56)</f>
        <v>26</v>
      </c>
      <c r="BR57" s="42">
        <f t="shared" si="151"/>
        <v>152</v>
      </c>
      <c r="BS57" s="70"/>
      <c r="BT57" s="69">
        <f t="shared" ref="BT57:BU57" si="152">SUM(BT45:BT56)</f>
        <v>0</v>
      </c>
      <c r="BU57" s="42">
        <f t="shared" si="152"/>
        <v>0</v>
      </c>
      <c r="BV57" s="70"/>
      <c r="BW57" s="69">
        <f t="shared" ref="BW57:BX57" si="153">SUM(BW45:BW56)</f>
        <v>0</v>
      </c>
      <c r="BX57" s="42">
        <f t="shared" si="153"/>
        <v>0</v>
      </c>
      <c r="BY57" s="70"/>
      <c r="BZ57" s="69">
        <f t="shared" ref="BZ57:CA57" si="154">SUM(BZ45:BZ56)</f>
        <v>0</v>
      </c>
      <c r="CA57" s="42">
        <f t="shared" si="154"/>
        <v>0</v>
      </c>
      <c r="CB57" s="70"/>
      <c r="CC57" s="69">
        <f t="shared" ref="CC57:CD57" si="155">SUM(CC45:CC56)</f>
        <v>0</v>
      </c>
      <c r="CD57" s="42">
        <f t="shared" si="155"/>
        <v>0</v>
      </c>
      <c r="CE57" s="70"/>
      <c r="CF57" s="69">
        <f t="shared" ref="CF57:CG57" si="156">SUM(CF45:CF56)</f>
        <v>0</v>
      </c>
      <c r="CG57" s="42">
        <f t="shared" si="156"/>
        <v>0</v>
      </c>
      <c r="CH57" s="70"/>
      <c r="CI57" s="69">
        <f t="shared" ref="CI57:CJ57" si="157">SUM(CI45:CI56)</f>
        <v>0</v>
      </c>
      <c r="CJ57" s="42">
        <f t="shared" si="157"/>
        <v>5</v>
      </c>
      <c r="CK57" s="70"/>
      <c r="CL57" s="69">
        <f t="shared" ref="CL57:CM57" si="158">SUM(CL45:CL56)</f>
        <v>0</v>
      </c>
      <c r="CM57" s="42">
        <f t="shared" si="158"/>
        <v>3</v>
      </c>
      <c r="CN57" s="70"/>
      <c r="CO57" s="69">
        <f t="shared" ref="CO57:CP57" si="159">SUM(CO45:CO56)</f>
        <v>0</v>
      </c>
      <c r="CP57" s="42">
        <f t="shared" si="159"/>
        <v>2</v>
      </c>
      <c r="CQ57" s="70"/>
      <c r="CR57" s="69">
        <f t="shared" ref="CR57:CS57" si="160">SUM(CR45:CR56)</f>
        <v>156</v>
      </c>
      <c r="CS57" s="42">
        <f t="shared" si="160"/>
        <v>5139</v>
      </c>
      <c r="CT57" s="70"/>
      <c r="CU57" s="69">
        <f t="shared" ref="CU57:CV57" si="161">SUM(CU45:CU56)</f>
        <v>0</v>
      </c>
      <c r="CV57" s="42">
        <f t="shared" si="161"/>
        <v>3</v>
      </c>
      <c r="CW57" s="70"/>
      <c r="CX57" s="69">
        <f t="shared" ref="CX57:CY57" si="162">SUM(CX45:CX56)</f>
        <v>0</v>
      </c>
      <c r="CY57" s="42">
        <f t="shared" si="162"/>
        <v>0</v>
      </c>
      <c r="CZ57" s="70"/>
      <c r="DA57" s="69">
        <f t="shared" ref="DA57:DB57" si="163">SUM(DA45:DA56)</f>
        <v>0</v>
      </c>
      <c r="DB57" s="42">
        <f t="shared" si="163"/>
        <v>0</v>
      </c>
      <c r="DC57" s="70"/>
      <c r="DD57" s="69">
        <f t="shared" ref="DD57:DE57" si="164">SUM(DD45:DD56)</f>
        <v>0</v>
      </c>
      <c r="DE57" s="42">
        <f t="shared" si="164"/>
        <v>0</v>
      </c>
      <c r="DF57" s="70"/>
      <c r="DG57" s="43">
        <f t="shared" si="92"/>
        <v>765</v>
      </c>
      <c r="DH57" s="44">
        <f t="shared" si="93"/>
        <v>17469</v>
      </c>
      <c r="DI57" s="6"/>
      <c r="DJ57" s="9"/>
      <c r="DK57" s="6"/>
      <c r="DL57" s="6"/>
      <c r="DM57" s="6"/>
      <c r="DN57" s="9"/>
      <c r="DO57" s="6"/>
      <c r="DP57" s="6"/>
      <c r="DQ57" s="6"/>
      <c r="DR57" s="9"/>
      <c r="DS57" s="6"/>
      <c r="DT57" s="6"/>
      <c r="DU57" s="6"/>
      <c r="DV57" s="2"/>
      <c r="DW57" s="1"/>
      <c r="DX57" s="1"/>
      <c r="DY57" s="1"/>
      <c r="DZ57" s="2"/>
      <c r="EA57" s="1"/>
      <c r="EB57" s="1"/>
      <c r="EC57" s="1"/>
      <c r="ED57" s="2"/>
      <c r="EE57" s="1"/>
      <c r="EF57" s="1"/>
      <c r="EG57" s="1"/>
      <c r="EH57" s="2"/>
      <c r="EI57" s="1"/>
      <c r="EJ57" s="1"/>
      <c r="EK57" s="1"/>
      <c r="EL57" s="2"/>
      <c r="EM57" s="1"/>
      <c r="EN57" s="1"/>
      <c r="EO57" s="1"/>
      <c r="EP57" s="2"/>
      <c r="EQ57" s="1"/>
      <c r="ER57" s="1"/>
      <c r="ES57" s="1"/>
      <c r="ET57" s="2"/>
      <c r="EU57" s="1"/>
      <c r="EV57" s="1"/>
      <c r="EW57" s="1"/>
      <c r="EX57" s="2"/>
      <c r="EY57" s="1"/>
      <c r="EZ57" s="1"/>
      <c r="FA57" s="1"/>
      <c r="FF57" s="3"/>
      <c r="FK57" s="3"/>
      <c r="FP57" s="3"/>
      <c r="FU57" s="3"/>
      <c r="FZ57" s="3"/>
      <c r="GE57" s="3"/>
      <c r="GJ57" s="3"/>
      <c r="GO57" s="3"/>
      <c r="GT57" s="3"/>
      <c r="GY57" s="3"/>
      <c r="HD57" s="3"/>
      <c r="HI57" s="3"/>
      <c r="HN57" s="3"/>
      <c r="HS57" s="3"/>
      <c r="HX57" s="3"/>
    </row>
    <row r="58" spans="1:232" x14ac:dyDescent="0.3">
      <c r="A58" s="57">
        <v>2013</v>
      </c>
      <c r="B58" s="58" t="s">
        <v>5</v>
      </c>
      <c r="C58" s="65">
        <v>0</v>
      </c>
      <c r="D58" s="14">
        <v>0</v>
      </c>
      <c r="E58" s="66">
        <v>0</v>
      </c>
      <c r="F58" s="65"/>
      <c r="G58" s="14"/>
      <c r="H58" s="66"/>
      <c r="I58" s="65">
        <v>0</v>
      </c>
      <c r="J58" s="14">
        <v>0</v>
      </c>
      <c r="K58" s="66">
        <v>0</v>
      </c>
      <c r="L58" s="65">
        <v>0</v>
      </c>
      <c r="M58" s="14">
        <v>0</v>
      </c>
      <c r="N58" s="66">
        <v>0</v>
      </c>
      <c r="O58" s="65">
        <v>0</v>
      </c>
      <c r="P58" s="14">
        <v>0</v>
      </c>
      <c r="Q58" s="66">
        <v>0</v>
      </c>
      <c r="R58" s="65">
        <v>0</v>
      </c>
      <c r="S58" s="14">
        <v>0</v>
      </c>
      <c r="T58" s="66">
        <v>0</v>
      </c>
      <c r="U58" s="65">
        <v>0</v>
      </c>
      <c r="V58" s="14">
        <v>0</v>
      </c>
      <c r="W58" s="66">
        <v>0</v>
      </c>
      <c r="X58" s="65">
        <v>0</v>
      </c>
      <c r="Y58" s="14">
        <v>0</v>
      </c>
      <c r="Z58" s="66">
        <f t="shared" ref="Z58:Z69" si="165">IF(X58=0,0,Y58/X58*1000)</f>
        <v>0</v>
      </c>
      <c r="AA58" s="65">
        <v>0</v>
      </c>
      <c r="AB58" s="14">
        <v>0</v>
      </c>
      <c r="AC58" s="66">
        <v>0</v>
      </c>
      <c r="AD58" s="65">
        <v>0</v>
      </c>
      <c r="AE58" s="14">
        <v>0</v>
      </c>
      <c r="AF58" s="66">
        <v>0</v>
      </c>
      <c r="AG58" s="65">
        <v>0</v>
      </c>
      <c r="AH58" s="14">
        <v>0</v>
      </c>
      <c r="AI58" s="66">
        <f t="shared" ref="AI58:AI69" si="166">IF(AG58=0,0,AH58/AG58*1000)</f>
        <v>0</v>
      </c>
      <c r="AJ58" s="75">
        <v>105</v>
      </c>
      <c r="AK58" s="20">
        <v>2132</v>
      </c>
      <c r="AL58" s="66">
        <f t="shared" ref="AL58:BG69" si="167">AK58/AJ58*1000</f>
        <v>20304.761904761905</v>
      </c>
      <c r="AM58" s="65"/>
      <c r="AN58" s="14"/>
      <c r="AO58" s="66"/>
      <c r="AP58" s="65"/>
      <c r="AQ58" s="14"/>
      <c r="AR58" s="66"/>
      <c r="AS58" s="65">
        <v>0</v>
      </c>
      <c r="AT58" s="14">
        <v>0</v>
      </c>
      <c r="AU58" s="66">
        <v>0</v>
      </c>
      <c r="AV58" s="65">
        <v>0</v>
      </c>
      <c r="AW58" s="14">
        <v>0</v>
      </c>
      <c r="AX58" s="66">
        <v>0</v>
      </c>
      <c r="AY58" s="65">
        <v>0</v>
      </c>
      <c r="AZ58" s="14">
        <v>0</v>
      </c>
      <c r="BA58" s="66">
        <v>0</v>
      </c>
      <c r="BB58" s="65">
        <v>0</v>
      </c>
      <c r="BC58" s="14">
        <v>0</v>
      </c>
      <c r="BD58" s="66">
        <v>0</v>
      </c>
      <c r="BE58" s="65">
        <v>0</v>
      </c>
      <c r="BF58" s="14">
        <v>0</v>
      </c>
      <c r="BG58" s="66">
        <v>0</v>
      </c>
      <c r="BH58" s="65">
        <v>0</v>
      </c>
      <c r="BI58" s="14">
        <v>0</v>
      </c>
      <c r="BJ58" s="66">
        <v>0</v>
      </c>
      <c r="BK58" s="65">
        <v>0</v>
      </c>
      <c r="BL58" s="14">
        <v>0</v>
      </c>
      <c r="BM58" s="66">
        <v>0</v>
      </c>
      <c r="BN58" s="65">
        <v>0</v>
      </c>
      <c r="BO58" s="14">
        <v>0</v>
      </c>
      <c r="BP58" s="66">
        <f t="shared" ref="BP58:BP69" si="168">IF(BN58=0,0,BO58/BN58*1000)</f>
        <v>0</v>
      </c>
      <c r="BQ58" s="65">
        <v>0</v>
      </c>
      <c r="BR58" s="14">
        <v>0</v>
      </c>
      <c r="BS58" s="66">
        <v>0</v>
      </c>
      <c r="BT58" s="65">
        <v>0</v>
      </c>
      <c r="BU58" s="14">
        <v>0</v>
      </c>
      <c r="BV58" s="66">
        <f t="shared" ref="BV58:BV69" si="169">IF(BT58=0,0,BU58/BT58*1000)</f>
        <v>0</v>
      </c>
      <c r="BW58" s="65">
        <v>0</v>
      </c>
      <c r="BX58" s="14">
        <v>0</v>
      </c>
      <c r="BY58" s="66">
        <v>0</v>
      </c>
      <c r="BZ58" s="65">
        <v>0</v>
      </c>
      <c r="CA58" s="14">
        <v>0</v>
      </c>
      <c r="CB58" s="66">
        <v>0</v>
      </c>
      <c r="CC58" s="65">
        <v>0</v>
      </c>
      <c r="CD58" s="14">
        <v>0</v>
      </c>
      <c r="CE58" s="66">
        <v>0</v>
      </c>
      <c r="CF58" s="65">
        <v>0</v>
      </c>
      <c r="CG58" s="14">
        <v>0</v>
      </c>
      <c r="CH58" s="66">
        <v>0</v>
      </c>
      <c r="CI58" s="65">
        <v>0</v>
      </c>
      <c r="CJ58" s="14">
        <v>0</v>
      </c>
      <c r="CK58" s="66">
        <v>0</v>
      </c>
      <c r="CL58" s="65">
        <v>0</v>
      </c>
      <c r="CM58" s="14">
        <v>0</v>
      </c>
      <c r="CN58" s="66">
        <v>0</v>
      </c>
      <c r="CO58" s="65">
        <v>0</v>
      </c>
      <c r="CP58" s="14">
        <v>3</v>
      </c>
      <c r="CQ58" s="66">
        <v>0</v>
      </c>
      <c r="CR58" s="75">
        <v>6</v>
      </c>
      <c r="CS58" s="20">
        <v>140</v>
      </c>
      <c r="CT58" s="66">
        <f t="shared" ref="CT58:CT60" si="170">CS58/CR58*1000</f>
        <v>23333.333333333332</v>
      </c>
      <c r="CU58" s="65">
        <v>0</v>
      </c>
      <c r="CV58" s="14">
        <v>0</v>
      </c>
      <c r="CW58" s="66">
        <v>0</v>
      </c>
      <c r="CX58" s="65">
        <v>0</v>
      </c>
      <c r="CY58" s="14">
        <v>0</v>
      </c>
      <c r="CZ58" s="66">
        <v>0</v>
      </c>
      <c r="DA58" s="65">
        <v>0</v>
      </c>
      <c r="DB58" s="14">
        <v>0</v>
      </c>
      <c r="DC58" s="66">
        <v>0</v>
      </c>
      <c r="DD58" s="65">
        <v>0</v>
      </c>
      <c r="DE58" s="14">
        <v>0</v>
      </c>
      <c r="DF58" s="66">
        <v>0</v>
      </c>
      <c r="DG58" s="11">
        <f t="shared" ref="DG58:DG70" si="171">C58+O58+R58+AD58+AJ58+AV58+AY58+BE58+BK58+BQ58+BW58+BZ58+CI58+CL58+CO58+CR58+CX58+L58+BB58</f>
        <v>111</v>
      </c>
      <c r="DH58" s="21">
        <f t="shared" ref="DH58:DH70" si="172">D58+P58+S58+AE58+AK58+AW58+AZ58+BF58+BL58+BR58+BX58+CA58+CJ58+CM58+CP58+CS58+CY58+M58+BC58</f>
        <v>2275</v>
      </c>
      <c r="DI58" s="6"/>
      <c r="DJ58" s="9"/>
      <c r="DK58" s="6"/>
      <c r="DL58" s="6"/>
      <c r="DM58" s="6"/>
      <c r="DN58" s="9"/>
      <c r="DO58" s="6"/>
      <c r="DP58" s="6"/>
      <c r="DQ58" s="6"/>
      <c r="DR58" s="9"/>
      <c r="DS58" s="6"/>
      <c r="DT58" s="6"/>
      <c r="DU58" s="6"/>
      <c r="DV58" s="2"/>
      <c r="DW58" s="1"/>
      <c r="DX58" s="1"/>
      <c r="DY58" s="1"/>
      <c r="DZ58" s="2"/>
      <c r="EA58" s="1"/>
      <c r="EB58" s="1"/>
      <c r="EC58" s="1"/>
      <c r="ED58" s="2"/>
      <c r="EE58" s="1"/>
      <c r="EF58" s="1"/>
      <c r="EG58" s="1"/>
      <c r="EH58" s="2"/>
      <c r="EI58" s="1"/>
      <c r="EJ58" s="1"/>
      <c r="EK58" s="1"/>
      <c r="EL58" s="2"/>
      <c r="EM58" s="1"/>
      <c r="EN58" s="1"/>
      <c r="EO58" s="1"/>
      <c r="EP58" s="2"/>
      <c r="EQ58" s="1"/>
      <c r="ER58" s="1"/>
      <c r="ES58" s="1"/>
      <c r="ET58" s="2"/>
      <c r="EU58" s="1"/>
      <c r="EV58" s="1"/>
      <c r="EW58" s="1"/>
      <c r="EX58" s="2"/>
      <c r="EY58" s="1"/>
      <c r="EZ58" s="1"/>
      <c r="FA58" s="1"/>
    </row>
    <row r="59" spans="1:232" x14ac:dyDescent="0.3">
      <c r="A59" s="57">
        <v>2013</v>
      </c>
      <c r="B59" s="58" t="s">
        <v>6</v>
      </c>
      <c r="C59" s="65">
        <v>0</v>
      </c>
      <c r="D59" s="14">
        <v>0</v>
      </c>
      <c r="E59" s="66">
        <v>0</v>
      </c>
      <c r="F59" s="65"/>
      <c r="G59" s="14"/>
      <c r="H59" s="66"/>
      <c r="I59" s="65">
        <v>0</v>
      </c>
      <c r="J59" s="14">
        <v>0</v>
      </c>
      <c r="K59" s="66">
        <v>0</v>
      </c>
      <c r="L59" s="65">
        <v>18</v>
      </c>
      <c r="M59" s="14">
        <v>926</v>
      </c>
      <c r="N59" s="66">
        <f t="shared" ref="N59" si="173">M59/L59*1000</f>
        <v>51444.444444444445</v>
      </c>
      <c r="O59" s="65">
        <v>0</v>
      </c>
      <c r="P59" s="14">
        <v>0</v>
      </c>
      <c r="Q59" s="66">
        <v>0</v>
      </c>
      <c r="R59" s="65">
        <v>0</v>
      </c>
      <c r="S59" s="14">
        <v>0</v>
      </c>
      <c r="T59" s="66">
        <v>0</v>
      </c>
      <c r="U59" s="65">
        <v>0</v>
      </c>
      <c r="V59" s="14">
        <v>0</v>
      </c>
      <c r="W59" s="66">
        <v>0</v>
      </c>
      <c r="X59" s="65">
        <v>0</v>
      </c>
      <c r="Y59" s="14">
        <v>0</v>
      </c>
      <c r="Z59" s="66">
        <f t="shared" si="165"/>
        <v>0</v>
      </c>
      <c r="AA59" s="65">
        <v>0</v>
      </c>
      <c r="AB59" s="14">
        <v>0</v>
      </c>
      <c r="AC59" s="66">
        <v>0</v>
      </c>
      <c r="AD59" s="65">
        <v>0</v>
      </c>
      <c r="AE59" s="14">
        <v>0</v>
      </c>
      <c r="AF59" s="66">
        <v>0</v>
      </c>
      <c r="AG59" s="65">
        <v>0</v>
      </c>
      <c r="AH59" s="14">
        <v>0</v>
      </c>
      <c r="AI59" s="66">
        <f t="shared" si="166"/>
        <v>0</v>
      </c>
      <c r="AJ59" s="75">
        <v>79</v>
      </c>
      <c r="AK59" s="20">
        <v>1700</v>
      </c>
      <c r="AL59" s="66">
        <f t="shared" si="167"/>
        <v>21518.987341772154</v>
      </c>
      <c r="AM59" s="65"/>
      <c r="AN59" s="14"/>
      <c r="AO59" s="66"/>
      <c r="AP59" s="65"/>
      <c r="AQ59" s="14"/>
      <c r="AR59" s="66"/>
      <c r="AS59" s="65">
        <v>0</v>
      </c>
      <c r="AT59" s="14">
        <v>0</v>
      </c>
      <c r="AU59" s="66">
        <v>0</v>
      </c>
      <c r="AV59" s="65">
        <v>0</v>
      </c>
      <c r="AW59" s="14">
        <v>0</v>
      </c>
      <c r="AX59" s="66">
        <v>0</v>
      </c>
      <c r="AY59" s="65">
        <v>0</v>
      </c>
      <c r="AZ59" s="14">
        <v>0</v>
      </c>
      <c r="BA59" s="66">
        <v>0</v>
      </c>
      <c r="BB59" s="65">
        <v>0</v>
      </c>
      <c r="BC59" s="14">
        <v>0</v>
      </c>
      <c r="BD59" s="66">
        <v>0</v>
      </c>
      <c r="BE59" s="65">
        <v>0</v>
      </c>
      <c r="BF59" s="14">
        <v>0</v>
      </c>
      <c r="BG59" s="66">
        <v>0</v>
      </c>
      <c r="BH59" s="65">
        <v>0</v>
      </c>
      <c r="BI59" s="14">
        <v>0</v>
      </c>
      <c r="BJ59" s="66">
        <v>0</v>
      </c>
      <c r="BK59" s="65">
        <v>0</v>
      </c>
      <c r="BL59" s="14">
        <v>0</v>
      </c>
      <c r="BM59" s="66">
        <v>0</v>
      </c>
      <c r="BN59" s="65">
        <v>0</v>
      </c>
      <c r="BO59" s="14">
        <v>0</v>
      </c>
      <c r="BP59" s="66">
        <f t="shared" si="168"/>
        <v>0</v>
      </c>
      <c r="BQ59" s="65">
        <v>0</v>
      </c>
      <c r="BR59" s="14">
        <v>0</v>
      </c>
      <c r="BS59" s="66">
        <v>0</v>
      </c>
      <c r="BT59" s="65">
        <v>0</v>
      </c>
      <c r="BU59" s="14">
        <v>0</v>
      </c>
      <c r="BV59" s="66">
        <f t="shared" si="169"/>
        <v>0</v>
      </c>
      <c r="BW59" s="65">
        <v>0</v>
      </c>
      <c r="BX59" s="14">
        <v>0</v>
      </c>
      <c r="BY59" s="66">
        <v>0</v>
      </c>
      <c r="BZ59" s="65">
        <v>0</v>
      </c>
      <c r="CA59" s="14">
        <v>0</v>
      </c>
      <c r="CB59" s="66">
        <v>0</v>
      </c>
      <c r="CC59" s="65">
        <v>0</v>
      </c>
      <c r="CD59" s="14">
        <v>0</v>
      </c>
      <c r="CE59" s="66">
        <v>0</v>
      </c>
      <c r="CF59" s="65">
        <v>0</v>
      </c>
      <c r="CG59" s="14">
        <v>0</v>
      </c>
      <c r="CH59" s="66">
        <v>0</v>
      </c>
      <c r="CI59" s="65">
        <v>0</v>
      </c>
      <c r="CJ59" s="14">
        <v>0</v>
      </c>
      <c r="CK59" s="66">
        <v>0</v>
      </c>
      <c r="CL59" s="65">
        <v>0</v>
      </c>
      <c r="CM59" s="14">
        <v>0</v>
      </c>
      <c r="CN59" s="66">
        <v>0</v>
      </c>
      <c r="CO59" s="65">
        <v>0</v>
      </c>
      <c r="CP59" s="14">
        <v>0</v>
      </c>
      <c r="CQ59" s="66">
        <v>0</v>
      </c>
      <c r="CR59" s="75">
        <v>7</v>
      </c>
      <c r="CS59" s="20">
        <v>140</v>
      </c>
      <c r="CT59" s="66">
        <f t="shared" si="170"/>
        <v>20000</v>
      </c>
      <c r="CU59" s="65">
        <v>0</v>
      </c>
      <c r="CV59" s="14">
        <v>0</v>
      </c>
      <c r="CW59" s="66">
        <v>0</v>
      </c>
      <c r="CX59" s="74">
        <v>0</v>
      </c>
      <c r="CY59" s="19">
        <v>0</v>
      </c>
      <c r="CZ59" s="66">
        <v>0</v>
      </c>
      <c r="DA59" s="74">
        <v>0</v>
      </c>
      <c r="DB59" s="19">
        <v>0</v>
      </c>
      <c r="DC59" s="66">
        <v>0</v>
      </c>
      <c r="DD59" s="74">
        <v>0</v>
      </c>
      <c r="DE59" s="19">
        <v>0</v>
      </c>
      <c r="DF59" s="66">
        <v>0</v>
      </c>
      <c r="DG59" s="11">
        <f t="shared" si="171"/>
        <v>104</v>
      </c>
      <c r="DH59" s="21">
        <f t="shared" si="172"/>
        <v>2766</v>
      </c>
      <c r="DI59" s="6"/>
      <c r="DJ59" s="9"/>
      <c r="DK59" s="6"/>
      <c r="DL59" s="6"/>
      <c r="DM59" s="6"/>
      <c r="DN59" s="9"/>
      <c r="DO59" s="6"/>
      <c r="DP59" s="6"/>
      <c r="DQ59" s="6"/>
      <c r="DR59" s="9"/>
      <c r="DS59" s="6"/>
      <c r="DT59" s="6"/>
      <c r="DU59" s="6"/>
      <c r="DV59" s="2"/>
      <c r="DW59" s="1"/>
      <c r="DX59" s="1"/>
      <c r="DY59" s="1"/>
      <c r="DZ59" s="2"/>
      <c r="EA59" s="1"/>
      <c r="EB59" s="1"/>
      <c r="EC59" s="1"/>
      <c r="ED59" s="2"/>
      <c r="EE59" s="1"/>
      <c r="EF59" s="1"/>
      <c r="EG59" s="1"/>
      <c r="EH59" s="2"/>
      <c r="EI59" s="1"/>
      <c r="EJ59" s="1"/>
      <c r="EK59" s="1"/>
      <c r="EL59" s="2"/>
      <c r="EM59" s="1"/>
      <c r="EN59" s="1"/>
      <c r="EO59" s="1"/>
      <c r="EP59" s="2"/>
      <c r="EQ59" s="1"/>
      <c r="ER59" s="1"/>
      <c r="ES59" s="1"/>
      <c r="ET59" s="2"/>
      <c r="EU59" s="1"/>
      <c r="EV59" s="1"/>
      <c r="EW59" s="1"/>
      <c r="EX59" s="2"/>
      <c r="EY59" s="1"/>
      <c r="EZ59" s="1"/>
      <c r="FA59" s="1"/>
    </row>
    <row r="60" spans="1:232" x14ac:dyDescent="0.3">
      <c r="A60" s="57">
        <v>2013</v>
      </c>
      <c r="B60" s="58" t="s">
        <v>7</v>
      </c>
      <c r="C60" s="65">
        <v>0</v>
      </c>
      <c r="D60" s="14">
        <v>0</v>
      </c>
      <c r="E60" s="66">
        <v>0</v>
      </c>
      <c r="F60" s="65"/>
      <c r="G60" s="14"/>
      <c r="H60" s="66"/>
      <c r="I60" s="65">
        <v>0</v>
      </c>
      <c r="J60" s="14">
        <v>0</v>
      </c>
      <c r="K60" s="66">
        <v>0</v>
      </c>
      <c r="L60" s="65">
        <v>0</v>
      </c>
      <c r="M60" s="14">
        <v>0</v>
      </c>
      <c r="N60" s="66">
        <v>0</v>
      </c>
      <c r="O60" s="65">
        <v>0</v>
      </c>
      <c r="P60" s="14">
        <v>0</v>
      </c>
      <c r="Q60" s="66">
        <v>0</v>
      </c>
      <c r="R60" s="65">
        <v>0</v>
      </c>
      <c r="S60" s="14">
        <v>0</v>
      </c>
      <c r="T60" s="66">
        <v>0</v>
      </c>
      <c r="U60" s="65">
        <v>0</v>
      </c>
      <c r="V60" s="14">
        <v>0</v>
      </c>
      <c r="W60" s="66">
        <v>0</v>
      </c>
      <c r="X60" s="65">
        <v>0</v>
      </c>
      <c r="Y60" s="14">
        <v>0</v>
      </c>
      <c r="Z60" s="66">
        <f t="shared" si="165"/>
        <v>0</v>
      </c>
      <c r="AA60" s="65">
        <v>0</v>
      </c>
      <c r="AB60" s="14">
        <v>0</v>
      </c>
      <c r="AC60" s="66">
        <v>0</v>
      </c>
      <c r="AD60" s="65">
        <v>0</v>
      </c>
      <c r="AE60" s="14">
        <v>0</v>
      </c>
      <c r="AF60" s="66">
        <v>0</v>
      </c>
      <c r="AG60" s="65">
        <v>0</v>
      </c>
      <c r="AH60" s="14">
        <v>0</v>
      </c>
      <c r="AI60" s="66">
        <f t="shared" si="166"/>
        <v>0</v>
      </c>
      <c r="AJ60" s="75">
        <v>47</v>
      </c>
      <c r="AK60" s="20">
        <v>1018</v>
      </c>
      <c r="AL60" s="66">
        <f t="shared" si="167"/>
        <v>21659.574468085109</v>
      </c>
      <c r="AM60" s="65"/>
      <c r="AN60" s="14"/>
      <c r="AO60" s="66"/>
      <c r="AP60" s="65"/>
      <c r="AQ60" s="14"/>
      <c r="AR60" s="66"/>
      <c r="AS60" s="65">
        <v>0</v>
      </c>
      <c r="AT60" s="14">
        <v>0</v>
      </c>
      <c r="AU60" s="66">
        <v>0</v>
      </c>
      <c r="AV60" s="65">
        <v>0</v>
      </c>
      <c r="AW60" s="14">
        <v>0</v>
      </c>
      <c r="AX60" s="66">
        <v>0</v>
      </c>
      <c r="AY60" s="65">
        <v>0</v>
      </c>
      <c r="AZ60" s="14">
        <v>0</v>
      </c>
      <c r="BA60" s="66">
        <v>0</v>
      </c>
      <c r="BB60" s="65">
        <v>0</v>
      </c>
      <c r="BC60" s="14">
        <v>2</v>
      </c>
      <c r="BD60" s="66">
        <v>0</v>
      </c>
      <c r="BE60" s="65">
        <v>0</v>
      </c>
      <c r="BF60" s="14">
        <v>2</v>
      </c>
      <c r="BG60" s="66">
        <v>0</v>
      </c>
      <c r="BH60" s="65">
        <v>0</v>
      </c>
      <c r="BI60" s="14">
        <v>0</v>
      </c>
      <c r="BJ60" s="66">
        <v>0</v>
      </c>
      <c r="BK60" s="65">
        <v>0</v>
      </c>
      <c r="BL60" s="14">
        <v>0</v>
      </c>
      <c r="BM60" s="66">
        <v>0</v>
      </c>
      <c r="BN60" s="65">
        <v>0</v>
      </c>
      <c r="BO60" s="14">
        <v>0</v>
      </c>
      <c r="BP60" s="66">
        <f t="shared" si="168"/>
        <v>0</v>
      </c>
      <c r="BQ60" s="65">
        <v>0</v>
      </c>
      <c r="BR60" s="14">
        <v>0</v>
      </c>
      <c r="BS60" s="66">
        <v>0</v>
      </c>
      <c r="BT60" s="65">
        <v>0</v>
      </c>
      <c r="BU60" s="14">
        <v>0</v>
      </c>
      <c r="BV60" s="66">
        <f t="shared" si="169"/>
        <v>0</v>
      </c>
      <c r="BW60" s="65">
        <v>0</v>
      </c>
      <c r="BX60" s="14">
        <v>0</v>
      </c>
      <c r="BY60" s="66">
        <v>0</v>
      </c>
      <c r="BZ60" s="65">
        <v>0</v>
      </c>
      <c r="CA60" s="14">
        <v>0</v>
      </c>
      <c r="CB60" s="66">
        <v>0</v>
      </c>
      <c r="CC60" s="65">
        <v>0</v>
      </c>
      <c r="CD60" s="14">
        <v>0</v>
      </c>
      <c r="CE60" s="66">
        <v>0</v>
      </c>
      <c r="CF60" s="65">
        <v>0</v>
      </c>
      <c r="CG60" s="14">
        <v>0</v>
      </c>
      <c r="CH60" s="66">
        <v>0</v>
      </c>
      <c r="CI60" s="65">
        <v>0</v>
      </c>
      <c r="CJ60" s="14">
        <v>0</v>
      </c>
      <c r="CK60" s="66">
        <v>0</v>
      </c>
      <c r="CL60" s="65">
        <v>0</v>
      </c>
      <c r="CM60" s="14">
        <v>0</v>
      </c>
      <c r="CN60" s="66">
        <v>0</v>
      </c>
      <c r="CO60" s="65">
        <v>0</v>
      </c>
      <c r="CP60" s="14">
        <v>0</v>
      </c>
      <c r="CQ60" s="66">
        <v>0</v>
      </c>
      <c r="CR60" s="75">
        <v>126</v>
      </c>
      <c r="CS60" s="20">
        <v>4459</v>
      </c>
      <c r="CT60" s="66">
        <f t="shared" si="170"/>
        <v>35388.888888888883</v>
      </c>
      <c r="CU60" s="65">
        <v>0</v>
      </c>
      <c r="CV60" s="14">
        <v>0</v>
      </c>
      <c r="CW60" s="66">
        <v>0</v>
      </c>
      <c r="CX60" s="65">
        <v>0</v>
      </c>
      <c r="CY60" s="14">
        <v>0</v>
      </c>
      <c r="CZ60" s="66">
        <v>0</v>
      </c>
      <c r="DA60" s="65">
        <v>0</v>
      </c>
      <c r="DB60" s="14">
        <v>0</v>
      </c>
      <c r="DC60" s="66">
        <v>0</v>
      </c>
      <c r="DD60" s="65">
        <v>0</v>
      </c>
      <c r="DE60" s="14">
        <v>0</v>
      </c>
      <c r="DF60" s="66">
        <v>0</v>
      </c>
      <c r="DG60" s="11">
        <f t="shared" si="171"/>
        <v>173</v>
      </c>
      <c r="DH60" s="21">
        <f t="shared" si="172"/>
        <v>5481</v>
      </c>
      <c r="DI60" s="6"/>
      <c r="DJ60" s="9"/>
      <c r="DK60" s="6"/>
      <c r="DL60" s="6"/>
      <c r="DM60" s="6"/>
      <c r="DN60" s="9"/>
      <c r="DO60" s="6"/>
      <c r="DP60" s="6"/>
      <c r="DQ60" s="6"/>
      <c r="DR60" s="9"/>
      <c r="DS60" s="6"/>
      <c r="DT60" s="6"/>
      <c r="DU60" s="6"/>
      <c r="DV60" s="2"/>
      <c r="DW60" s="1"/>
      <c r="DX60" s="1"/>
      <c r="DY60" s="1"/>
      <c r="DZ60" s="2"/>
      <c r="EA60" s="1"/>
      <c r="EB60" s="1"/>
      <c r="EC60" s="1"/>
      <c r="ED60" s="2"/>
      <c r="EE60" s="1"/>
      <c r="EF60" s="1"/>
      <c r="EG60" s="1"/>
      <c r="EH60" s="2"/>
      <c r="EI60" s="1"/>
      <c r="EJ60" s="1"/>
      <c r="EK60" s="1"/>
      <c r="EL60" s="2"/>
      <c r="EM60" s="1"/>
      <c r="EN60" s="1"/>
      <c r="EO60" s="1"/>
      <c r="EP60" s="2"/>
      <c r="EQ60" s="1"/>
      <c r="ER60" s="1"/>
      <c r="ES60" s="1"/>
      <c r="ET60" s="2"/>
      <c r="EU60" s="1"/>
      <c r="EV60" s="1"/>
      <c r="EW60" s="1"/>
      <c r="EX60" s="2"/>
      <c r="EY60" s="1"/>
      <c r="EZ60" s="1"/>
      <c r="FA60" s="1"/>
    </row>
    <row r="61" spans="1:232" x14ac:dyDescent="0.3">
      <c r="A61" s="57">
        <v>2013</v>
      </c>
      <c r="B61" s="58" t="s">
        <v>8</v>
      </c>
      <c r="C61" s="65">
        <v>0</v>
      </c>
      <c r="D61" s="14">
        <v>0</v>
      </c>
      <c r="E61" s="66">
        <v>0</v>
      </c>
      <c r="F61" s="65"/>
      <c r="G61" s="14"/>
      <c r="H61" s="66"/>
      <c r="I61" s="65">
        <v>0</v>
      </c>
      <c r="J61" s="14">
        <v>0</v>
      </c>
      <c r="K61" s="66">
        <v>0</v>
      </c>
      <c r="L61" s="65">
        <v>0</v>
      </c>
      <c r="M61" s="14">
        <v>0</v>
      </c>
      <c r="N61" s="66">
        <v>0</v>
      </c>
      <c r="O61" s="65">
        <v>0</v>
      </c>
      <c r="P61" s="14">
        <v>0</v>
      </c>
      <c r="Q61" s="66">
        <v>0</v>
      </c>
      <c r="R61" s="65">
        <v>0</v>
      </c>
      <c r="S61" s="14">
        <v>0</v>
      </c>
      <c r="T61" s="66">
        <v>0</v>
      </c>
      <c r="U61" s="65">
        <v>0</v>
      </c>
      <c r="V61" s="14">
        <v>0</v>
      </c>
      <c r="W61" s="66">
        <v>0</v>
      </c>
      <c r="X61" s="65">
        <v>0</v>
      </c>
      <c r="Y61" s="14">
        <v>0</v>
      </c>
      <c r="Z61" s="66">
        <f t="shared" si="165"/>
        <v>0</v>
      </c>
      <c r="AA61" s="65">
        <v>0</v>
      </c>
      <c r="AB61" s="14">
        <v>0</v>
      </c>
      <c r="AC61" s="66">
        <v>0</v>
      </c>
      <c r="AD61" s="65">
        <v>0</v>
      </c>
      <c r="AE61" s="14">
        <v>0</v>
      </c>
      <c r="AF61" s="66">
        <v>0</v>
      </c>
      <c r="AG61" s="65">
        <v>0</v>
      </c>
      <c r="AH61" s="14">
        <v>0</v>
      </c>
      <c r="AI61" s="66">
        <f t="shared" si="166"/>
        <v>0</v>
      </c>
      <c r="AJ61" s="75">
        <v>79</v>
      </c>
      <c r="AK61" s="20">
        <v>1913</v>
      </c>
      <c r="AL61" s="66">
        <f t="shared" si="167"/>
        <v>24215.189873417719</v>
      </c>
      <c r="AM61" s="65"/>
      <c r="AN61" s="14"/>
      <c r="AO61" s="66"/>
      <c r="AP61" s="65"/>
      <c r="AQ61" s="14"/>
      <c r="AR61" s="66"/>
      <c r="AS61" s="65">
        <v>0</v>
      </c>
      <c r="AT61" s="14">
        <v>0</v>
      </c>
      <c r="AU61" s="66">
        <v>0</v>
      </c>
      <c r="AV61" s="65">
        <v>0</v>
      </c>
      <c r="AW61" s="14">
        <v>0</v>
      </c>
      <c r="AX61" s="66">
        <v>0</v>
      </c>
      <c r="AY61" s="65">
        <v>0</v>
      </c>
      <c r="AZ61" s="14">
        <v>0</v>
      </c>
      <c r="BA61" s="66">
        <v>0</v>
      </c>
      <c r="BB61" s="65">
        <v>0</v>
      </c>
      <c r="BC61" s="14">
        <v>0</v>
      </c>
      <c r="BD61" s="66">
        <v>0</v>
      </c>
      <c r="BE61" s="65">
        <v>0</v>
      </c>
      <c r="BF61" s="14">
        <v>0</v>
      </c>
      <c r="BG61" s="66">
        <v>0</v>
      </c>
      <c r="BH61" s="65">
        <v>0</v>
      </c>
      <c r="BI61" s="14">
        <v>0</v>
      </c>
      <c r="BJ61" s="66">
        <v>0</v>
      </c>
      <c r="BK61" s="65">
        <v>0</v>
      </c>
      <c r="BL61" s="14">
        <v>0</v>
      </c>
      <c r="BM61" s="66">
        <v>0</v>
      </c>
      <c r="BN61" s="65">
        <v>0</v>
      </c>
      <c r="BO61" s="14">
        <v>0</v>
      </c>
      <c r="BP61" s="66">
        <f t="shared" si="168"/>
        <v>0</v>
      </c>
      <c r="BQ61" s="65">
        <v>0</v>
      </c>
      <c r="BR61" s="14">
        <v>0</v>
      </c>
      <c r="BS61" s="66">
        <v>0</v>
      </c>
      <c r="BT61" s="65">
        <v>0</v>
      </c>
      <c r="BU61" s="14">
        <v>0</v>
      </c>
      <c r="BV61" s="66">
        <f t="shared" si="169"/>
        <v>0</v>
      </c>
      <c r="BW61" s="65">
        <v>0</v>
      </c>
      <c r="BX61" s="14">
        <v>0</v>
      </c>
      <c r="BY61" s="66">
        <v>0</v>
      </c>
      <c r="BZ61" s="65">
        <v>0</v>
      </c>
      <c r="CA61" s="14">
        <v>0</v>
      </c>
      <c r="CB61" s="66">
        <v>0</v>
      </c>
      <c r="CC61" s="65">
        <v>0</v>
      </c>
      <c r="CD61" s="14">
        <v>0</v>
      </c>
      <c r="CE61" s="66">
        <v>0</v>
      </c>
      <c r="CF61" s="65">
        <v>0</v>
      </c>
      <c r="CG61" s="14">
        <v>0</v>
      </c>
      <c r="CH61" s="66">
        <v>0</v>
      </c>
      <c r="CI61" s="65">
        <v>0</v>
      </c>
      <c r="CJ61" s="14">
        <v>0</v>
      </c>
      <c r="CK61" s="66">
        <v>0</v>
      </c>
      <c r="CL61" s="65">
        <v>0</v>
      </c>
      <c r="CM61" s="14">
        <v>0</v>
      </c>
      <c r="CN61" s="66">
        <v>0</v>
      </c>
      <c r="CO61" s="65">
        <v>0</v>
      </c>
      <c r="CP61" s="14">
        <v>0</v>
      </c>
      <c r="CQ61" s="66">
        <v>0</v>
      </c>
      <c r="CR61" s="65">
        <v>0</v>
      </c>
      <c r="CS61" s="14">
        <v>0</v>
      </c>
      <c r="CT61" s="66">
        <v>0</v>
      </c>
      <c r="CU61" s="65">
        <v>0</v>
      </c>
      <c r="CV61" s="14">
        <v>0</v>
      </c>
      <c r="CW61" s="66">
        <v>0</v>
      </c>
      <c r="CX61" s="65">
        <v>0</v>
      </c>
      <c r="CY61" s="14">
        <v>0</v>
      </c>
      <c r="CZ61" s="66">
        <v>0</v>
      </c>
      <c r="DA61" s="65">
        <v>0</v>
      </c>
      <c r="DB61" s="14">
        <v>0</v>
      </c>
      <c r="DC61" s="66">
        <v>0</v>
      </c>
      <c r="DD61" s="65">
        <v>0</v>
      </c>
      <c r="DE61" s="14">
        <v>0</v>
      </c>
      <c r="DF61" s="66">
        <v>0</v>
      </c>
      <c r="DG61" s="11">
        <f t="shared" si="171"/>
        <v>79</v>
      </c>
      <c r="DH61" s="21">
        <f t="shared" si="172"/>
        <v>1913</v>
      </c>
      <c r="DI61" s="6"/>
      <c r="DJ61" s="9"/>
      <c r="DK61" s="6"/>
      <c r="DL61" s="6"/>
      <c r="DM61" s="6"/>
      <c r="DN61" s="9"/>
      <c r="DO61" s="6"/>
      <c r="DP61" s="6"/>
      <c r="DQ61" s="6"/>
      <c r="DR61" s="9"/>
      <c r="DS61" s="6"/>
      <c r="DT61" s="6"/>
      <c r="DU61" s="6"/>
      <c r="DV61" s="2"/>
      <c r="DW61" s="1"/>
      <c r="DX61" s="1"/>
      <c r="DY61" s="1"/>
      <c r="DZ61" s="2"/>
      <c r="EA61" s="1"/>
      <c r="EB61" s="1"/>
      <c r="EC61" s="1"/>
      <c r="ED61" s="2"/>
      <c r="EE61" s="1"/>
      <c r="EF61" s="1"/>
      <c r="EG61" s="1"/>
      <c r="EH61" s="2"/>
      <c r="EI61" s="1"/>
      <c r="EJ61" s="1"/>
      <c r="EK61" s="1"/>
      <c r="EL61" s="2"/>
      <c r="EM61" s="1"/>
      <c r="EN61" s="1"/>
      <c r="EO61" s="1"/>
      <c r="EP61" s="2"/>
      <c r="EQ61" s="1"/>
      <c r="ER61" s="1"/>
      <c r="ES61" s="1"/>
      <c r="ET61" s="2"/>
      <c r="EU61" s="1"/>
      <c r="EV61" s="1"/>
      <c r="EW61" s="1"/>
      <c r="EX61" s="2"/>
      <c r="EY61" s="1"/>
      <c r="EZ61" s="1"/>
      <c r="FA61" s="1"/>
    </row>
    <row r="62" spans="1:232" x14ac:dyDescent="0.3">
      <c r="A62" s="57">
        <v>2013</v>
      </c>
      <c r="B62" s="58" t="s">
        <v>9</v>
      </c>
      <c r="C62" s="65">
        <v>0</v>
      </c>
      <c r="D62" s="14">
        <v>0</v>
      </c>
      <c r="E62" s="66">
        <v>0</v>
      </c>
      <c r="F62" s="65"/>
      <c r="G62" s="14"/>
      <c r="H62" s="66"/>
      <c r="I62" s="65">
        <v>0</v>
      </c>
      <c r="J62" s="14">
        <v>0</v>
      </c>
      <c r="K62" s="66">
        <v>0</v>
      </c>
      <c r="L62" s="65">
        <v>0</v>
      </c>
      <c r="M62" s="14">
        <v>0</v>
      </c>
      <c r="N62" s="66">
        <v>0</v>
      </c>
      <c r="O62" s="65">
        <v>0</v>
      </c>
      <c r="P62" s="14">
        <v>1</v>
      </c>
      <c r="Q62" s="66">
        <v>0</v>
      </c>
      <c r="R62" s="65">
        <v>0</v>
      </c>
      <c r="S62" s="14">
        <v>0</v>
      </c>
      <c r="T62" s="66">
        <v>0</v>
      </c>
      <c r="U62" s="65">
        <v>0</v>
      </c>
      <c r="V62" s="14">
        <v>0</v>
      </c>
      <c r="W62" s="66">
        <v>0</v>
      </c>
      <c r="X62" s="65">
        <v>0</v>
      </c>
      <c r="Y62" s="14">
        <v>0</v>
      </c>
      <c r="Z62" s="66">
        <f t="shared" si="165"/>
        <v>0</v>
      </c>
      <c r="AA62" s="65">
        <v>0</v>
      </c>
      <c r="AB62" s="14">
        <v>0</v>
      </c>
      <c r="AC62" s="66">
        <v>0</v>
      </c>
      <c r="AD62" s="65">
        <v>0</v>
      </c>
      <c r="AE62" s="14">
        <v>0</v>
      </c>
      <c r="AF62" s="66">
        <v>0</v>
      </c>
      <c r="AG62" s="65">
        <v>0</v>
      </c>
      <c r="AH62" s="14">
        <v>0</v>
      </c>
      <c r="AI62" s="66">
        <f t="shared" si="166"/>
        <v>0</v>
      </c>
      <c r="AJ62" s="75">
        <v>17</v>
      </c>
      <c r="AK62" s="20">
        <v>390</v>
      </c>
      <c r="AL62" s="66">
        <f t="shared" si="167"/>
        <v>22941.176470588234</v>
      </c>
      <c r="AM62" s="65"/>
      <c r="AN62" s="14"/>
      <c r="AO62" s="66"/>
      <c r="AP62" s="65"/>
      <c r="AQ62" s="14"/>
      <c r="AR62" s="66"/>
      <c r="AS62" s="65">
        <v>0</v>
      </c>
      <c r="AT62" s="14">
        <v>0</v>
      </c>
      <c r="AU62" s="66">
        <v>0</v>
      </c>
      <c r="AV62" s="65">
        <v>0</v>
      </c>
      <c r="AW62" s="14">
        <v>0</v>
      </c>
      <c r="AX62" s="66">
        <v>0</v>
      </c>
      <c r="AY62" s="65">
        <v>0</v>
      </c>
      <c r="AZ62" s="14">
        <v>0</v>
      </c>
      <c r="BA62" s="66">
        <v>0</v>
      </c>
      <c r="BB62" s="65">
        <v>0</v>
      </c>
      <c r="BC62" s="14">
        <v>0</v>
      </c>
      <c r="BD62" s="66">
        <v>0</v>
      </c>
      <c r="BE62" s="65">
        <v>0</v>
      </c>
      <c r="BF62" s="14">
        <v>0</v>
      </c>
      <c r="BG62" s="66">
        <v>0</v>
      </c>
      <c r="BH62" s="65">
        <v>0</v>
      </c>
      <c r="BI62" s="14">
        <v>0</v>
      </c>
      <c r="BJ62" s="66">
        <v>0</v>
      </c>
      <c r="BK62" s="65">
        <v>0</v>
      </c>
      <c r="BL62" s="14">
        <v>0</v>
      </c>
      <c r="BM62" s="66">
        <v>0</v>
      </c>
      <c r="BN62" s="65">
        <v>0</v>
      </c>
      <c r="BO62" s="14">
        <v>0</v>
      </c>
      <c r="BP62" s="66">
        <f t="shared" si="168"/>
        <v>0</v>
      </c>
      <c r="BQ62" s="65">
        <v>0</v>
      </c>
      <c r="BR62" s="14">
        <v>0</v>
      </c>
      <c r="BS62" s="66">
        <v>0</v>
      </c>
      <c r="BT62" s="65">
        <v>0</v>
      </c>
      <c r="BU62" s="14">
        <v>0</v>
      </c>
      <c r="BV62" s="66">
        <f t="shared" si="169"/>
        <v>0</v>
      </c>
      <c r="BW62" s="65">
        <v>0</v>
      </c>
      <c r="BX62" s="14">
        <v>0</v>
      </c>
      <c r="BY62" s="66">
        <v>0</v>
      </c>
      <c r="BZ62" s="65">
        <v>0</v>
      </c>
      <c r="CA62" s="14">
        <v>0</v>
      </c>
      <c r="CB62" s="66">
        <v>0</v>
      </c>
      <c r="CC62" s="65">
        <v>0</v>
      </c>
      <c r="CD62" s="14">
        <v>0</v>
      </c>
      <c r="CE62" s="66">
        <v>0</v>
      </c>
      <c r="CF62" s="65">
        <v>0</v>
      </c>
      <c r="CG62" s="14">
        <v>0</v>
      </c>
      <c r="CH62" s="66">
        <v>0</v>
      </c>
      <c r="CI62" s="65">
        <v>0</v>
      </c>
      <c r="CJ62" s="14">
        <v>0</v>
      </c>
      <c r="CK62" s="66">
        <v>0</v>
      </c>
      <c r="CL62" s="65">
        <v>0</v>
      </c>
      <c r="CM62" s="14">
        <v>0</v>
      </c>
      <c r="CN62" s="66">
        <v>0</v>
      </c>
      <c r="CO62" s="65">
        <v>0</v>
      </c>
      <c r="CP62" s="14">
        <v>0</v>
      </c>
      <c r="CQ62" s="66">
        <v>0</v>
      </c>
      <c r="CR62" s="65">
        <v>0</v>
      </c>
      <c r="CS62" s="14">
        <v>0</v>
      </c>
      <c r="CT62" s="66">
        <v>0</v>
      </c>
      <c r="CU62" s="65">
        <v>0</v>
      </c>
      <c r="CV62" s="14">
        <v>0</v>
      </c>
      <c r="CW62" s="66">
        <v>0</v>
      </c>
      <c r="CX62" s="65">
        <v>0</v>
      </c>
      <c r="CY62" s="14">
        <v>1</v>
      </c>
      <c r="CZ62" s="66">
        <v>0</v>
      </c>
      <c r="DA62" s="65">
        <v>0</v>
      </c>
      <c r="DB62" s="14">
        <v>0</v>
      </c>
      <c r="DC62" s="66">
        <v>0</v>
      </c>
      <c r="DD62" s="65">
        <v>0</v>
      </c>
      <c r="DE62" s="14">
        <v>0</v>
      </c>
      <c r="DF62" s="66">
        <v>0</v>
      </c>
      <c r="DG62" s="11">
        <f t="shared" si="171"/>
        <v>17</v>
      </c>
      <c r="DH62" s="21">
        <f t="shared" si="172"/>
        <v>392</v>
      </c>
      <c r="DI62" s="6"/>
      <c r="DJ62" s="9"/>
      <c r="DK62" s="6"/>
      <c r="DL62" s="6"/>
      <c r="DM62" s="6"/>
      <c r="DN62" s="9"/>
      <c r="DO62" s="6"/>
      <c r="DP62" s="6"/>
      <c r="DQ62" s="6"/>
      <c r="DR62" s="9"/>
      <c r="DS62" s="6"/>
      <c r="DT62" s="6"/>
      <c r="DU62" s="6"/>
      <c r="DV62" s="2"/>
      <c r="DW62" s="1"/>
      <c r="DX62" s="1"/>
      <c r="DY62" s="1"/>
      <c r="DZ62" s="2"/>
      <c r="EA62" s="1"/>
      <c r="EB62" s="1"/>
      <c r="EC62" s="1"/>
      <c r="ED62" s="2"/>
      <c r="EE62" s="1"/>
      <c r="EF62" s="1"/>
      <c r="EG62" s="1"/>
      <c r="EH62" s="2"/>
      <c r="EI62" s="1"/>
      <c r="EJ62" s="1"/>
      <c r="EK62" s="1"/>
      <c r="EL62" s="2"/>
      <c r="EM62" s="1"/>
      <c r="EN62" s="1"/>
      <c r="EO62" s="1"/>
      <c r="EP62" s="2"/>
      <c r="EQ62" s="1"/>
      <c r="ER62" s="1"/>
      <c r="ES62" s="1"/>
      <c r="ET62" s="2"/>
      <c r="EU62" s="1"/>
      <c r="EV62" s="1"/>
      <c r="EW62" s="1"/>
      <c r="EX62" s="2"/>
      <c r="EY62" s="1"/>
      <c r="EZ62" s="1"/>
      <c r="FA62" s="1"/>
    </row>
    <row r="63" spans="1:232" x14ac:dyDescent="0.3">
      <c r="A63" s="57">
        <v>2013</v>
      </c>
      <c r="B63" s="58" t="s">
        <v>10</v>
      </c>
      <c r="C63" s="65">
        <v>0</v>
      </c>
      <c r="D63" s="14">
        <v>0</v>
      </c>
      <c r="E63" s="66">
        <v>0</v>
      </c>
      <c r="F63" s="65"/>
      <c r="G63" s="14"/>
      <c r="H63" s="66"/>
      <c r="I63" s="65">
        <v>0</v>
      </c>
      <c r="J63" s="14">
        <v>0</v>
      </c>
      <c r="K63" s="66">
        <v>0</v>
      </c>
      <c r="L63" s="65">
        <v>0</v>
      </c>
      <c r="M63" s="14">
        <v>0</v>
      </c>
      <c r="N63" s="66">
        <v>0</v>
      </c>
      <c r="O63" s="65">
        <v>0</v>
      </c>
      <c r="P63" s="14">
        <v>0</v>
      </c>
      <c r="Q63" s="66">
        <v>0</v>
      </c>
      <c r="R63" s="65">
        <v>0</v>
      </c>
      <c r="S63" s="14">
        <v>0</v>
      </c>
      <c r="T63" s="66">
        <v>0</v>
      </c>
      <c r="U63" s="65">
        <v>0</v>
      </c>
      <c r="V63" s="14">
        <v>0</v>
      </c>
      <c r="W63" s="66">
        <v>0</v>
      </c>
      <c r="X63" s="65">
        <v>0</v>
      </c>
      <c r="Y63" s="14">
        <v>0</v>
      </c>
      <c r="Z63" s="66">
        <f t="shared" si="165"/>
        <v>0</v>
      </c>
      <c r="AA63" s="65">
        <v>0</v>
      </c>
      <c r="AB63" s="14">
        <v>0</v>
      </c>
      <c r="AC63" s="66">
        <v>0</v>
      </c>
      <c r="AD63" s="65">
        <v>0</v>
      </c>
      <c r="AE63" s="14">
        <v>0</v>
      </c>
      <c r="AF63" s="66">
        <v>0</v>
      </c>
      <c r="AG63" s="65">
        <v>0</v>
      </c>
      <c r="AH63" s="14">
        <v>0</v>
      </c>
      <c r="AI63" s="66">
        <f t="shared" si="166"/>
        <v>0</v>
      </c>
      <c r="AJ63" s="75">
        <v>16</v>
      </c>
      <c r="AK63" s="20">
        <v>368</v>
      </c>
      <c r="AL63" s="66">
        <f t="shared" si="167"/>
        <v>23000</v>
      </c>
      <c r="AM63" s="65"/>
      <c r="AN63" s="14"/>
      <c r="AO63" s="66"/>
      <c r="AP63" s="65"/>
      <c r="AQ63" s="14"/>
      <c r="AR63" s="66"/>
      <c r="AS63" s="65">
        <v>0</v>
      </c>
      <c r="AT63" s="14">
        <v>0</v>
      </c>
      <c r="AU63" s="66">
        <v>0</v>
      </c>
      <c r="AV63" s="65">
        <v>0</v>
      </c>
      <c r="AW63" s="14">
        <v>0</v>
      </c>
      <c r="AX63" s="66">
        <v>0</v>
      </c>
      <c r="AY63" s="65">
        <v>0</v>
      </c>
      <c r="AZ63" s="14">
        <v>0</v>
      </c>
      <c r="BA63" s="66">
        <v>0</v>
      </c>
      <c r="BB63" s="65">
        <v>0</v>
      </c>
      <c r="BC63" s="14">
        <v>0</v>
      </c>
      <c r="BD63" s="66">
        <v>0</v>
      </c>
      <c r="BE63" s="65">
        <v>0</v>
      </c>
      <c r="BF63" s="14">
        <v>0</v>
      </c>
      <c r="BG63" s="66">
        <v>0</v>
      </c>
      <c r="BH63" s="65">
        <v>0</v>
      </c>
      <c r="BI63" s="14">
        <v>0</v>
      </c>
      <c r="BJ63" s="66">
        <v>0</v>
      </c>
      <c r="BK63" s="65">
        <v>0</v>
      </c>
      <c r="BL63" s="14">
        <v>0</v>
      </c>
      <c r="BM63" s="66">
        <v>0</v>
      </c>
      <c r="BN63" s="65">
        <v>0</v>
      </c>
      <c r="BO63" s="14">
        <v>0</v>
      </c>
      <c r="BP63" s="66">
        <f t="shared" si="168"/>
        <v>0</v>
      </c>
      <c r="BQ63" s="65">
        <v>0</v>
      </c>
      <c r="BR63" s="14">
        <v>0</v>
      </c>
      <c r="BS63" s="66">
        <v>0</v>
      </c>
      <c r="BT63" s="65">
        <v>0</v>
      </c>
      <c r="BU63" s="14">
        <v>0</v>
      </c>
      <c r="BV63" s="66">
        <f t="shared" si="169"/>
        <v>0</v>
      </c>
      <c r="BW63" s="65">
        <v>0</v>
      </c>
      <c r="BX63" s="14">
        <v>0</v>
      </c>
      <c r="BY63" s="66">
        <v>0</v>
      </c>
      <c r="BZ63" s="65">
        <v>0</v>
      </c>
      <c r="CA63" s="14">
        <v>0</v>
      </c>
      <c r="CB63" s="66">
        <v>0</v>
      </c>
      <c r="CC63" s="65">
        <v>0</v>
      </c>
      <c r="CD63" s="14">
        <v>0</v>
      </c>
      <c r="CE63" s="66">
        <v>0</v>
      </c>
      <c r="CF63" s="65">
        <v>0</v>
      </c>
      <c r="CG63" s="14">
        <v>0</v>
      </c>
      <c r="CH63" s="66">
        <v>0</v>
      </c>
      <c r="CI63" s="65">
        <v>0</v>
      </c>
      <c r="CJ63" s="14">
        <v>0</v>
      </c>
      <c r="CK63" s="66">
        <v>0</v>
      </c>
      <c r="CL63" s="65">
        <v>0</v>
      </c>
      <c r="CM63" s="14">
        <v>0</v>
      </c>
      <c r="CN63" s="66">
        <v>0</v>
      </c>
      <c r="CO63" s="65">
        <v>0</v>
      </c>
      <c r="CP63" s="14">
        <v>4</v>
      </c>
      <c r="CQ63" s="66">
        <v>0</v>
      </c>
      <c r="CR63" s="65">
        <v>0</v>
      </c>
      <c r="CS63" s="14">
        <v>0</v>
      </c>
      <c r="CT63" s="66">
        <v>0</v>
      </c>
      <c r="CU63" s="65">
        <v>0</v>
      </c>
      <c r="CV63" s="14">
        <v>0</v>
      </c>
      <c r="CW63" s="66">
        <v>0</v>
      </c>
      <c r="CX63" s="65">
        <v>0</v>
      </c>
      <c r="CY63" s="14">
        <v>0</v>
      </c>
      <c r="CZ63" s="66">
        <v>0</v>
      </c>
      <c r="DA63" s="65">
        <v>0</v>
      </c>
      <c r="DB63" s="14">
        <v>0</v>
      </c>
      <c r="DC63" s="66">
        <v>0</v>
      </c>
      <c r="DD63" s="65">
        <v>0</v>
      </c>
      <c r="DE63" s="14">
        <v>0</v>
      </c>
      <c r="DF63" s="66">
        <v>0</v>
      </c>
      <c r="DG63" s="11">
        <f t="shared" si="171"/>
        <v>16</v>
      </c>
      <c r="DH63" s="21">
        <f t="shared" si="172"/>
        <v>372</v>
      </c>
      <c r="DI63" s="6"/>
      <c r="DJ63" s="9"/>
      <c r="DK63" s="6"/>
      <c r="DL63" s="6"/>
      <c r="DM63" s="6"/>
      <c r="DN63" s="9"/>
      <c r="DO63" s="6"/>
      <c r="DP63" s="6"/>
      <c r="DQ63" s="6"/>
      <c r="DR63" s="9"/>
      <c r="DS63" s="6"/>
      <c r="DT63" s="6"/>
      <c r="DU63" s="6"/>
      <c r="DV63" s="2"/>
      <c r="DW63" s="1"/>
      <c r="DX63" s="1"/>
      <c r="DY63" s="1"/>
      <c r="DZ63" s="2"/>
      <c r="EA63" s="1"/>
      <c r="EB63" s="1"/>
      <c r="EC63" s="1"/>
      <c r="ED63" s="2"/>
      <c r="EE63" s="1"/>
      <c r="EF63" s="1"/>
      <c r="EG63" s="1"/>
      <c r="EH63" s="2"/>
      <c r="EI63" s="1"/>
      <c r="EJ63" s="1"/>
      <c r="EK63" s="1"/>
      <c r="EL63" s="2"/>
      <c r="EM63" s="1"/>
      <c r="EN63" s="1"/>
      <c r="EO63" s="1"/>
      <c r="EP63" s="2"/>
      <c r="EQ63" s="1"/>
      <c r="ER63" s="1"/>
      <c r="ES63" s="1"/>
      <c r="ET63" s="2"/>
      <c r="EU63" s="1"/>
      <c r="EV63" s="1"/>
      <c r="EW63" s="1"/>
      <c r="EX63" s="2"/>
      <c r="EY63" s="1"/>
      <c r="EZ63" s="1"/>
      <c r="FA63" s="1"/>
    </row>
    <row r="64" spans="1:232" x14ac:dyDescent="0.3">
      <c r="A64" s="57">
        <v>2013</v>
      </c>
      <c r="B64" s="58" t="s">
        <v>11</v>
      </c>
      <c r="C64" s="65">
        <v>0</v>
      </c>
      <c r="D64" s="14">
        <v>0</v>
      </c>
      <c r="E64" s="66">
        <v>0</v>
      </c>
      <c r="F64" s="65"/>
      <c r="G64" s="14"/>
      <c r="H64" s="66"/>
      <c r="I64" s="65">
        <v>0</v>
      </c>
      <c r="J64" s="14">
        <v>0</v>
      </c>
      <c r="K64" s="66">
        <v>0</v>
      </c>
      <c r="L64" s="65">
        <v>0</v>
      </c>
      <c r="M64" s="14">
        <v>0</v>
      </c>
      <c r="N64" s="66">
        <v>0</v>
      </c>
      <c r="O64" s="65">
        <v>0</v>
      </c>
      <c r="P64" s="14">
        <v>0</v>
      </c>
      <c r="Q64" s="66">
        <v>0</v>
      </c>
      <c r="R64" s="65">
        <v>0</v>
      </c>
      <c r="S64" s="14">
        <v>0</v>
      </c>
      <c r="T64" s="66">
        <v>0</v>
      </c>
      <c r="U64" s="65">
        <v>0</v>
      </c>
      <c r="V64" s="14">
        <v>0</v>
      </c>
      <c r="W64" s="66">
        <v>0</v>
      </c>
      <c r="X64" s="65">
        <v>0</v>
      </c>
      <c r="Y64" s="14">
        <v>0</v>
      </c>
      <c r="Z64" s="66">
        <f t="shared" si="165"/>
        <v>0</v>
      </c>
      <c r="AA64" s="65">
        <v>0</v>
      </c>
      <c r="AB64" s="14">
        <v>0</v>
      </c>
      <c r="AC64" s="66">
        <v>0</v>
      </c>
      <c r="AD64" s="65">
        <v>0</v>
      </c>
      <c r="AE64" s="14">
        <v>0</v>
      </c>
      <c r="AF64" s="66">
        <v>0</v>
      </c>
      <c r="AG64" s="65">
        <v>0</v>
      </c>
      <c r="AH64" s="14">
        <v>0</v>
      </c>
      <c r="AI64" s="66">
        <f t="shared" si="166"/>
        <v>0</v>
      </c>
      <c r="AJ64" s="65">
        <v>0</v>
      </c>
      <c r="AK64" s="14">
        <v>0</v>
      </c>
      <c r="AL64" s="66">
        <v>0</v>
      </c>
      <c r="AM64" s="65"/>
      <c r="AN64" s="14"/>
      <c r="AO64" s="66"/>
      <c r="AP64" s="65"/>
      <c r="AQ64" s="14"/>
      <c r="AR64" s="66"/>
      <c r="AS64" s="65">
        <v>0</v>
      </c>
      <c r="AT64" s="14">
        <v>0</v>
      </c>
      <c r="AU64" s="66">
        <v>0</v>
      </c>
      <c r="AV64" s="65">
        <v>0</v>
      </c>
      <c r="AW64" s="14">
        <v>0</v>
      </c>
      <c r="AX64" s="66">
        <v>0</v>
      </c>
      <c r="AY64" s="65">
        <v>0</v>
      </c>
      <c r="AZ64" s="14">
        <v>0</v>
      </c>
      <c r="BA64" s="66">
        <v>0</v>
      </c>
      <c r="BB64" s="65">
        <v>4.2000000000000003E-2</v>
      </c>
      <c r="BC64" s="14">
        <v>0</v>
      </c>
      <c r="BD64" s="66">
        <f t="shared" ref="BD64:BD65" si="174">BC64/BB64*1000</f>
        <v>0</v>
      </c>
      <c r="BE64" s="65">
        <v>4.2000000000000003E-2</v>
      </c>
      <c r="BF64" s="14">
        <v>1.903</v>
      </c>
      <c r="BG64" s="66">
        <f t="shared" si="167"/>
        <v>45309.523809523809</v>
      </c>
      <c r="BH64" s="65">
        <v>0</v>
      </c>
      <c r="BI64" s="14">
        <v>0</v>
      </c>
      <c r="BJ64" s="66">
        <v>0</v>
      </c>
      <c r="BK64" s="65">
        <v>0</v>
      </c>
      <c r="BL64" s="14">
        <v>0</v>
      </c>
      <c r="BM64" s="66">
        <v>0</v>
      </c>
      <c r="BN64" s="65">
        <v>0</v>
      </c>
      <c r="BO64" s="14">
        <v>0</v>
      </c>
      <c r="BP64" s="66">
        <f t="shared" si="168"/>
        <v>0</v>
      </c>
      <c r="BQ64" s="65">
        <v>0</v>
      </c>
      <c r="BR64" s="14">
        <v>0</v>
      </c>
      <c r="BS64" s="66">
        <v>0</v>
      </c>
      <c r="BT64" s="65">
        <v>0</v>
      </c>
      <c r="BU64" s="14">
        <v>0</v>
      </c>
      <c r="BV64" s="66">
        <f t="shared" si="169"/>
        <v>0</v>
      </c>
      <c r="BW64" s="65">
        <v>0</v>
      </c>
      <c r="BX64" s="14">
        <v>0</v>
      </c>
      <c r="BY64" s="66">
        <v>0</v>
      </c>
      <c r="BZ64" s="65">
        <v>0</v>
      </c>
      <c r="CA64" s="14">
        <v>0</v>
      </c>
      <c r="CB64" s="66">
        <v>0</v>
      </c>
      <c r="CC64" s="65">
        <v>0</v>
      </c>
      <c r="CD64" s="14">
        <v>0</v>
      </c>
      <c r="CE64" s="66">
        <v>0</v>
      </c>
      <c r="CF64" s="65">
        <v>0</v>
      </c>
      <c r="CG64" s="14">
        <v>0</v>
      </c>
      <c r="CH64" s="66">
        <v>0</v>
      </c>
      <c r="CI64" s="65">
        <v>0</v>
      </c>
      <c r="CJ64" s="14">
        <v>0</v>
      </c>
      <c r="CK64" s="66">
        <v>0</v>
      </c>
      <c r="CL64" s="65">
        <v>0</v>
      </c>
      <c r="CM64" s="14">
        <v>0</v>
      </c>
      <c r="CN64" s="66">
        <v>0</v>
      </c>
      <c r="CO64" s="65">
        <v>0</v>
      </c>
      <c r="CP64" s="14">
        <v>0</v>
      </c>
      <c r="CQ64" s="66">
        <v>0</v>
      </c>
      <c r="CR64" s="65">
        <v>16.632000000000001</v>
      </c>
      <c r="CS64" s="14">
        <v>1038.451</v>
      </c>
      <c r="CT64" s="66">
        <f t="shared" ref="CQ64:CT69" si="175">CS64/CR64*1000</f>
        <v>62436.92881192881</v>
      </c>
      <c r="CU64" s="65">
        <v>0</v>
      </c>
      <c r="CV64" s="14">
        <v>0</v>
      </c>
      <c r="CW64" s="66">
        <v>0</v>
      </c>
      <c r="CX64" s="65">
        <v>0</v>
      </c>
      <c r="CY64" s="14">
        <v>0</v>
      </c>
      <c r="CZ64" s="66">
        <v>0</v>
      </c>
      <c r="DA64" s="65">
        <v>0</v>
      </c>
      <c r="DB64" s="14">
        <v>0</v>
      </c>
      <c r="DC64" s="66">
        <v>0</v>
      </c>
      <c r="DD64" s="65">
        <v>0</v>
      </c>
      <c r="DE64" s="14">
        <v>0</v>
      </c>
      <c r="DF64" s="66">
        <v>0</v>
      </c>
      <c r="DG64" s="11">
        <f t="shared" si="171"/>
        <v>16.716000000000005</v>
      </c>
      <c r="DH64" s="21">
        <f t="shared" si="172"/>
        <v>1040.354</v>
      </c>
      <c r="DI64" s="6"/>
      <c r="DJ64" s="9"/>
      <c r="DK64" s="6"/>
      <c r="DL64" s="6"/>
      <c r="DM64" s="6"/>
      <c r="DN64" s="9"/>
      <c r="DO64" s="6"/>
      <c r="DP64" s="6"/>
      <c r="DQ64" s="6"/>
      <c r="DR64" s="9"/>
      <c r="DS64" s="6"/>
      <c r="DT64" s="6"/>
      <c r="DU64" s="6"/>
      <c r="DV64" s="2"/>
      <c r="DW64" s="1"/>
      <c r="DX64" s="1"/>
      <c r="DY64" s="1"/>
      <c r="DZ64" s="2"/>
      <c r="EA64" s="1"/>
      <c r="EB64" s="1"/>
      <c r="EC64" s="1"/>
      <c r="ED64" s="2"/>
      <c r="EE64" s="1"/>
      <c r="EF64" s="1"/>
      <c r="EG64" s="1"/>
      <c r="EH64" s="2"/>
      <c r="EI64" s="1"/>
      <c r="EJ64" s="1"/>
      <c r="EK64" s="1"/>
      <c r="EL64" s="2"/>
      <c r="EM64" s="1"/>
      <c r="EN64" s="1"/>
      <c r="EO64" s="1"/>
      <c r="EP64" s="2"/>
      <c r="EQ64" s="1"/>
      <c r="ER64" s="1"/>
      <c r="ES64" s="1"/>
      <c r="ET64" s="2"/>
      <c r="EU64" s="1"/>
      <c r="EV64" s="1"/>
      <c r="EW64" s="1"/>
      <c r="EX64" s="2"/>
      <c r="EY64" s="1"/>
      <c r="EZ64" s="1"/>
      <c r="FA64" s="1"/>
    </row>
    <row r="65" spans="1:232" x14ac:dyDescent="0.3">
      <c r="A65" s="57">
        <v>2013</v>
      </c>
      <c r="B65" s="58" t="s">
        <v>12</v>
      </c>
      <c r="C65" s="65">
        <v>0</v>
      </c>
      <c r="D65" s="14">
        <v>0</v>
      </c>
      <c r="E65" s="66">
        <v>0</v>
      </c>
      <c r="F65" s="65"/>
      <c r="G65" s="14"/>
      <c r="H65" s="66"/>
      <c r="I65" s="65">
        <v>0</v>
      </c>
      <c r="J65" s="14">
        <v>0</v>
      </c>
      <c r="K65" s="66">
        <v>0</v>
      </c>
      <c r="L65" s="65">
        <v>0</v>
      </c>
      <c r="M65" s="14">
        <v>0</v>
      </c>
      <c r="N65" s="66">
        <v>0</v>
      </c>
      <c r="O65" s="65">
        <v>17.135999999999999</v>
      </c>
      <c r="P65" s="14">
        <v>417.279</v>
      </c>
      <c r="Q65" s="66">
        <f t="shared" ref="E65:Q69" si="176">P65/O65*1000</f>
        <v>24351.015406162467</v>
      </c>
      <c r="R65" s="65">
        <v>0</v>
      </c>
      <c r="S65" s="14">
        <v>0</v>
      </c>
      <c r="T65" s="66">
        <v>0</v>
      </c>
      <c r="U65" s="65">
        <v>0</v>
      </c>
      <c r="V65" s="14">
        <v>0</v>
      </c>
      <c r="W65" s="66">
        <v>0</v>
      </c>
      <c r="X65" s="65">
        <v>0</v>
      </c>
      <c r="Y65" s="14">
        <v>0</v>
      </c>
      <c r="Z65" s="66">
        <f t="shared" si="165"/>
        <v>0</v>
      </c>
      <c r="AA65" s="65">
        <v>0</v>
      </c>
      <c r="AB65" s="14">
        <v>0</v>
      </c>
      <c r="AC65" s="66">
        <v>0</v>
      </c>
      <c r="AD65" s="65">
        <v>0</v>
      </c>
      <c r="AE65" s="14">
        <v>0</v>
      </c>
      <c r="AF65" s="66">
        <v>0</v>
      </c>
      <c r="AG65" s="65">
        <v>0</v>
      </c>
      <c r="AH65" s="14">
        <v>0</v>
      </c>
      <c r="AI65" s="66">
        <f t="shared" si="166"/>
        <v>0</v>
      </c>
      <c r="AJ65" s="65">
        <v>0</v>
      </c>
      <c r="AK65" s="14">
        <v>0</v>
      </c>
      <c r="AL65" s="66">
        <v>0</v>
      </c>
      <c r="AM65" s="65"/>
      <c r="AN65" s="14"/>
      <c r="AO65" s="66"/>
      <c r="AP65" s="65"/>
      <c r="AQ65" s="14"/>
      <c r="AR65" s="66"/>
      <c r="AS65" s="65">
        <v>0</v>
      </c>
      <c r="AT65" s="14">
        <v>0</v>
      </c>
      <c r="AU65" s="66">
        <v>0</v>
      </c>
      <c r="AV65" s="65">
        <v>0</v>
      </c>
      <c r="AW65" s="14">
        <v>0</v>
      </c>
      <c r="AX65" s="66">
        <v>0</v>
      </c>
      <c r="AY65" s="65">
        <v>0</v>
      </c>
      <c r="AZ65" s="14">
        <v>0</v>
      </c>
      <c r="BA65" s="66">
        <v>0</v>
      </c>
      <c r="BB65" s="65">
        <v>8.0000000000000002E-3</v>
      </c>
      <c r="BC65" s="14">
        <v>0</v>
      </c>
      <c r="BD65" s="66">
        <f t="shared" si="174"/>
        <v>0</v>
      </c>
      <c r="BE65" s="65">
        <v>8.0000000000000002E-3</v>
      </c>
      <c r="BF65" s="14">
        <v>0.46899999999999997</v>
      </c>
      <c r="BG65" s="66">
        <f t="shared" si="167"/>
        <v>58624.999999999993</v>
      </c>
      <c r="BH65" s="65">
        <v>0</v>
      </c>
      <c r="BI65" s="14">
        <v>0</v>
      </c>
      <c r="BJ65" s="66">
        <v>0</v>
      </c>
      <c r="BK65" s="65">
        <v>0</v>
      </c>
      <c r="BL65" s="14">
        <v>0</v>
      </c>
      <c r="BM65" s="66">
        <v>0</v>
      </c>
      <c r="BN65" s="65">
        <v>0</v>
      </c>
      <c r="BO65" s="14">
        <v>0</v>
      </c>
      <c r="BP65" s="66">
        <f t="shared" si="168"/>
        <v>0</v>
      </c>
      <c r="BQ65" s="65">
        <v>0</v>
      </c>
      <c r="BR65" s="14">
        <v>0</v>
      </c>
      <c r="BS65" s="66">
        <v>0</v>
      </c>
      <c r="BT65" s="65">
        <v>0</v>
      </c>
      <c r="BU65" s="14">
        <v>0</v>
      </c>
      <c r="BV65" s="66">
        <f t="shared" si="169"/>
        <v>0</v>
      </c>
      <c r="BW65" s="65">
        <v>0</v>
      </c>
      <c r="BX65" s="14">
        <v>0</v>
      </c>
      <c r="BY65" s="66">
        <v>0</v>
      </c>
      <c r="BZ65" s="65">
        <v>0</v>
      </c>
      <c r="CA65" s="14">
        <v>0</v>
      </c>
      <c r="CB65" s="66">
        <v>0</v>
      </c>
      <c r="CC65" s="65">
        <v>0</v>
      </c>
      <c r="CD65" s="14">
        <v>0</v>
      </c>
      <c r="CE65" s="66">
        <v>0</v>
      </c>
      <c r="CF65" s="65">
        <v>0</v>
      </c>
      <c r="CG65" s="14">
        <v>0</v>
      </c>
      <c r="CH65" s="66">
        <v>0</v>
      </c>
      <c r="CI65" s="65">
        <v>0</v>
      </c>
      <c r="CJ65" s="14">
        <v>0</v>
      </c>
      <c r="CK65" s="66">
        <v>0</v>
      </c>
      <c r="CL65" s="65">
        <v>0</v>
      </c>
      <c r="CM65" s="14">
        <v>0</v>
      </c>
      <c r="CN65" s="66">
        <v>0</v>
      </c>
      <c r="CO65" s="65">
        <v>0</v>
      </c>
      <c r="CP65" s="14">
        <v>0</v>
      </c>
      <c r="CQ65" s="66">
        <v>0</v>
      </c>
      <c r="CR65" s="65">
        <v>0</v>
      </c>
      <c r="CS65" s="14">
        <v>0</v>
      </c>
      <c r="CT65" s="66">
        <v>0</v>
      </c>
      <c r="CU65" s="65">
        <v>0</v>
      </c>
      <c r="CV65" s="14">
        <v>0</v>
      </c>
      <c r="CW65" s="66">
        <v>0</v>
      </c>
      <c r="CX65" s="65">
        <v>0</v>
      </c>
      <c r="CY65" s="14">
        <v>0</v>
      </c>
      <c r="CZ65" s="66">
        <v>0</v>
      </c>
      <c r="DA65" s="65">
        <v>0</v>
      </c>
      <c r="DB65" s="14">
        <v>0</v>
      </c>
      <c r="DC65" s="66">
        <v>0</v>
      </c>
      <c r="DD65" s="65">
        <v>0</v>
      </c>
      <c r="DE65" s="14">
        <v>0</v>
      </c>
      <c r="DF65" s="66">
        <v>0</v>
      </c>
      <c r="DG65" s="11">
        <f t="shared" si="171"/>
        <v>17.151999999999997</v>
      </c>
      <c r="DH65" s="21">
        <f t="shared" si="172"/>
        <v>417.74799999999999</v>
      </c>
      <c r="DI65" s="6"/>
      <c r="DJ65" s="9"/>
      <c r="DK65" s="6"/>
      <c r="DL65" s="6"/>
      <c r="DM65" s="6"/>
      <c r="DN65" s="9"/>
      <c r="DO65" s="6"/>
      <c r="DP65" s="6"/>
      <c r="DQ65" s="6"/>
      <c r="DR65" s="9"/>
      <c r="DS65" s="6"/>
      <c r="DT65" s="6"/>
      <c r="DU65" s="6"/>
      <c r="DV65" s="2"/>
      <c r="DW65" s="1"/>
      <c r="DX65" s="1"/>
      <c r="DY65" s="1"/>
      <c r="DZ65" s="2"/>
      <c r="EA65" s="1"/>
      <c r="EB65" s="1"/>
      <c r="EC65" s="1"/>
      <c r="ED65" s="2"/>
      <c r="EE65" s="1"/>
      <c r="EF65" s="1"/>
      <c r="EG65" s="1"/>
      <c r="EH65" s="2"/>
      <c r="EI65" s="1"/>
      <c r="EJ65" s="1"/>
      <c r="EK65" s="1"/>
      <c r="EL65" s="2"/>
      <c r="EM65" s="1"/>
      <c r="EN65" s="1"/>
      <c r="EO65" s="1"/>
      <c r="EP65" s="2"/>
      <c r="EQ65" s="1"/>
      <c r="ER65" s="1"/>
      <c r="ES65" s="1"/>
      <c r="ET65" s="2"/>
      <c r="EU65" s="1"/>
      <c r="EV65" s="1"/>
      <c r="EW65" s="1"/>
      <c r="EX65" s="2"/>
      <c r="EY65" s="1"/>
      <c r="EZ65" s="1"/>
      <c r="FA65" s="1"/>
    </row>
    <row r="66" spans="1:232" x14ac:dyDescent="0.3">
      <c r="A66" s="57">
        <v>2013</v>
      </c>
      <c r="B66" s="58" t="s">
        <v>13</v>
      </c>
      <c r="C66" s="65">
        <v>8.9999999999999993E-3</v>
      </c>
      <c r="D66" s="14">
        <v>0.54300000000000004</v>
      </c>
      <c r="E66" s="66">
        <f t="shared" si="176"/>
        <v>60333.333333333343</v>
      </c>
      <c r="F66" s="65"/>
      <c r="G66" s="14"/>
      <c r="H66" s="66"/>
      <c r="I66" s="65">
        <v>0</v>
      </c>
      <c r="J66" s="14">
        <v>0</v>
      </c>
      <c r="K66" s="66">
        <v>0</v>
      </c>
      <c r="L66" s="65">
        <v>0</v>
      </c>
      <c r="M66" s="14">
        <v>0</v>
      </c>
      <c r="N66" s="66">
        <v>0</v>
      </c>
      <c r="O66" s="65">
        <v>0</v>
      </c>
      <c r="P66" s="14">
        <v>0</v>
      </c>
      <c r="Q66" s="66">
        <v>0</v>
      </c>
      <c r="R66" s="65">
        <v>0</v>
      </c>
      <c r="S66" s="14">
        <v>0</v>
      </c>
      <c r="T66" s="66">
        <v>0</v>
      </c>
      <c r="U66" s="65">
        <v>0</v>
      </c>
      <c r="V66" s="14">
        <v>0</v>
      </c>
      <c r="W66" s="66">
        <v>0</v>
      </c>
      <c r="X66" s="65">
        <v>0</v>
      </c>
      <c r="Y66" s="14">
        <v>0</v>
      </c>
      <c r="Z66" s="66">
        <f t="shared" si="165"/>
        <v>0</v>
      </c>
      <c r="AA66" s="65">
        <v>0</v>
      </c>
      <c r="AB66" s="14">
        <v>0</v>
      </c>
      <c r="AC66" s="66">
        <v>0</v>
      </c>
      <c r="AD66" s="65">
        <v>0</v>
      </c>
      <c r="AE66" s="14">
        <v>0</v>
      </c>
      <c r="AF66" s="66">
        <v>0</v>
      </c>
      <c r="AG66" s="65">
        <v>0</v>
      </c>
      <c r="AH66" s="14">
        <v>0</v>
      </c>
      <c r="AI66" s="66">
        <f t="shared" si="166"/>
        <v>0</v>
      </c>
      <c r="AJ66" s="65">
        <v>2.46</v>
      </c>
      <c r="AK66" s="14">
        <v>76.628</v>
      </c>
      <c r="AL66" s="66">
        <f t="shared" si="167"/>
        <v>31149.593495934958</v>
      </c>
      <c r="AM66" s="65"/>
      <c r="AN66" s="14"/>
      <c r="AO66" s="66"/>
      <c r="AP66" s="65"/>
      <c r="AQ66" s="14"/>
      <c r="AR66" s="66"/>
      <c r="AS66" s="65">
        <v>0</v>
      </c>
      <c r="AT66" s="14">
        <v>0</v>
      </c>
      <c r="AU66" s="66">
        <v>0</v>
      </c>
      <c r="AV66" s="65">
        <v>0</v>
      </c>
      <c r="AW66" s="14">
        <v>0</v>
      </c>
      <c r="AX66" s="66">
        <v>0</v>
      </c>
      <c r="AY66" s="65">
        <v>0</v>
      </c>
      <c r="AZ66" s="14">
        <v>0</v>
      </c>
      <c r="BA66" s="66">
        <v>0</v>
      </c>
      <c r="BB66" s="65">
        <v>0</v>
      </c>
      <c r="BC66" s="14">
        <v>0</v>
      </c>
      <c r="BD66" s="66">
        <v>0</v>
      </c>
      <c r="BE66" s="65">
        <v>0</v>
      </c>
      <c r="BF66" s="14">
        <v>0</v>
      </c>
      <c r="BG66" s="66">
        <v>0</v>
      </c>
      <c r="BH66" s="65">
        <v>0</v>
      </c>
      <c r="BI66" s="14">
        <v>0</v>
      </c>
      <c r="BJ66" s="66">
        <v>0</v>
      </c>
      <c r="BK66" s="65">
        <v>1.1200000000000001</v>
      </c>
      <c r="BL66" s="14">
        <v>1.1339999999999999</v>
      </c>
      <c r="BM66" s="66">
        <f t="shared" ref="BM66:BM69" si="177">BL66/BK66*1000</f>
        <v>1012.4999999999998</v>
      </c>
      <c r="BN66" s="65">
        <v>0</v>
      </c>
      <c r="BO66" s="14">
        <v>0</v>
      </c>
      <c r="BP66" s="66">
        <f t="shared" si="168"/>
        <v>0</v>
      </c>
      <c r="BQ66" s="65">
        <v>0</v>
      </c>
      <c r="BR66" s="14">
        <v>0</v>
      </c>
      <c r="BS66" s="66">
        <v>0</v>
      </c>
      <c r="BT66" s="65">
        <v>0</v>
      </c>
      <c r="BU66" s="14">
        <v>0</v>
      </c>
      <c r="BV66" s="66">
        <f t="shared" si="169"/>
        <v>0</v>
      </c>
      <c r="BW66" s="65">
        <v>0</v>
      </c>
      <c r="BX66" s="14">
        <v>0</v>
      </c>
      <c r="BY66" s="66">
        <v>0</v>
      </c>
      <c r="BZ66" s="65">
        <v>0</v>
      </c>
      <c r="CA66" s="14">
        <v>0</v>
      </c>
      <c r="CB66" s="66">
        <v>0</v>
      </c>
      <c r="CC66" s="65">
        <v>0</v>
      </c>
      <c r="CD66" s="14">
        <v>0</v>
      </c>
      <c r="CE66" s="66">
        <v>0</v>
      </c>
      <c r="CF66" s="65">
        <v>0</v>
      </c>
      <c r="CG66" s="14">
        <v>0</v>
      </c>
      <c r="CH66" s="66">
        <v>0</v>
      </c>
      <c r="CI66" s="65">
        <v>0</v>
      </c>
      <c r="CJ66" s="14">
        <v>0</v>
      </c>
      <c r="CK66" s="66">
        <v>0</v>
      </c>
      <c r="CL66" s="65">
        <v>0</v>
      </c>
      <c r="CM66" s="14">
        <v>0</v>
      </c>
      <c r="CN66" s="66">
        <v>0</v>
      </c>
      <c r="CO66" s="65">
        <v>0</v>
      </c>
      <c r="CP66" s="14">
        <v>0</v>
      </c>
      <c r="CQ66" s="66">
        <v>0</v>
      </c>
      <c r="CR66" s="65">
        <v>7.0999999999999994E-2</v>
      </c>
      <c r="CS66" s="14">
        <v>3.6760000000000002</v>
      </c>
      <c r="CT66" s="66">
        <f t="shared" si="175"/>
        <v>51774.647887323954</v>
      </c>
      <c r="CU66" s="65">
        <v>0</v>
      </c>
      <c r="CV66" s="14">
        <v>0</v>
      </c>
      <c r="CW66" s="66">
        <v>0</v>
      </c>
      <c r="CX66" s="65">
        <v>0</v>
      </c>
      <c r="CY66" s="14">
        <v>0</v>
      </c>
      <c r="CZ66" s="66">
        <v>0</v>
      </c>
      <c r="DA66" s="65">
        <v>0</v>
      </c>
      <c r="DB66" s="14">
        <v>0</v>
      </c>
      <c r="DC66" s="66">
        <v>0</v>
      </c>
      <c r="DD66" s="65">
        <v>0</v>
      </c>
      <c r="DE66" s="14">
        <v>0</v>
      </c>
      <c r="DF66" s="66">
        <v>0</v>
      </c>
      <c r="DG66" s="11">
        <f t="shared" si="171"/>
        <v>3.66</v>
      </c>
      <c r="DH66" s="21">
        <f t="shared" si="172"/>
        <v>81.981000000000009</v>
      </c>
      <c r="DI66" s="6"/>
      <c r="DJ66" s="9"/>
      <c r="DK66" s="6"/>
      <c r="DL66" s="6"/>
      <c r="DM66" s="6"/>
      <c r="DN66" s="9"/>
      <c r="DO66" s="6"/>
      <c r="DP66" s="6"/>
      <c r="DQ66" s="6"/>
      <c r="DR66" s="9"/>
      <c r="DS66" s="6"/>
      <c r="DT66" s="6"/>
      <c r="DU66" s="6"/>
      <c r="DV66" s="2"/>
      <c r="DW66" s="1"/>
      <c r="DX66" s="1"/>
      <c r="DY66" s="1"/>
      <c r="DZ66" s="2"/>
      <c r="EA66" s="1"/>
      <c r="EB66" s="1"/>
      <c r="EC66" s="1"/>
      <c r="ED66" s="2"/>
      <c r="EE66" s="1"/>
      <c r="EF66" s="1"/>
      <c r="EG66" s="1"/>
      <c r="EH66" s="2"/>
      <c r="EI66" s="1"/>
      <c r="EJ66" s="1"/>
      <c r="EK66" s="1"/>
      <c r="EL66" s="2"/>
      <c r="EM66" s="1"/>
      <c r="EN66" s="1"/>
      <c r="EO66" s="1"/>
      <c r="EP66" s="2"/>
      <c r="EQ66" s="1"/>
      <c r="ER66" s="1"/>
      <c r="ES66" s="1"/>
      <c r="ET66" s="2"/>
      <c r="EU66" s="1"/>
      <c r="EV66" s="1"/>
      <c r="EW66" s="1"/>
      <c r="EX66" s="2"/>
      <c r="EY66" s="1"/>
      <c r="EZ66" s="1"/>
      <c r="FA66" s="1"/>
    </row>
    <row r="67" spans="1:232" x14ac:dyDescent="0.3">
      <c r="A67" s="57">
        <v>2013</v>
      </c>
      <c r="B67" s="58" t="s">
        <v>14</v>
      </c>
      <c r="C67" s="65">
        <v>0</v>
      </c>
      <c r="D67" s="14">
        <v>0</v>
      </c>
      <c r="E67" s="66">
        <v>0</v>
      </c>
      <c r="F67" s="65"/>
      <c r="G67" s="14"/>
      <c r="H67" s="66"/>
      <c r="I67" s="65">
        <v>0</v>
      </c>
      <c r="J67" s="14">
        <v>0</v>
      </c>
      <c r="K67" s="66">
        <v>0</v>
      </c>
      <c r="L67" s="65">
        <v>0</v>
      </c>
      <c r="M67" s="14">
        <v>0</v>
      </c>
      <c r="N67" s="66">
        <v>0</v>
      </c>
      <c r="O67" s="65">
        <v>0</v>
      </c>
      <c r="P67" s="14">
        <v>0</v>
      </c>
      <c r="Q67" s="66">
        <v>0</v>
      </c>
      <c r="R67" s="65">
        <v>0</v>
      </c>
      <c r="S67" s="14">
        <v>0</v>
      </c>
      <c r="T67" s="66">
        <v>0</v>
      </c>
      <c r="U67" s="65">
        <v>0</v>
      </c>
      <c r="V67" s="14">
        <v>0</v>
      </c>
      <c r="W67" s="66">
        <v>0</v>
      </c>
      <c r="X67" s="65">
        <v>0</v>
      </c>
      <c r="Y67" s="14">
        <v>0</v>
      </c>
      <c r="Z67" s="66">
        <f t="shared" si="165"/>
        <v>0</v>
      </c>
      <c r="AA67" s="65">
        <v>0</v>
      </c>
      <c r="AB67" s="14">
        <v>0</v>
      </c>
      <c r="AC67" s="66">
        <v>0</v>
      </c>
      <c r="AD67" s="65">
        <v>0</v>
      </c>
      <c r="AE67" s="14">
        <v>0</v>
      </c>
      <c r="AF67" s="66">
        <v>0</v>
      </c>
      <c r="AG67" s="65">
        <v>0</v>
      </c>
      <c r="AH67" s="14">
        <v>0</v>
      </c>
      <c r="AI67" s="66">
        <f t="shared" si="166"/>
        <v>0</v>
      </c>
      <c r="AJ67" s="65">
        <v>97.643000000000001</v>
      </c>
      <c r="AK67" s="14">
        <v>2226.17</v>
      </c>
      <c r="AL67" s="66">
        <f t="shared" si="167"/>
        <v>22799.074178384522</v>
      </c>
      <c r="AM67" s="65"/>
      <c r="AN67" s="14"/>
      <c r="AO67" s="66"/>
      <c r="AP67" s="65"/>
      <c r="AQ67" s="14"/>
      <c r="AR67" s="66"/>
      <c r="AS67" s="65">
        <v>0</v>
      </c>
      <c r="AT67" s="14">
        <v>0</v>
      </c>
      <c r="AU67" s="66">
        <v>0</v>
      </c>
      <c r="AV67" s="65">
        <v>0</v>
      </c>
      <c r="AW67" s="14">
        <v>0</v>
      </c>
      <c r="AX67" s="66">
        <v>0</v>
      </c>
      <c r="AY67" s="65">
        <v>0</v>
      </c>
      <c r="AZ67" s="14">
        <v>0</v>
      </c>
      <c r="BA67" s="66">
        <v>0</v>
      </c>
      <c r="BB67" s="65">
        <v>0.06</v>
      </c>
      <c r="BC67" s="14">
        <v>0.28499999999999998</v>
      </c>
      <c r="BD67" s="66">
        <f t="shared" ref="BD67" si="178">BC67/BB67*1000</f>
        <v>4750</v>
      </c>
      <c r="BE67" s="65">
        <v>7.5999999999999998E-2</v>
      </c>
      <c r="BF67" s="14">
        <v>3.6970000000000001</v>
      </c>
      <c r="BG67" s="66">
        <f t="shared" si="167"/>
        <v>48644.736842105267</v>
      </c>
      <c r="BH67" s="65">
        <v>0</v>
      </c>
      <c r="BI67" s="14">
        <v>0</v>
      </c>
      <c r="BJ67" s="66">
        <v>0</v>
      </c>
      <c r="BK67" s="65">
        <v>0</v>
      </c>
      <c r="BL67" s="14">
        <v>0</v>
      </c>
      <c r="BM67" s="66">
        <v>0</v>
      </c>
      <c r="BN67" s="65">
        <v>0</v>
      </c>
      <c r="BO67" s="14">
        <v>0</v>
      </c>
      <c r="BP67" s="66">
        <f t="shared" si="168"/>
        <v>0</v>
      </c>
      <c r="BQ67" s="65">
        <v>0</v>
      </c>
      <c r="BR67" s="14">
        <v>0</v>
      </c>
      <c r="BS67" s="66">
        <v>0</v>
      </c>
      <c r="BT67" s="65">
        <v>0</v>
      </c>
      <c r="BU67" s="14">
        <v>0</v>
      </c>
      <c r="BV67" s="66">
        <f t="shared" si="169"/>
        <v>0</v>
      </c>
      <c r="BW67" s="65">
        <v>0</v>
      </c>
      <c r="BX67" s="14">
        <v>0</v>
      </c>
      <c r="BY67" s="66">
        <v>0</v>
      </c>
      <c r="BZ67" s="65">
        <v>0</v>
      </c>
      <c r="CA67" s="14">
        <v>0</v>
      </c>
      <c r="CB67" s="66">
        <v>0</v>
      </c>
      <c r="CC67" s="65">
        <v>0</v>
      </c>
      <c r="CD67" s="14">
        <v>0</v>
      </c>
      <c r="CE67" s="66">
        <v>0</v>
      </c>
      <c r="CF67" s="65">
        <v>0</v>
      </c>
      <c r="CG67" s="14">
        <v>0</v>
      </c>
      <c r="CH67" s="66">
        <v>0</v>
      </c>
      <c r="CI67" s="65">
        <v>0</v>
      </c>
      <c r="CJ67" s="14">
        <v>0</v>
      </c>
      <c r="CK67" s="66">
        <v>0</v>
      </c>
      <c r="CL67" s="65">
        <v>0</v>
      </c>
      <c r="CM67" s="14">
        <v>0</v>
      </c>
      <c r="CN67" s="66">
        <v>0</v>
      </c>
      <c r="CO67" s="65">
        <v>0.12</v>
      </c>
      <c r="CP67" s="14">
        <v>5.8479999999999999</v>
      </c>
      <c r="CQ67" s="66">
        <f t="shared" si="175"/>
        <v>48733.333333333336</v>
      </c>
      <c r="CR67" s="65">
        <v>16.219000000000001</v>
      </c>
      <c r="CS67" s="14">
        <v>962.62</v>
      </c>
      <c r="CT67" s="66">
        <f t="shared" si="175"/>
        <v>59351.378013441019</v>
      </c>
      <c r="CU67" s="65">
        <v>0</v>
      </c>
      <c r="CV67" s="14">
        <v>0</v>
      </c>
      <c r="CW67" s="66">
        <v>0</v>
      </c>
      <c r="CX67" s="65">
        <v>0</v>
      </c>
      <c r="CY67" s="14">
        <v>0</v>
      </c>
      <c r="CZ67" s="66">
        <v>0</v>
      </c>
      <c r="DA67" s="65">
        <v>0</v>
      </c>
      <c r="DB67" s="14">
        <v>0</v>
      </c>
      <c r="DC67" s="66">
        <v>0</v>
      </c>
      <c r="DD67" s="65">
        <v>0</v>
      </c>
      <c r="DE67" s="14">
        <v>0</v>
      </c>
      <c r="DF67" s="66">
        <v>0</v>
      </c>
      <c r="DG67" s="11">
        <f t="shared" si="171"/>
        <v>114.11799999999999</v>
      </c>
      <c r="DH67" s="21">
        <f t="shared" si="172"/>
        <v>3198.62</v>
      </c>
      <c r="DI67" s="6"/>
      <c r="DJ67" s="9"/>
      <c r="DK67" s="6"/>
      <c r="DL67" s="6"/>
      <c r="DM67" s="6"/>
      <c r="DN67" s="9"/>
      <c r="DO67" s="6"/>
      <c r="DP67" s="6"/>
      <c r="DQ67" s="6"/>
      <c r="DR67" s="9"/>
      <c r="DS67" s="6"/>
      <c r="DT67" s="6"/>
      <c r="DU67" s="6"/>
      <c r="DV67" s="2"/>
      <c r="DW67" s="1"/>
      <c r="DX67" s="1"/>
      <c r="DY67" s="1"/>
      <c r="DZ67" s="2"/>
      <c r="EA67" s="1"/>
      <c r="EB67" s="1"/>
      <c r="EC67" s="1"/>
      <c r="ED67" s="2"/>
      <c r="EE67" s="1"/>
      <c r="EF67" s="1"/>
      <c r="EG67" s="1"/>
      <c r="EH67" s="2"/>
      <c r="EI67" s="1"/>
      <c r="EJ67" s="1"/>
      <c r="EK67" s="1"/>
      <c r="EL67" s="2"/>
      <c r="EM67" s="1"/>
      <c r="EN67" s="1"/>
      <c r="EO67" s="1"/>
      <c r="EP67" s="2"/>
      <c r="EQ67" s="1"/>
      <c r="ER67" s="1"/>
      <c r="ES67" s="1"/>
      <c r="ET67" s="2"/>
      <c r="EU67" s="1"/>
      <c r="EV67" s="1"/>
      <c r="EW67" s="1"/>
      <c r="EX67" s="2"/>
      <c r="EY67" s="1"/>
      <c r="EZ67" s="1"/>
      <c r="FA67" s="1"/>
    </row>
    <row r="68" spans="1:232" x14ac:dyDescent="0.3">
      <c r="A68" s="57">
        <v>2013</v>
      </c>
      <c r="B68" s="58" t="s">
        <v>15</v>
      </c>
      <c r="C68" s="65">
        <v>0</v>
      </c>
      <c r="D68" s="14">
        <v>0</v>
      </c>
      <c r="E68" s="66">
        <v>0</v>
      </c>
      <c r="F68" s="65"/>
      <c r="G68" s="14"/>
      <c r="H68" s="66"/>
      <c r="I68" s="65">
        <v>0</v>
      </c>
      <c r="J68" s="14">
        <v>0</v>
      </c>
      <c r="K68" s="66">
        <v>0</v>
      </c>
      <c r="L68" s="65">
        <v>0</v>
      </c>
      <c r="M68" s="14">
        <v>0</v>
      </c>
      <c r="N68" s="66">
        <v>0</v>
      </c>
      <c r="O68" s="65">
        <v>1E-3</v>
      </c>
      <c r="P68" s="14">
        <v>0.27</v>
      </c>
      <c r="Q68" s="66">
        <f t="shared" si="176"/>
        <v>270000</v>
      </c>
      <c r="R68" s="65">
        <v>0</v>
      </c>
      <c r="S68" s="14">
        <v>0</v>
      </c>
      <c r="T68" s="66">
        <v>0</v>
      </c>
      <c r="U68" s="65">
        <v>0</v>
      </c>
      <c r="V68" s="14">
        <v>0</v>
      </c>
      <c r="W68" s="66">
        <v>0</v>
      </c>
      <c r="X68" s="65">
        <v>0</v>
      </c>
      <c r="Y68" s="14">
        <v>0</v>
      </c>
      <c r="Z68" s="66">
        <f t="shared" si="165"/>
        <v>0</v>
      </c>
      <c r="AA68" s="65">
        <v>0</v>
      </c>
      <c r="AB68" s="14">
        <v>0</v>
      </c>
      <c r="AC68" s="66">
        <v>0</v>
      </c>
      <c r="AD68" s="65">
        <v>0</v>
      </c>
      <c r="AE68" s="14">
        <v>0</v>
      </c>
      <c r="AF68" s="66">
        <v>0</v>
      </c>
      <c r="AG68" s="65">
        <v>0</v>
      </c>
      <c r="AH68" s="14">
        <v>0</v>
      </c>
      <c r="AI68" s="66">
        <f t="shared" si="166"/>
        <v>0</v>
      </c>
      <c r="AJ68" s="65">
        <v>0</v>
      </c>
      <c r="AK68" s="14">
        <v>0</v>
      </c>
      <c r="AL68" s="66">
        <v>0</v>
      </c>
      <c r="AM68" s="65"/>
      <c r="AN68" s="14"/>
      <c r="AO68" s="66"/>
      <c r="AP68" s="65"/>
      <c r="AQ68" s="14"/>
      <c r="AR68" s="66"/>
      <c r="AS68" s="65">
        <v>0</v>
      </c>
      <c r="AT68" s="14">
        <v>0</v>
      </c>
      <c r="AU68" s="66">
        <v>0</v>
      </c>
      <c r="AV68" s="65">
        <v>0</v>
      </c>
      <c r="AW68" s="14">
        <v>0</v>
      </c>
      <c r="AX68" s="66">
        <v>0</v>
      </c>
      <c r="AY68" s="65">
        <v>0</v>
      </c>
      <c r="AZ68" s="14">
        <v>0</v>
      </c>
      <c r="BA68" s="66">
        <v>0</v>
      </c>
      <c r="BB68" s="65">
        <v>0</v>
      </c>
      <c r="BC68" s="14">
        <v>0</v>
      </c>
      <c r="BD68" s="66">
        <v>0</v>
      </c>
      <c r="BE68" s="65">
        <v>0</v>
      </c>
      <c r="BF68" s="14">
        <v>0</v>
      </c>
      <c r="BG68" s="66">
        <v>0</v>
      </c>
      <c r="BH68" s="65">
        <v>0</v>
      </c>
      <c r="BI68" s="14">
        <v>0</v>
      </c>
      <c r="BJ68" s="66">
        <v>0</v>
      </c>
      <c r="BK68" s="65">
        <v>0</v>
      </c>
      <c r="BL68" s="14">
        <v>0</v>
      </c>
      <c r="BM68" s="66">
        <v>0</v>
      </c>
      <c r="BN68" s="65">
        <v>0</v>
      </c>
      <c r="BO68" s="14">
        <v>0</v>
      </c>
      <c r="BP68" s="66">
        <f t="shared" si="168"/>
        <v>0</v>
      </c>
      <c r="BQ68" s="65">
        <v>0</v>
      </c>
      <c r="BR68" s="14">
        <v>0</v>
      </c>
      <c r="BS68" s="66">
        <v>0</v>
      </c>
      <c r="BT68" s="65">
        <v>0</v>
      </c>
      <c r="BU68" s="14">
        <v>0</v>
      </c>
      <c r="BV68" s="66">
        <f t="shared" si="169"/>
        <v>0</v>
      </c>
      <c r="BW68" s="65">
        <v>0</v>
      </c>
      <c r="BX68" s="14">
        <v>0</v>
      </c>
      <c r="BY68" s="66">
        <v>0</v>
      </c>
      <c r="BZ68" s="65">
        <v>0</v>
      </c>
      <c r="CA68" s="14">
        <v>0</v>
      </c>
      <c r="CB68" s="66">
        <v>0</v>
      </c>
      <c r="CC68" s="65">
        <v>0</v>
      </c>
      <c r="CD68" s="14">
        <v>0</v>
      </c>
      <c r="CE68" s="66">
        <v>0</v>
      </c>
      <c r="CF68" s="65">
        <v>0</v>
      </c>
      <c r="CG68" s="14">
        <v>0</v>
      </c>
      <c r="CH68" s="66">
        <v>0</v>
      </c>
      <c r="CI68" s="65">
        <v>0</v>
      </c>
      <c r="CJ68" s="14">
        <v>0</v>
      </c>
      <c r="CK68" s="66">
        <v>0</v>
      </c>
      <c r="CL68" s="65">
        <v>0</v>
      </c>
      <c r="CM68" s="14">
        <v>0</v>
      </c>
      <c r="CN68" s="66">
        <v>0</v>
      </c>
      <c r="CO68" s="65">
        <v>0</v>
      </c>
      <c r="CP68" s="14">
        <v>0</v>
      </c>
      <c r="CQ68" s="66">
        <v>0</v>
      </c>
      <c r="CR68" s="65">
        <v>0</v>
      </c>
      <c r="CS68" s="14">
        <v>0</v>
      </c>
      <c r="CT68" s="66">
        <v>0</v>
      </c>
      <c r="CU68" s="65">
        <v>0</v>
      </c>
      <c r="CV68" s="14">
        <v>0</v>
      </c>
      <c r="CW68" s="66">
        <v>0</v>
      </c>
      <c r="CX68" s="65">
        <v>0</v>
      </c>
      <c r="CY68" s="14">
        <v>0</v>
      </c>
      <c r="CZ68" s="66">
        <v>0</v>
      </c>
      <c r="DA68" s="65">
        <v>0</v>
      </c>
      <c r="DB68" s="14">
        <v>0</v>
      </c>
      <c r="DC68" s="66">
        <v>0</v>
      </c>
      <c r="DD68" s="65">
        <v>0</v>
      </c>
      <c r="DE68" s="14">
        <v>0</v>
      </c>
      <c r="DF68" s="66">
        <v>0</v>
      </c>
      <c r="DG68" s="11">
        <f t="shared" si="171"/>
        <v>1E-3</v>
      </c>
      <c r="DH68" s="21">
        <f t="shared" si="172"/>
        <v>0.27</v>
      </c>
      <c r="DI68" s="6"/>
      <c r="DJ68" s="9"/>
      <c r="DK68" s="6"/>
      <c r="DL68" s="6"/>
      <c r="DM68" s="6"/>
      <c r="DN68" s="9"/>
      <c r="DO68" s="6"/>
      <c r="DP68" s="6"/>
      <c r="DQ68" s="6"/>
      <c r="DR68" s="9"/>
      <c r="DS68" s="6"/>
      <c r="DT68" s="6"/>
      <c r="DU68" s="6"/>
      <c r="DV68" s="2"/>
      <c r="DW68" s="1"/>
      <c r="DX68" s="1"/>
      <c r="DY68" s="1"/>
      <c r="DZ68" s="2"/>
      <c r="EA68" s="1"/>
      <c r="EB68" s="1"/>
      <c r="EC68" s="1"/>
      <c r="ED68" s="2"/>
      <c r="EE68" s="1"/>
      <c r="EF68" s="1"/>
      <c r="EG68" s="1"/>
      <c r="EH68" s="2"/>
      <c r="EI68" s="1"/>
      <c r="EJ68" s="1"/>
      <c r="EK68" s="1"/>
      <c r="EL68" s="2"/>
      <c r="EM68" s="1"/>
      <c r="EN68" s="1"/>
      <c r="EO68" s="1"/>
      <c r="EP68" s="2"/>
      <c r="EQ68" s="1"/>
      <c r="ER68" s="1"/>
      <c r="ES68" s="1"/>
      <c r="ET68" s="2"/>
      <c r="EU68" s="1"/>
      <c r="EV68" s="1"/>
      <c r="EW68" s="1"/>
      <c r="EX68" s="2"/>
      <c r="EY68" s="1"/>
      <c r="EZ68" s="1"/>
      <c r="FA68" s="1"/>
    </row>
    <row r="69" spans="1:232" x14ac:dyDescent="0.3">
      <c r="A69" s="57">
        <v>2013</v>
      </c>
      <c r="B69" s="58" t="s">
        <v>16</v>
      </c>
      <c r="C69" s="65">
        <v>0</v>
      </c>
      <c r="D69" s="14">
        <v>0</v>
      </c>
      <c r="E69" s="66">
        <v>0</v>
      </c>
      <c r="F69" s="65"/>
      <c r="G69" s="14"/>
      <c r="H69" s="66"/>
      <c r="I69" s="65">
        <v>0</v>
      </c>
      <c r="J69" s="14">
        <v>0</v>
      </c>
      <c r="K69" s="66">
        <v>0</v>
      </c>
      <c r="L69" s="65">
        <v>0</v>
      </c>
      <c r="M69" s="14">
        <v>0</v>
      </c>
      <c r="N69" s="66">
        <v>0</v>
      </c>
      <c r="O69" s="65">
        <v>17.135999999999999</v>
      </c>
      <c r="P69" s="14">
        <v>401.33</v>
      </c>
      <c r="Q69" s="66">
        <f t="shared" si="176"/>
        <v>23420.284780578899</v>
      </c>
      <c r="R69" s="65">
        <v>0</v>
      </c>
      <c r="S69" s="14">
        <v>0</v>
      </c>
      <c r="T69" s="66">
        <v>0</v>
      </c>
      <c r="U69" s="65">
        <v>0</v>
      </c>
      <c r="V69" s="14">
        <v>0</v>
      </c>
      <c r="W69" s="66">
        <v>0</v>
      </c>
      <c r="X69" s="65">
        <v>0</v>
      </c>
      <c r="Y69" s="14">
        <v>0</v>
      </c>
      <c r="Z69" s="66">
        <f t="shared" si="165"/>
        <v>0</v>
      </c>
      <c r="AA69" s="65">
        <v>0</v>
      </c>
      <c r="AB69" s="14">
        <v>0</v>
      </c>
      <c r="AC69" s="66">
        <v>0</v>
      </c>
      <c r="AD69" s="65">
        <v>0</v>
      </c>
      <c r="AE69" s="14">
        <v>0</v>
      </c>
      <c r="AF69" s="66">
        <v>0</v>
      </c>
      <c r="AG69" s="65">
        <v>0</v>
      </c>
      <c r="AH69" s="14">
        <v>0</v>
      </c>
      <c r="AI69" s="66">
        <f t="shared" si="166"/>
        <v>0</v>
      </c>
      <c r="AJ69" s="65">
        <v>31.488</v>
      </c>
      <c r="AK69" s="14">
        <v>698.87</v>
      </c>
      <c r="AL69" s="66">
        <f t="shared" si="167"/>
        <v>22194.8043699187</v>
      </c>
      <c r="AM69" s="65"/>
      <c r="AN69" s="14"/>
      <c r="AO69" s="66"/>
      <c r="AP69" s="65"/>
      <c r="AQ69" s="14"/>
      <c r="AR69" s="66"/>
      <c r="AS69" s="65">
        <v>0</v>
      </c>
      <c r="AT69" s="14">
        <v>0</v>
      </c>
      <c r="AU69" s="66">
        <v>0</v>
      </c>
      <c r="AV69" s="65">
        <v>0</v>
      </c>
      <c r="AW69" s="14">
        <v>0</v>
      </c>
      <c r="AX69" s="66">
        <v>0</v>
      </c>
      <c r="AY69" s="65">
        <v>0</v>
      </c>
      <c r="AZ69" s="14">
        <v>0</v>
      </c>
      <c r="BA69" s="66">
        <v>0</v>
      </c>
      <c r="BB69" s="65">
        <v>0</v>
      </c>
      <c r="BC69" s="14">
        <v>0</v>
      </c>
      <c r="BD69" s="66">
        <v>0</v>
      </c>
      <c r="BE69" s="65">
        <v>6.3E-2</v>
      </c>
      <c r="BF69" s="14">
        <v>3.38</v>
      </c>
      <c r="BG69" s="66">
        <f t="shared" si="167"/>
        <v>53650.793650793654</v>
      </c>
      <c r="BH69" s="65">
        <v>0</v>
      </c>
      <c r="BI69" s="14">
        <v>0</v>
      </c>
      <c r="BJ69" s="66">
        <v>0</v>
      </c>
      <c r="BK69" s="65">
        <v>0.01</v>
      </c>
      <c r="BL69" s="14">
        <v>0.23</v>
      </c>
      <c r="BM69" s="66">
        <f t="shared" si="177"/>
        <v>23000</v>
      </c>
      <c r="BN69" s="65">
        <v>0</v>
      </c>
      <c r="BO69" s="14">
        <v>0</v>
      </c>
      <c r="BP69" s="66">
        <f t="shared" si="168"/>
        <v>0</v>
      </c>
      <c r="BQ69" s="65">
        <v>0</v>
      </c>
      <c r="BR69" s="14">
        <v>0</v>
      </c>
      <c r="BS69" s="66">
        <v>0</v>
      </c>
      <c r="BT69" s="65">
        <v>0</v>
      </c>
      <c r="BU69" s="14">
        <v>0</v>
      </c>
      <c r="BV69" s="66">
        <f t="shared" si="169"/>
        <v>0</v>
      </c>
      <c r="BW69" s="65">
        <v>0</v>
      </c>
      <c r="BX69" s="14">
        <v>0</v>
      </c>
      <c r="BY69" s="66">
        <v>0</v>
      </c>
      <c r="BZ69" s="65">
        <v>0</v>
      </c>
      <c r="CA69" s="14">
        <v>0</v>
      </c>
      <c r="CB69" s="66">
        <v>0</v>
      </c>
      <c r="CC69" s="65">
        <v>0</v>
      </c>
      <c r="CD69" s="14">
        <v>0</v>
      </c>
      <c r="CE69" s="66">
        <v>0</v>
      </c>
      <c r="CF69" s="65">
        <v>0</v>
      </c>
      <c r="CG69" s="14">
        <v>0</v>
      </c>
      <c r="CH69" s="66">
        <v>0</v>
      </c>
      <c r="CI69" s="65">
        <v>0</v>
      </c>
      <c r="CJ69" s="14">
        <v>0</v>
      </c>
      <c r="CK69" s="66">
        <v>0</v>
      </c>
      <c r="CL69" s="65">
        <v>0</v>
      </c>
      <c r="CM69" s="14">
        <v>0</v>
      </c>
      <c r="CN69" s="66">
        <v>0</v>
      </c>
      <c r="CO69" s="65">
        <v>5.0000000000000001E-3</v>
      </c>
      <c r="CP69" s="14">
        <v>0.43</v>
      </c>
      <c r="CQ69" s="66">
        <f t="shared" si="175"/>
        <v>86000</v>
      </c>
      <c r="CR69" s="65">
        <v>0.22600000000000001</v>
      </c>
      <c r="CS69" s="14">
        <v>23.28</v>
      </c>
      <c r="CT69" s="66">
        <f t="shared" si="175"/>
        <v>103008.84955752213</v>
      </c>
      <c r="CU69" s="65">
        <v>0</v>
      </c>
      <c r="CV69" s="14">
        <v>0</v>
      </c>
      <c r="CW69" s="66">
        <v>0</v>
      </c>
      <c r="CX69" s="65">
        <v>0</v>
      </c>
      <c r="CY69" s="14">
        <v>0</v>
      </c>
      <c r="CZ69" s="66">
        <v>0</v>
      </c>
      <c r="DA69" s="65">
        <v>0</v>
      </c>
      <c r="DB69" s="14">
        <v>0</v>
      </c>
      <c r="DC69" s="66">
        <v>0</v>
      </c>
      <c r="DD69" s="65">
        <v>0</v>
      </c>
      <c r="DE69" s="14">
        <v>0</v>
      </c>
      <c r="DF69" s="66">
        <v>0</v>
      </c>
      <c r="DG69" s="11">
        <f t="shared" si="171"/>
        <v>48.927999999999997</v>
      </c>
      <c r="DH69" s="21">
        <f t="shared" si="172"/>
        <v>1127.5200000000002</v>
      </c>
      <c r="DI69" s="6"/>
      <c r="DJ69" s="9"/>
      <c r="DK69" s="6"/>
      <c r="DL69" s="6"/>
      <c r="DM69" s="6"/>
      <c r="DN69" s="9"/>
      <c r="DO69" s="6"/>
      <c r="DP69" s="6"/>
      <c r="DQ69" s="6"/>
      <c r="DR69" s="9"/>
      <c r="DS69" s="6"/>
      <c r="DT69" s="6"/>
      <c r="DU69" s="6"/>
      <c r="DV69" s="2"/>
      <c r="DW69" s="1"/>
      <c r="DX69" s="1"/>
      <c r="DY69" s="1"/>
      <c r="DZ69" s="2"/>
      <c r="EA69" s="1"/>
      <c r="EB69" s="1"/>
      <c r="EC69" s="1"/>
      <c r="ED69" s="2"/>
      <c r="EE69" s="1"/>
      <c r="EF69" s="1"/>
      <c r="EG69" s="1"/>
      <c r="EH69" s="2"/>
      <c r="EI69" s="1"/>
      <c r="EJ69" s="1"/>
      <c r="EK69" s="1"/>
      <c r="EL69" s="2"/>
      <c r="EM69" s="1"/>
      <c r="EN69" s="1"/>
      <c r="EO69" s="1"/>
      <c r="EP69" s="2"/>
      <c r="EQ69" s="1"/>
      <c r="ER69" s="1"/>
      <c r="ES69" s="1"/>
      <c r="ET69" s="2"/>
      <c r="EU69" s="1"/>
      <c r="EV69" s="1"/>
      <c r="EW69" s="1"/>
      <c r="EX69" s="2"/>
      <c r="EY69" s="1"/>
      <c r="EZ69" s="1"/>
      <c r="FA69" s="1"/>
    </row>
    <row r="70" spans="1:232" ht="15" thickBot="1" x14ac:dyDescent="0.35">
      <c r="A70" s="61"/>
      <c r="B70" s="62" t="s">
        <v>17</v>
      </c>
      <c r="C70" s="69">
        <f t="shared" ref="C70:CS70" si="179">SUM(C58:C69)</f>
        <v>8.9999999999999993E-3</v>
      </c>
      <c r="D70" s="42">
        <f>SUM(D58:D69)</f>
        <v>0.54300000000000004</v>
      </c>
      <c r="E70" s="70"/>
      <c r="F70" s="69"/>
      <c r="G70" s="42"/>
      <c r="H70" s="70"/>
      <c r="I70" s="69">
        <f t="shared" ref="I70:J70" si="180">SUM(I58:I69)</f>
        <v>0</v>
      </c>
      <c r="J70" s="42">
        <f t="shared" si="180"/>
        <v>0</v>
      </c>
      <c r="K70" s="70"/>
      <c r="L70" s="69">
        <f t="shared" ref="L70:M70" si="181">SUM(L58:L69)</f>
        <v>18</v>
      </c>
      <c r="M70" s="42">
        <f t="shared" si="181"/>
        <v>926</v>
      </c>
      <c r="N70" s="70"/>
      <c r="O70" s="69">
        <f t="shared" si="179"/>
        <v>34.272999999999996</v>
      </c>
      <c r="P70" s="42">
        <f t="shared" si="179"/>
        <v>819.87899999999991</v>
      </c>
      <c r="Q70" s="70"/>
      <c r="R70" s="69">
        <f t="shared" ref="R70:S70" si="182">SUM(R58:R69)</f>
        <v>0</v>
      </c>
      <c r="S70" s="42">
        <f t="shared" si="182"/>
        <v>0</v>
      </c>
      <c r="T70" s="70"/>
      <c r="U70" s="69">
        <v>0</v>
      </c>
      <c r="V70" s="42">
        <v>0</v>
      </c>
      <c r="W70" s="70"/>
      <c r="X70" s="69">
        <f t="shared" ref="X70:Y70" si="183">SUM(X58:X69)</f>
        <v>0</v>
      </c>
      <c r="Y70" s="42">
        <f t="shared" si="183"/>
        <v>0</v>
      </c>
      <c r="Z70" s="70"/>
      <c r="AA70" s="69">
        <f t="shared" ref="AA70:AB70" si="184">SUM(AA58:AA69)</f>
        <v>0</v>
      </c>
      <c r="AB70" s="42">
        <f t="shared" si="184"/>
        <v>0</v>
      </c>
      <c r="AC70" s="70"/>
      <c r="AD70" s="69">
        <f t="shared" si="179"/>
        <v>0</v>
      </c>
      <c r="AE70" s="42">
        <f t="shared" si="179"/>
        <v>0</v>
      </c>
      <c r="AF70" s="70"/>
      <c r="AG70" s="69">
        <f t="shared" ref="AG70:AH70" si="185">SUM(AG58:AG69)</f>
        <v>0</v>
      </c>
      <c r="AH70" s="42">
        <f t="shared" si="185"/>
        <v>0</v>
      </c>
      <c r="AI70" s="70"/>
      <c r="AJ70" s="69">
        <f t="shared" si="179"/>
        <v>474.59099999999995</v>
      </c>
      <c r="AK70" s="42">
        <f t="shared" si="179"/>
        <v>10522.668</v>
      </c>
      <c r="AL70" s="70"/>
      <c r="AM70" s="69"/>
      <c r="AN70" s="42"/>
      <c r="AO70" s="70"/>
      <c r="AP70" s="69"/>
      <c r="AQ70" s="42"/>
      <c r="AR70" s="70"/>
      <c r="AS70" s="69">
        <f t="shared" ref="AS70:AT70" si="186">SUM(AS58:AS69)</f>
        <v>0</v>
      </c>
      <c r="AT70" s="42">
        <f t="shared" si="186"/>
        <v>0</v>
      </c>
      <c r="AU70" s="70"/>
      <c r="AV70" s="69">
        <f t="shared" si="179"/>
        <v>0</v>
      </c>
      <c r="AW70" s="42">
        <f t="shared" si="179"/>
        <v>0</v>
      </c>
      <c r="AX70" s="70"/>
      <c r="AY70" s="69">
        <f t="shared" si="179"/>
        <v>0</v>
      </c>
      <c r="AZ70" s="42">
        <f t="shared" si="179"/>
        <v>0</v>
      </c>
      <c r="BA70" s="70"/>
      <c r="BB70" s="69">
        <f t="shared" ref="BB70:BC70" si="187">SUM(BB58:BB69)</f>
        <v>0.11</v>
      </c>
      <c r="BC70" s="42">
        <f t="shared" si="187"/>
        <v>2.2850000000000001</v>
      </c>
      <c r="BD70" s="70"/>
      <c r="BE70" s="69">
        <f t="shared" si="179"/>
        <v>0.189</v>
      </c>
      <c r="BF70" s="42">
        <f t="shared" si="179"/>
        <v>11.448999999999998</v>
      </c>
      <c r="BG70" s="70"/>
      <c r="BH70" s="69">
        <f t="shared" ref="BH70:BI70" si="188">SUM(BH58:BH69)</f>
        <v>0</v>
      </c>
      <c r="BI70" s="42">
        <f t="shared" si="188"/>
        <v>0</v>
      </c>
      <c r="BJ70" s="70"/>
      <c r="BK70" s="69">
        <f t="shared" si="179"/>
        <v>1.1300000000000001</v>
      </c>
      <c r="BL70" s="42">
        <f t="shared" si="179"/>
        <v>1.3639999999999999</v>
      </c>
      <c r="BM70" s="70"/>
      <c r="BN70" s="69">
        <f t="shared" ref="BN70:BO70" si="189">SUM(BN58:BN69)</f>
        <v>0</v>
      </c>
      <c r="BO70" s="42">
        <f t="shared" si="189"/>
        <v>0</v>
      </c>
      <c r="BP70" s="70"/>
      <c r="BQ70" s="69">
        <f t="shared" si="179"/>
        <v>0</v>
      </c>
      <c r="BR70" s="42">
        <f t="shared" si="179"/>
        <v>0</v>
      </c>
      <c r="BS70" s="70"/>
      <c r="BT70" s="69">
        <f t="shared" ref="BT70:BU70" si="190">SUM(BT58:BT69)</f>
        <v>0</v>
      </c>
      <c r="BU70" s="42">
        <f t="shared" si="190"/>
        <v>0</v>
      </c>
      <c r="BV70" s="70"/>
      <c r="BW70" s="69">
        <f t="shared" si="179"/>
        <v>0</v>
      </c>
      <c r="BX70" s="42">
        <f t="shared" si="179"/>
        <v>0</v>
      </c>
      <c r="BY70" s="70"/>
      <c r="BZ70" s="69">
        <f t="shared" si="179"/>
        <v>0</v>
      </c>
      <c r="CA70" s="42">
        <f t="shared" si="179"/>
        <v>0</v>
      </c>
      <c r="CB70" s="70"/>
      <c r="CC70" s="69">
        <f t="shared" ref="CC70:CD70" si="191">SUM(CC58:CC69)</f>
        <v>0</v>
      </c>
      <c r="CD70" s="42">
        <f t="shared" si="191"/>
        <v>0</v>
      </c>
      <c r="CE70" s="70"/>
      <c r="CF70" s="69">
        <f t="shared" ref="CF70:CG70" si="192">SUM(CF58:CF69)</f>
        <v>0</v>
      </c>
      <c r="CG70" s="42">
        <f t="shared" si="192"/>
        <v>0</v>
      </c>
      <c r="CH70" s="70"/>
      <c r="CI70" s="69">
        <f t="shared" si="179"/>
        <v>0</v>
      </c>
      <c r="CJ70" s="42">
        <f t="shared" si="179"/>
        <v>0</v>
      </c>
      <c r="CK70" s="70"/>
      <c r="CL70" s="69">
        <f t="shared" si="179"/>
        <v>0</v>
      </c>
      <c r="CM70" s="42">
        <f t="shared" si="179"/>
        <v>0</v>
      </c>
      <c r="CN70" s="70"/>
      <c r="CO70" s="69">
        <f t="shared" si="179"/>
        <v>0.125</v>
      </c>
      <c r="CP70" s="42">
        <f t="shared" si="179"/>
        <v>13.277999999999999</v>
      </c>
      <c r="CQ70" s="70"/>
      <c r="CR70" s="69">
        <f t="shared" si="179"/>
        <v>172.148</v>
      </c>
      <c r="CS70" s="42">
        <f t="shared" si="179"/>
        <v>6767.027</v>
      </c>
      <c r="CT70" s="70"/>
      <c r="CU70" s="69">
        <f t="shared" ref="CU70:CV70" si="193">SUM(CU58:CU69)</f>
        <v>0</v>
      </c>
      <c r="CV70" s="42">
        <f t="shared" si="193"/>
        <v>0</v>
      </c>
      <c r="CW70" s="70"/>
      <c r="CX70" s="69">
        <f t="shared" ref="CX70:CY70" si="194">SUM(CX58:CX69)</f>
        <v>0</v>
      </c>
      <c r="CY70" s="42">
        <f t="shared" si="194"/>
        <v>1</v>
      </c>
      <c r="CZ70" s="70"/>
      <c r="DA70" s="69">
        <f t="shared" ref="DA70:DB70" si="195">SUM(DA58:DA69)</f>
        <v>0</v>
      </c>
      <c r="DB70" s="42">
        <f t="shared" si="195"/>
        <v>0</v>
      </c>
      <c r="DC70" s="70"/>
      <c r="DD70" s="69">
        <f t="shared" ref="DD70:DE70" si="196">SUM(DD58:DD69)</f>
        <v>0</v>
      </c>
      <c r="DE70" s="42">
        <f t="shared" si="196"/>
        <v>0</v>
      </c>
      <c r="DF70" s="70"/>
      <c r="DG70" s="43">
        <f t="shared" si="171"/>
        <v>700.57499999999993</v>
      </c>
      <c r="DH70" s="44">
        <f t="shared" si="172"/>
        <v>19065.492999999999</v>
      </c>
      <c r="DI70" s="6"/>
      <c r="DJ70" s="9"/>
      <c r="DK70" s="6"/>
      <c r="DL70" s="6"/>
      <c r="DM70" s="6"/>
      <c r="DN70" s="9"/>
      <c r="DO70" s="6"/>
      <c r="DP70" s="6"/>
      <c r="DQ70" s="6"/>
      <c r="DR70" s="9"/>
      <c r="DS70" s="6"/>
      <c r="DT70" s="6"/>
      <c r="DU70" s="6"/>
      <c r="DV70" s="2"/>
      <c r="DW70" s="1"/>
      <c r="DX70" s="1"/>
      <c r="DY70" s="1"/>
      <c r="DZ70" s="2"/>
      <c r="EA70" s="1"/>
      <c r="EB70" s="1"/>
      <c r="EC70" s="1"/>
      <c r="ED70" s="2"/>
      <c r="EE70" s="1"/>
      <c r="EF70" s="1"/>
      <c r="EG70" s="1"/>
      <c r="EH70" s="2"/>
      <c r="EI70" s="1"/>
      <c r="EJ70" s="1"/>
      <c r="EK70" s="1"/>
      <c r="EL70" s="2"/>
      <c r="EM70" s="1"/>
      <c r="EN70" s="1"/>
      <c r="EO70" s="1"/>
      <c r="EP70" s="2"/>
      <c r="EQ70" s="1"/>
      <c r="ER70" s="1"/>
      <c r="ES70" s="1"/>
      <c r="ET70" s="2"/>
      <c r="EU70" s="1"/>
      <c r="EV70" s="1"/>
      <c r="EW70" s="1"/>
      <c r="EX70" s="2"/>
      <c r="EY70" s="1"/>
      <c r="EZ70" s="1"/>
      <c r="FA70" s="1"/>
      <c r="FF70" s="3"/>
      <c r="FK70" s="3"/>
      <c r="FP70" s="3"/>
      <c r="FU70" s="3"/>
      <c r="FZ70" s="3"/>
      <c r="GE70" s="3"/>
      <c r="GJ70" s="3"/>
      <c r="GO70" s="3"/>
      <c r="GT70" s="3"/>
      <c r="GY70" s="3"/>
      <c r="HD70" s="3"/>
      <c r="HI70" s="3"/>
      <c r="HN70" s="3"/>
      <c r="HS70" s="3"/>
      <c r="HX70" s="3"/>
    </row>
    <row r="71" spans="1:232" x14ac:dyDescent="0.3">
      <c r="A71" s="57">
        <v>2014</v>
      </c>
      <c r="B71" s="58" t="s">
        <v>5</v>
      </c>
      <c r="C71" s="65">
        <v>0</v>
      </c>
      <c r="D71" s="14">
        <v>0</v>
      </c>
      <c r="E71" s="66">
        <v>0</v>
      </c>
      <c r="F71" s="65"/>
      <c r="G71" s="14"/>
      <c r="H71" s="66"/>
      <c r="I71" s="65">
        <v>0</v>
      </c>
      <c r="J71" s="14">
        <v>0</v>
      </c>
      <c r="K71" s="66">
        <v>0</v>
      </c>
      <c r="L71" s="65">
        <v>0</v>
      </c>
      <c r="M71" s="14">
        <v>0</v>
      </c>
      <c r="N71" s="66">
        <v>0</v>
      </c>
      <c r="O71" s="65">
        <v>0</v>
      </c>
      <c r="P71" s="14">
        <v>0</v>
      </c>
      <c r="Q71" s="66">
        <v>0</v>
      </c>
      <c r="R71" s="65">
        <v>7.5999999999999998E-2</v>
      </c>
      <c r="S71" s="14">
        <v>7.57</v>
      </c>
      <c r="T71" s="66">
        <f t="shared" ref="T71" si="197">S71/R71*1000</f>
        <v>99605.263157894733</v>
      </c>
      <c r="U71" s="65">
        <v>0</v>
      </c>
      <c r="V71" s="14">
        <v>0</v>
      </c>
      <c r="W71" s="66">
        <v>0</v>
      </c>
      <c r="X71" s="65">
        <v>0</v>
      </c>
      <c r="Y71" s="14">
        <v>0</v>
      </c>
      <c r="Z71" s="66">
        <f t="shared" ref="Z71:Z82" si="198">IF(X71=0,0,Y71/X71*1000)</f>
        <v>0</v>
      </c>
      <c r="AA71" s="65">
        <v>0</v>
      </c>
      <c r="AB71" s="14">
        <v>0</v>
      </c>
      <c r="AC71" s="66">
        <v>0</v>
      </c>
      <c r="AD71" s="65">
        <v>0</v>
      </c>
      <c r="AE71" s="14">
        <v>0</v>
      </c>
      <c r="AF71" s="66">
        <v>0</v>
      </c>
      <c r="AG71" s="65">
        <v>0</v>
      </c>
      <c r="AH71" s="14">
        <v>0</v>
      </c>
      <c r="AI71" s="66">
        <f t="shared" ref="AI71:AI82" si="199">IF(AG71=0,0,AH71/AG71*1000)</f>
        <v>0</v>
      </c>
      <c r="AJ71" s="65">
        <v>68.171000000000006</v>
      </c>
      <c r="AK71" s="14">
        <v>1537.69</v>
      </c>
      <c r="AL71" s="66">
        <f t="shared" ref="AL71:AL82" si="200">AK71/AJ71*1000</f>
        <v>22556.365610010122</v>
      </c>
      <c r="AM71" s="65"/>
      <c r="AN71" s="14"/>
      <c r="AO71" s="66"/>
      <c r="AP71" s="65"/>
      <c r="AQ71" s="14"/>
      <c r="AR71" s="66"/>
      <c r="AS71" s="65">
        <v>0</v>
      </c>
      <c r="AT71" s="14">
        <v>0</v>
      </c>
      <c r="AU71" s="66">
        <v>0</v>
      </c>
      <c r="AV71" s="65">
        <v>7.4999999999999997E-2</v>
      </c>
      <c r="AW71" s="14">
        <v>5.27</v>
      </c>
      <c r="AX71" s="66">
        <f t="shared" ref="AX71" si="201">AW71/AV71*1000</f>
        <v>70266.666666666672</v>
      </c>
      <c r="AY71" s="65">
        <v>0</v>
      </c>
      <c r="AZ71" s="14">
        <v>0</v>
      </c>
      <c r="BA71" s="66">
        <v>0</v>
      </c>
      <c r="BB71" s="65">
        <v>0</v>
      </c>
      <c r="BC71" s="14">
        <v>0</v>
      </c>
      <c r="BD71" s="66">
        <v>0</v>
      </c>
      <c r="BE71" s="65">
        <v>0</v>
      </c>
      <c r="BF71" s="14">
        <v>0</v>
      </c>
      <c r="BG71" s="66">
        <v>0</v>
      </c>
      <c r="BH71" s="65">
        <v>0</v>
      </c>
      <c r="BI71" s="14">
        <v>0</v>
      </c>
      <c r="BJ71" s="66">
        <v>0</v>
      </c>
      <c r="BK71" s="65">
        <v>0</v>
      </c>
      <c r="BL71" s="14">
        <v>0</v>
      </c>
      <c r="BM71" s="66">
        <v>0</v>
      </c>
      <c r="BN71" s="65">
        <v>0</v>
      </c>
      <c r="BO71" s="14">
        <v>0</v>
      </c>
      <c r="BP71" s="66">
        <f t="shared" ref="BP71:BP82" si="202">IF(BN71=0,0,BO71/BN71*1000)</f>
        <v>0</v>
      </c>
      <c r="BQ71" s="65">
        <v>0</v>
      </c>
      <c r="BR71" s="14">
        <v>0</v>
      </c>
      <c r="BS71" s="66">
        <v>0</v>
      </c>
      <c r="BT71" s="65">
        <v>0</v>
      </c>
      <c r="BU71" s="14">
        <v>0</v>
      </c>
      <c r="BV71" s="66">
        <f t="shared" ref="BV71:BV82" si="203">IF(BT71=0,0,BU71/BT71*1000)</f>
        <v>0</v>
      </c>
      <c r="BW71" s="65">
        <v>0</v>
      </c>
      <c r="BX71" s="14">
        <v>0</v>
      </c>
      <c r="BY71" s="66">
        <v>0</v>
      </c>
      <c r="BZ71" s="65">
        <v>0.30399999999999999</v>
      </c>
      <c r="CA71" s="14">
        <v>6.89</v>
      </c>
      <c r="CB71" s="66">
        <f t="shared" ref="CB71" si="204">CA71/BZ71*1000</f>
        <v>22664.473684210527</v>
      </c>
      <c r="CC71" s="65">
        <v>0</v>
      </c>
      <c r="CD71" s="14">
        <v>0</v>
      </c>
      <c r="CE71" s="66">
        <v>0</v>
      </c>
      <c r="CF71" s="65">
        <v>0</v>
      </c>
      <c r="CG71" s="14">
        <v>0</v>
      </c>
      <c r="CH71" s="66">
        <v>0</v>
      </c>
      <c r="CI71" s="65">
        <v>0</v>
      </c>
      <c r="CJ71" s="14">
        <v>0</v>
      </c>
      <c r="CK71" s="66">
        <v>0</v>
      </c>
      <c r="CL71" s="65">
        <v>0</v>
      </c>
      <c r="CM71" s="14">
        <v>0</v>
      </c>
      <c r="CN71" s="66">
        <v>0</v>
      </c>
      <c r="CO71" s="65">
        <v>0</v>
      </c>
      <c r="CP71" s="14">
        <v>0</v>
      </c>
      <c r="CQ71" s="66">
        <v>0</v>
      </c>
      <c r="CR71" s="65">
        <v>23.064</v>
      </c>
      <c r="CS71" s="14">
        <v>1246.68</v>
      </c>
      <c r="CT71" s="66">
        <f t="shared" ref="CT71:CT82" si="205">CS71/CR71*1000</f>
        <v>54053.069719042665</v>
      </c>
      <c r="CU71" s="65">
        <v>0</v>
      </c>
      <c r="CV71" s="14">
        <v>0</v>
      </c>
      <c r="CW71" s="66">
        <v>0</v>
      </c>
      <c r="CX71" s="65">
        <v>0</v>
      </c>
      <c r="CY71" s="14">
        <v>0</v>
      </c>
      <c r="CZ71" s="66">
        <v>0</v>
      </c>
      <c r="DA71" s="65">
        <v>0</v>
      </c>
      <c r="DB71" s="14">
        <v>0</v>
      </c>
      <c r="DC71" s="66">
        <v>0</v>
      </c>
      <c r="DD71" s="65">
        <v>0</v>
      </c>
      <c r="DE71" s="14">
        <v>0</v>
      </c>
      <c r="DF71" s="66">
        <v>0</v>
      </c>
      <c r="DG71" s="11">
        <f t="shared" ref="DG71:DG83" si="206">C71+O71+R71+AD71+AJ71+AV71+AY71+BE71+BK71+BQ71+BW71+BZ71+CI71+CL71+CO71+CR71+CX71+L71+BB71+AA71+I71+DD71+DA71+CU71</f>
        <v>91.69</v>
      </c>
      <c r="DH71" s="21">
        <f t="shared" ref="DH71:DH83" si="207">D71+P71+S71+AE71+AK71+AW71+AZ71+BF71+BL71+BR71+BX71+CA71+CJ71+CM71+CP71+CS71+CY71+M71+BC71+AB71+J71+DE71+DB71+CV71</f>
        <v>2804.1000000000004</v>
      </c>
      <c r="DI71" s="6"/>
      <c r="DJ71" s="9"/>
      <c r="DK71" s="6"/>
      <c r="DL71" s="6"/>
      <c r="DM71" s="6"/>
      <c r="DN71" s="9"/>
      <c r="DO71" s="6"/>
      <c r="DP71" s="6"/>
      <c r="DQ71" s="6"/>
      <c r="DR71" s="9"/>
      <c r="DS71" s="6"/>
      <c r="DT71" s="6"/>
      <c r="DU71" s="6"/>
      <c r="DV71" s="2"/>
      <c r="DW71" s="1"/>
      <c r="DX71" s="1"/>
      <c r="DY71" s="1"/>
      <c r="DZ71" s="2"/>
      <c r="EA71" s="1"/>
      <c r="EB71" s="1"/>
      <c r="EC71" s="1"/>
      <c r="ED71" s="2"/>
      <c r="EE71" s="1"/>
      <c r="EF71" s="1"/>
      <c r="EG71" s="1"/>
      <c r="EH71" s="2"/>
      <c r="EI71" s="1"/>
      <c r="EJ71" s="1"/>
      <c r="EK71" s="1"/>
      <c r="EL71" s="2"/>
      <c r="EM71" s="1"/>
      <c r="EN71" s="1"/>
      <c r="EO71" s="1"/>
      <c r="EP71" s="2"/>
      <c r="EQ71" s="1"/>
      <c r="ER71" s="1"/>
      <c r="ES71" s="1"/>
      <c r="ET71" s="2"/>
      <c r="EU71" s="1"/>
      <c r="EV71" s="1"/>
      <c r="EW71" s="1"/>
      <c r="EX71" s="2"/>
      <c r="EY71" s="1"/>
      <c r="EZ71" s="1"/>
      <c r="FA71" s="1"/>
    </row>
    <row r="72" spans="1:232" x14ac:dyDescent="0.3">
      <c r="A72" s="57">
        <v>2014</v>
      </c>
      <c r="B72" s="58" t="s">
        <v>6</v>
      </c>
      <c r="C72" s="65">
        <v>0</v>
      </c>
      <c r="D72" s="14">
        <v>0</v>
      </c>
      <c r="E72" s="66">
        <v>0</v>
      </c>
      <c r="F72" s="65"/>
      <c r="G72" s="14"/>
      <c r="H72" s="66"/>
      <c r="I72" s="65">
        <v>0</v>
      </c>
      <c r="J72" s="14">
        <v>0</v>
      </c>
      <c r="K72" s="66">
        <v>0</v>
      </c>
      <c r="L72" s="65">
        <v>0</v>
      </c>
      <c r="M72" s="14">
        <v>0</v>
      </c>
      <c r="N72" s="66">
        <v>0</v>
      </c>
      <c r="O72" s="65">
        <v>0.03</v>
      </c>
      <c r="P72" s="14">
        <v>0.88</v>
      </c>
      <c r="Q72" s="66">
        <f t="shared" ref="Q72" si="208">P72/O72*1000</f>
        <v>29333.333333333336</v>
      </c>
      <c r="R72" s="65">
        <v>0</v>
      </c>
      <c r="S72" s="14">
        <v>0</v>
      </c>
      <c r="T72" s="66">
        <v>0</v>
      </c>
      <c r="U72" s="65">
        <v>0</v>
      </c>
      <c r="V72" s="14">
        <v>0</v>
      </c>
      <c r="W72" s="66">
        <v>0</v>
      </c>
      <c r="X72" s="65">
        <v>0</v>
      </c>
      <c r="Y72" s="14">
        <v>0</v>
      </c>
      <c r="Z72" s="66">
        <f t="shared" si="198"/>
        <v>0</v>
      </c>
      <c r="AA72" s="65">
        <v>0</v>
      </c>
      <c r="AB72" s="14">
        <v>0</v>
      </c>
      <c r="AC72" s="66">
        <v>0</v>
      </c>
      <c r="AD72" s="65">
        <v>0</v>
      </c>
      <c r="AE72" s="14">
        <v>0</v>
      </c>
      <c r="AF72" s="66">
        <v>0</v>
      </c>
      <c r="AG72" s="65">
        <v>0</v>
      </c>
      <c r="AH72" s="14">
        <v>0</v>
      </c>
      <c r="AI72" s="66">
        <f t="shared" si="199"/>
        <v>0</v>
      </c>
      <c r="AJ72" s="65">
        <v>63.927</v>
      </c>
      <c r="AK72" s="14">
        <v>1508.16</v>
      </c>
      <c r="AL72" s="66">
        <f t="shared" si="200"/>
        <v>23591.909521798305</v>
      </c>
      <c r="AM72" s="65"/>
      <c r="AN72" s="14"/>
      <c r="AO72" s="66"/>
      <c r="AP72" s="65"/>
      <c r="AQ72" s="14"/>
      <c r="AR72" s="66"/>
      <c r="AS72" s="65">
        <v>0</v>
      </c>
      <c r="AT72" s="14">
        <v>0</v>
      </c>
      <c r="AU72" s="66">
        <v>0</v>
      </c>
      <c r="AV72" s="65">
        <v>0.3</v>
      </c>
      <c r="AW72" s="14">
        <v>11.02</v>
      </c>
      <c r="AX72" s="66">
        <f t="shared" ref="AX72:AX75" si="209">AW72/AV72*1000</f>
        <v>36733.333333333336</v>
      </c>
      <c r="AY72" s="65">
        <v>0</v>
      </c>
      <c r="AZ72" s="14">
        <v>0</v>
      </c>
      <c r="BA72" s="66">
        <v>0</v>
      </c>
      <c r="BB72" s="65">
        <v>0</v>
      </c>
      <c r="BC72" s="14">
        <v>0</v>
      </c>
      <c r="BD72" s="66">
        <v>0</v>
      </c>
      <c r="BE72" s="65">
        <v>0</v>
      </c>
      <c r="BF72" s="14">
        <v>0</v>
      </c>
      <c r="BG72" s="66">
        <v>0</v>
      </c>
      <c r="BH72" s="65">
        <v>0</v>
      </c>
      <c r="BI72" s="14">
        <v>0</v>
      </c>
      <c r="BJ72" s="66">
        <v>0</v>
      </c>
      <c r="BK72" s="65">
        <v>0</v>
      </c>
      <c r="BL72" s="14">
        <v>0</v>
      </c>
      <c r="BM72" s="66">
        <v>0</v>
      </c>
      <c r="BN72" s="65">
        <v>0</v>
      </c>
      <c r="BO72" s="14">
        <v>0</v>
      </c>
      <c r="BP72" s="66">
        <f t="shared" si="202"/>
        <v>0</v>
      </c>
      <c r="BQ72" s="65">
        <v>0</v>
      </c>
      <c r="BR72" s="14">
        <v>0</v>
      </c>
      <c r="BS72" s="66">
        <v>0</v>
      </c>
      <c r="BT72" s="65">
        <v>0</v>
      </c>
      <c r="BU72" s="14">
        <v>0</v>
      </c>
      <c r="BV72" s="66">
        <f t="shared" si="203"/>
        <v>0</v>
      </c>
      <c r="BW72" s="65">
        <v>0</v>
      </c>
      <c r="BX72" s="14">
        <v>0</v>
      </c>
      <c r="BY72" s="66">
        <v>0</v>
      </c>
      <c r="BZ72" s="65">
        <v>0</v>
      </c>
      <c r="CA72" s="14">
        <v>0</v>
      </c>
      <c r="CB72" s="66">
        <v>0</v>
      </c>
      <c r="CC72" s="65">
        <v>0</v>
      </c>
      <c r="CD72" s="14">
        <v>0</v>
      </c>
      <c r="CE72" s="66">
        <v>0</v>
      </c>
      <c r="CF72" s="65">
        <v>0</v>
      </c>
      <c r="CG72" s="14">
        <v>0</v>
      </c>
      <c r="CH72" s="66">
        <v>0</v>
      </c>
      <c r="CI72" s="65">
        <v>0</v>
      </c>
      <c r="CJ72" s="14">
        <v>0</v>
      </c>
      <c r="CK72" s="66">
        <v>0</v>
      </c>
      <c r="CL72" s="65">
        <v>0</v>
      </c>
      <c r="CM72" s="14">
        <v>0</v>
      </c>
      <c r="CN72" s="66">
        <v>0</v>
      </c>
      <c r="CO72" s="65">
        <v>1.5489999999999999</v>
      </c>
      <c r="CP72" s="14">
        <v>61.23</v>
      </c>
      <c r="CQ72" s="66">
        <f t="shared" ref="CQ72:CQ77" si="210">CP72/CO72*1000</f>
        <v>39528.72821174952</v>
      </c>
      <c r="CR72" s="65">
        <v>0</v>
      </c>
      <c r="CS72" s="14">
        <v>0</v>
      </c>
      <c r="CT72" s="66">
        <v>0</v>
      </c>
      <c r="CU72" s="65">
        <v>0</v>
      </c>
      <c r="CV72" s="14">
        <v>0</v>
      </c>
      <c r="CW72" s="66">
        <v>0</v>
      </c>
      <c r="CX72" s="65">
        <v>0</v>
      </c>
      <c r="CY72" s="14">
        <v>0</v>
      </c>
      <c r="CZ72" s="66">
        <v>0</v>
      </c>
      <c r="DA72" s="65">
        <v>0</v>
      </c>
      <c r="DB72" s="14">
        <v>0</v>
      </c>
      <c r="DC72" s="66">
        <v>0</v>
      </c>
      <c r="DD72" s="65">
        <v>0</v>
      </c>
      <c r="DE72" s="14">
        <v>0</v>
      </c>
      <c r="DF72" s="66">
        <v>0</v>
      </c>
      <c r="DG72" s="11">
        <f t="shared" si="206"/>
        <v>65.806000000000012</v>
      </c>
      <c r="DH72" s="21">
        <f t="shared" si="207"/>
        <v>1581.2900000000002</v>
      </c>
      <c r="DI72" s="6"/>
      <c r="DJ72" s="9"/>
      <c r="DK72" s="6"/>
      <c r="DL72" s="6"/>
      <c r="DM72" s="6"/>
      <c r="DN72" s="9"/>
      <c r="DO72" s="6"/>
      <c r="DP72" s="6"/>
      <c r="DQ72" s="6"/>
      <c r="DR72" s="9"/>
      <c r="DS72" s="6"/>
      <c r="DT72" s="6"/>
      <c r="DU72" s="6"/>
      <c r="DV72" s="2"/>
      <c r="DW72" s="1"/>
      <c r="DX72" s="1"/>
      <c r="DY72" s="1"/>
      <c r="DZ72" s="2"/>
      <c r="EA72" s="1"/>
      <c r="EB72" s="1"/>
      <c r="EC72" s="1"/>
      <c r="ED72" s="2"/>
      <c r="EE72" s="1"/>
      <c r="EF72" s="1"/>
      <c r="EG72" s="1"/>
      <c r="EH72" s="2"/>
      <c r="EI72" s="1"/>
      <c r="EJ72" s="1"/>
      <c r="EK72" s="1"/>
      <c r="EL72" s="2"/>
      <c r="EM72" s="1"/>
      <c r="EN72" s="1"/>
      <c r="EO72" s="1"/>
      <c r="EP72" s="2"/>
      <c r="EQ72" s="1"/>
      <c r="ER72" s="1"/>
      <c r="ES72" s="1"/>
      <c r="ET72" s="2"/>
      <c r="EU72" s="1"/>
      <c r="EV72" s="1"/>
      <c r="EW72" s="1"/>
      <c r="EX72" s="2"/>
      <c r="EY72" s="1"/>
      <c r="EZ72" s="1"/>
      <c r="FA72" s="1"/>
    </row>
    <row r="73" spans="1:232" x14ac:dyDescent="0.3">
      <c r="A73" s="57">
        <v>2014</v>
      </c>
      <c r="B73" s="58" t="s">
        <v>7</v>
      </c>
      <c r="C73" s="65">
        <v>0</v>
      </c>
      <c r="D73" s="14">
        <v>0</v>
      </c>
      <c r="E73" s="66">
        <v>0</v>
      </c>
      <c r="F73" s="65"/>
      <c r="G73" s="14"/>
      <c r="H73" s="66"/>
      <c r="I73" s="65">
        <v>0</v>
      </c>
      <c r="J73" s="14">
        <v>0</v>
      </c>
      <c r="K73" s="66">
        <v>0</v>
      </c>
      <c r="L73" s="65">
        <v>0</v>
      </c>
      <c r="M73" s="14">
        <v>0</v>
      </c>
      <c r="N73" s="66">
        <v>0</v>
      </c>
      <c r="O73" s="65">
        <v>0</v>
      </c>
      <c r="P73" s="14">
        <v>0</v>
      </c>
      <c r="Q73" s="66">
        <v>0</v>
      </c>
      <c r="R73" s="65">
        <v>0</v>
      </c>
      <c r="S73" s="14">
        <v>0</v>
      </c>
      <c r="T73" s="66">
        <v>0</v>
      </c>
      <c r="U73" s="65">
        <v>0</v>
      </c>
      <c r="V73" s="14">
        <v>0</v>
      </c>
      <c r="W73" s="66">
        <v>0</v>
      </c>
      <c r="X73" s="65">
        <v>0</v>
      </c>
      <c r="Y73" s="14">
        <v>0</v>
      </c>
      <c r="Z73" s="66">
        <f t="shared" si="198"/>
        <v>0</v>
      </c>
      <c r="AA73" s="65">
        <v>0</v>
      </c>
      <c r="AB73" s="14">
        <v>0</v>
      </c>
      <c r="AC73" s="66">
        <v>0</v>
      </c>
      <c r="AD73" s="65">
        <v>0</v>
      </c>
      <c r="AE73" s="14">
        <v>0</v>
      </c>
      <c r="AF73" s="66">
        <v>0</v>
      </c>
      <c r="AG73" s="65">
        <v>0</v>
      </c>
      <c r="AH73" s="14">
        <v>0</v>
      </c>
      <c r="AI73" s="66">
        <f t="shared" si="199"/>
        <v>0</v>
      </c>
      <c r="AJ73" s="65">
        <v>0</v>
      </c>
      <c r="AK73" s="14">
        <v>0</v>
      </c>
      <c r="AL73" s="66">
        <v>0</v>
      </c>
      <c r="AM73" s="65"/>
      <c r="AN73" s="14"/>
      <c r="AO73" s="66"/>
      <c r="AP73" s="65"/>
      <c r="AQ73" s="14"/>
      <c r="AR73" s="66"/>
      <c r="AS73" s="65">
        <v>0</v>
      </c>
      <c r="AT73" s="14">
        <v>0</v>
      </c>
      <c r="AU73" s="66">
        <v>0</v>
      </c>
      <c r="AV73" s="65">
        <v>1.4E-2</v>
      </c>
      <c r="AW73" s="14">
        <v>4.91</v>
      </c>
      <c r="AX73" s="66">
        <f t="shared" si="209"/>
        <v>350714.28571428574</v>
      </c>
      <c r="AY73" s="65">
        <v>0</v>
      </c>
      <c r="AZ73" s="14">
        <v>0</v>
      </c>
      <c r="BA73" s="66">
        <v>0</v>
      </c>
      <c r="BB73" s="65">
        <v>0</v>
      </c>
      <c r="BC73" s="14">
        <v>0</v>
      </c>
      <c r="BD73" s="66">
        <v>0</v>
      </c>
      <c r="BE73" s="65">
        <v>0</v>
      </c>
      <c r="BF73" s="14">
        <v>0</v>
      </c>
      <c r="BG73" s="66">
        <v>0</v>
      </c>
      <c r="BH73" s="65">
        <v>0</v>
      </c>
      <c r="BI73" s="14">
        <v>0</v>
      </c>
      <c r="BJ73" s="66">
        <v>0</v>
      </c>
      <c r="BK73" s="65">
        <v>0.02</v>
      </c>
      <c r="BL73" s="14">
        <v>0.68</v>
      </c>
      <c r="BM73" s="66">
        <f t="shared" ref="BM73" si="211">BL73/BK73*1000</f>
        <v>34000</v>
      </c>
      <c r="BN73" s="65">
        <v>0</v>
      </c>
      <c r="BO73" s="14">
        <v>0</v>
      </c>
      <c r="BP73" s="66">
        <f t="shared" si="202"/>
        <v>0</v>
      </c>
      <c r="BQ73" s="65">
        <v>0</v>
      </c>
      <c r="BR73" s="14">
        <v>0</v>
      </c>
      <c r="BS73" s="66">
        <v>0</v>
      </c>
      <c r="BT73" s="65">
        <v>0</v>
      </c>
      <c r="BU73" s="14">
        <v>0</v>
      </c>
      <c r="BV73" s="66">
        <f t="shared" si="203"/>
        <v>0</v>
      </c>
      <c r="BW73" s="65">
        <v>0</v>
      </c>
      <c r="BX73" s="14">
        <v>0</v>
      </c>
      <c r="BY73" s="66">
        <v>0</v>
      </c>
      <c r="BZ73" s="65">
        <v>0</v>
      </c>
      <c r="CA73" s="14">
        <v>0</v>
      </c>
      <c r="CB73" s="66">
        <v>0</v>
      </c>
      <c r="CC73" s="65">
        <v>0</v>
      </c>
      <c r="CD73" s="14">
        <v>0</v>
      </c>
      <c r="CE73" s="66">
        <v>0</v>
      </c>
      <c r="CF73" s="65">
        <v>0</v>
      </c>
      <c r="CG73" s="14">
        <v>0</v>
      </c>
      <c r="CH73" s="66">
        <v>0</v>
      </c>
      <c r="CI73" s="65">
        <v>0</v>
      </c>
      <c r="CJ73" s="14">
        <v>0</v>
      </c>
      <c r="CK73" s="66">
        <v>0</v>
      </c>
      <c r="CL73" s="65">
        <v>0</v>
      </c>
      <c r="CM73" s="14">
        <v>0</v>
      </c>
      <c r="CN73" s="66">
        <v>0</v>
      </c>
      <c r="CO73" s="65">
        <v>0</v>
      </c>
      <c r="CP73" s="14">
        <v>0</v>
      </c>
      <c r="CQ73" s="66">
        <v>0</v>
      </c>
      <c r="CR73" s="65">
        <v>0</v>
      </c>
      <c r="CS73" s="14">
        <v>0</v>
      </c>
      <c r="CT73" s="66">
        <v>0</v>
      </c>
      <c r="CU73" s="65">
        <v>0</v>
      </c>
      <c r="CV73" s="14">
        <v>0</v>
      </c>
      <c r="CW73" s="66">
        <v>0</v>
      </c>
      <c r="CX73" s="65">
        <v>0</v>
      </c>
      <c r="CY73" s="14">
        <v>0</v>
      </c>
      <c r="CZ73" s="66">
        <v>0</v>
      </c>
      <c r="DA73" s="65">
        <v>0</v>
      </c>
      <c r="DB73" s="14">
        <v>0</v>
      </c>
      <c r="DC73" s="66">
        <v>0</v>
      </c>
      <c r="DD73" s="65">
        <v>0</v>
      </c>
      <c r="DE73" s="14">
        <v>0</v>
      </c>
      <c r="DF73" s="66">
        <v>0</v>
      </c>
      <c r="DG73" s="11">
        <f t="shared" si="206"/>
        <v>3.4000000000000002E-2</v>
      </c>
      <c r="DH73" s="21">
        <f t="shared" si="207"/>
        <v>5.59</v>
      </c>
      <c r="DI73" s="6"/>
      <c r="DJ73" s="9"/>
      <c r="DK73" s="6"/>
      <c r="DL73" s="6"/>
      <c r="DM73" s="6"/>
      <c r="DN73" s="9"/>
      <c r="DO73" s="6"/>
      <c r="DP73" s="6"/>
      <c r="DQ73" s="6"/>
      <c r="DR73" s="9"/>
      <c r="DS73" s="6"/>
      <c r="DT73" s="6"/>
      <c r="DU73" s="6"/>
      <c r="DV73" s="2"/>
      <c r="DW73" s="1"/>
      <c r="DX73" s="1"/>
      <c r="DY73" s="1"/>
      <c r="DZ73" s="2"/>
      <c r="EA73" s="1"/>
      <c r="EB73" s="1"/>
      <c r="EC73" s="1"/>
      <c r="ED73" s="2"/>
      <c r="EE73" s="1"/>
      <c r="EF73" s="1"/>
      <c r="EG73" s="1"/>
      <c r="EH73" s="2"/>
      <c r="EI73" s="1"/>
      <c r="EJ73" s="1"/>
      <c r="EK73" s="1"/>
      <c r="EL73" s="2"/>
      <c r="EM73" s="1"/>
      <c r="EN73" s="1"/>
      <c r="EO73" s="1"/>
      <c r="EP73" s="2"/>
      <c r="EQ73" s="1"/>
      <c r="ER73" s="1"/>
      <c r="ES73" s="1"/>
      <c r="ET73" s="2"/>
      <c r="EU73" s="1"/>
      <c r="EV73" s="1"/>
      <c r="EW73" s="1"/>
      <c r="EX73" s="2"/>
      <c r="EY73" s="1"/>
      <c r="EZ73" s="1"/>
      <c r="FA73" s="1"/>
    </row>
    <row r="74" spans="1:232" x14ac:dyDescent="0.3">
      <c r="A74" s="57">
        <v>2014</v>
      </c>
      <c r="B74" s="58" t="s">
        <v>8</v>
      </c>
      <c r="C74" s="65">
        <v>0</v>
      </c>
      <c r="D74" s="14">
        <v>0</v>
      </c>
      <c r="E74" s="66">
        <v>0</v>
      </c>
      <c r="F74" s="65"/>
      <c r="G74" s="14"/>
      <c r="H74" s="66"/>
      <c r="I74" s="65">
        <v>0</v>
      </c>
      <c r="J74" s="14">
        <v>0</v>
      </c>
      <c r="K74" s="66">
        <v>0</v>
      </c>
      <c r="L74" s="65">
        <v>0</v>
      </c>
      <c r="M74" s="14">
        <v>0</v>
      </c>
      <c r="N74" s="66">
        <v>0</v>
      </c>
      <c r="O74" s="65">
        <v>0</v>
      </c>
      <c r="P74" s="14">
        <v>0</v>
      </c>
      <c r="Q74" s="66">
        <v>0</v>
      </c>
      <c r="R74" s="65">
        <v>0</v>
      </c>
      <c r="S74" s="14">
        <v>0</v>
      </c>
      <c r="T74" s="66">
        <v>0</v>
      </c>
      <c r="U74" s="65">
        <v>0</v>
      </c>
      <c r="V74" s="14">
        <v>0</v>
      </c>
      <c r="W74" s="66">
        <v>0</v>
      </c>
      <c r="X74" s="65">
        <v>0</v>
      </c>
      <c r="Y74" s="14">
        <v>0</v>
      </c>
      <c r="Z74" s="66">
        <f t="shared" si="198"/>
        <v>0</v>
      </c>
      <c r="AA74" s="65">
        <v>1.4E-2</v>
      </c>
      <c r="AB74" s="14">
        <v>0.88</v>
      </c>
      <c r="AC74" s="66">
        <f t="shared" ref="AC74:AC81" si="212">AB74/AA74*1000</f>
        <v>62857.142857142855</v>
      </c>
      <c r="AD74" s="65">
        <v>0</v>
      </c>
      <c r="AE74" s="14">
        <v>0</v>
      </c>
      <c r="AF74" s="66">
        <v>0</v>
      </c>
      <c r="AG74" s="65">
        <v>0</v>
      </c>
      <c r="AH74" s="14">
        <v>0</v>
      </c>
      <c r="AI74" s="66">
        <f t="shared" si="199"/>
        <v>0</v>
      </c>
      <c r="AJ74" s="65">
        <v>48.11</v>
      </c>
      <c r="AK74" s="14">
        <v>1060.26</v>
      </c>
      <c r="AL74" s="66">
        <f t="shared" si="200"/>
        <v>22038.24568696737</v>
      </c>
      <c r="AM74" s="65"/>
      <c r="AN74" s="14"/>
      <c r="AO74" s="66"/>
      <c r="AP74" s="65"/>
      <c r="AQ74" s="14"/>
      <c r="AR74" s="66"/>
      <c r="AS74" s="65">
        <v>0</v>
      </c>
      <c r="AT74" s="14">
        <v>0</v>
      </c>
      <c r="AU74" s="66">
        <v>0</v>
      </c>
      <c r="AV74" s="65">
        <v>1.3</v>
      </c>
      <c r="AW74" s="14">
        <v>86.45</v>
      </c>
      <c r="AX74" s="66">
        <f t="shared" si="209"/>
        <v>66500</v>
      </c>
      <c r="AY74" s="65">
        <v>0</v>
      </c>
      <c r="AZ74" s="14">
        <v>0</v>
      </c>
      <c r="BA74" s="66">
        <v>0</v>
      </c>
      <c r="BB74" s="65">
        <v>0</v>
      </c>
      <c r="BC74" s="14">
        <v>0</v>
      </c>
      <c r="BD74" s="66">
        <v>0</v>
      </c>
      <c r="BE74" s="65">
        <v>2.5000000000000001E-2</v>
      </c>
      <c r="BF74" s="14">
        <v>1.86</v>
      </c>
      <c r="BG74" s="66">
        <f t="shared" ref="BG74:BG80" si="213">BF74/BE74*1000</f>
        <v>74400</v>
      </c>
      <c r="BH74" s="65">
        <v>0</v>
      </c>
      <c r="BI74" s="14">
        <v>0</v>
      </c>
      <c r="BJ74" s="66">
        <v>0</v>
      </c>
      <c r="BK74" s="65">
        <v>0</v>
      </c>
      <c r="BL74" s="14">
        <v>0</v>
      </c>
      <c r="BM74" s="66">
        <v>0</v>
      </c>
      <c r="BN74" s="65">
        <v>0</v>
      </c>
      <c r="BO74" s="14">
        <v>0</v>
      </c>
      <c r="BP74" s="66">
        <f t="shared" si="202"/>
        <v>0</v>
      </c>
      <c r="BQ74" s="65">
        <v>0</v>
      </c>
      <c r="BR74" s="14">
        <v>0</v>
      </c>
      <c r="BS74" s="66">
        <v>0</v>
      </c>
      <c r="BT74" s="65">
        <v>0</v>
      </c>
      <c r="BU74" s="14">
        <v>0</v>
      </c>
      <c r="BV74" s="66">
        <f t="shared" si="203"/>
        <v>0</v>
      </c>
      <c r="BW74" s="65">
        <v>0</v>
      </c>
      <c r="BX74" s="14">
        <v>0</v>
      </c>
      <c r="BY74" s="66">
        <v>0</v>
      </c>
      <c r="BZ74" s="65">
        <v>0</v>
      </c>
      <c r="CA74" s="14">
        <v>0</v>
      </c>
      <c r="CB74" s="66">
        <v>0</v>
      </c>
      <c r="CC74" s="65">
        <v>0</v>
      </c>
      <c r="CD74" s="14">
        <v>0</v>
      </c>
      <c r="CE74" s="66">
        <v>0</v>
      </c>
      <c r="CF74" s="65">
        <v>0</v>
      </c>
      <c r="CG74" s="14">
        <v>0</v>
      </c>
      <c r="CH74" s="66">
        <v>0</v>
      </c>
      <c r="CI74" s="65">
        <v>0</v>
      </c>
      <c r="CJ74" s="14">
        <v>0</v>
      </c>
      <c r="CK74" s="66">
        <v>0</v>
      </c>
      <c r="CL74" s="65">
        <v>0</v>
      </c>
      <c r="CM74" s="14">
        <v>0</v>
      </c>
      <c r="CN74" s="66">
        <v>0</v>
      </c>
      <c r="CO74" s="65">
        <v>0.76900000000000002</v>
      </c>
      <c r="CP74" s="14">
        <v>30.01</v>
      </c>
      <c r="CQ74" s="66">
        <f t="shared" si="210"/>
        <v>39024.707412223666</v>
      </c>
      <c r="CR74" s="65">
        <v>1E-3</v>
      </c>
      <c r="CS74" s="14">
        <v>0.54</v>
      </c>
      <c r="CT74" s="66">
        <f t="shared" si="205"/>
        <v>540000</v>
      </c>
      <c r="CU74" s="65">
        <v>0</v>
      </c>
      <c r="CV74" s="14">
        <v>0</v>
      </c>
      <c r="CW74" s="66">
        <v>0</v>
      </c>
      <c r="CX74" s="65">
        <v>0</v>
      </c>
      <c r="CY74" s="14">
        <v>0</v>
      </c>
      <c r="CZ74" s="66">
        <v>0</v>
      </c>
      <c r="DA74" s="65">
        <v>0</v>
      </c>
      <c r="DB74" s="14">
        <v>0</v>
      </c>
      <c r="DC74" s="66">
        <v>0</v>
      </c>
      <c r="DD74" s="65">
        <v>0</v>
      </c>
      <c r="DE74" s="14">
        <v>0</v>
      </c>
      <c r="DF74" s="66">
        <v>0</v>
      </c>
      <c r="DG74" s="11">
        <f t="shared" si="206"/>
        <v>50.218999999999994</v>
      </c>
      <c r="DH74" s="21">
        <f t="shared" si="207"/>
        <v>1180</v>
      </c>
      <c r="DI74" s="6"/>
      <c r="DJ74" s="9"/>
      <c r="DK74" s="6"/>
      <c r="DL74" s="6"/>
      <c r="DM74" s="6"/>
      <c r="DN74" s="9"/>
      <c r="DO74" s="6"/>
      <c r="DP74" s="6"/>
      <c r="DQ74" s="6"/>
      <c r="DR74" s="9"/>
      <c r="DS74" s="6"/>
      <c r="DT74" s="6"/>
      <c r="DU74" s="6"/>
      <c r="DV74" s="2"/>
      <c r="DW74" s="1"/>
      <c r="DX74" s="1"/>
      <c r="DY74" s="1"/>
      <c r="DZ74" s="2"/>
      <c r="EA74" s="1"/>
      <c r="EB74" s="1"/>
      <c r="EC74" s="1"/>
      <c r="ED74" s="2"/>
      <c r="EE74" s="1"/>
      <c r="EF74" s="1"/>
      <c r="EG74" s="1"/>
      <c r="EH74" s="2"/>
      <c r="EI74" s="1"/>
      <c r="EJ74" s="1"/>
      <c r="EK74" s="1"/>
      <c r="EL74" s="2"/>
      <c r="EM74" s="1"/>
      <c r="EN74" s="1"/>
      <c r="EO74" s="1"/>
      <c r="EP74" s="2"/>
      <c r="EQ74" s="1"/>
      <c r="ER74" s="1"/>
      <c r="ES74" s="1"/>
      <c r="ET74" s="2"/>
      <c r="EU74" s="1"/>
      <c r="EV74" s="1"/>
      <c r="EW74" s="1"/>
      <c r="EX74" s="2"/>
      <c r="EY74" s="1"/>
      <c r="EZ74" s="1"/>
      <c r="FA74" s="1"/>
    </row>
    <row r="75" spans="1:232" x14ac:dyDescent="0.3">
      <c r="A75" s="57">
        <v>2014</v>
      </c>
      <c r="B75" s="58" t="s">
        <v>9</v>
      </c>
      <c r="C75" s="65">
        <v>0</v>
      </c>
      <c r="D75" s="14">
        <v>0</v>
      </c>
      <c r="E75" s="66">
        <v>0</v>
      </c>
      <c r="F75" s="65"/>
      <c r="G75" s="14"/>
      <c r="H75" s="66"/>
      <c r="I75" s="65">
        <v>0</v>
      </c>
      <c r="J75" s="14">
        <v>0</v>
      </c>
      <c r="K75" s="66">
        <v>0</v>
      </c>
      <c r="L75" s="65">
        <v>0</v>
      </c>
      <c r="M75" s="14">
        <v>0</v>
      </c>
      <c r="N75" s="66">
        <v>0</v>
      </c>
      <c r="O75" s="65">
        <v>0</v>
      </c>
      <c r="P75" s="14">
        <v>0</v>
      </c>
      <c r="Q75" s="66">
        <v>0</v>
      </c>
      <c r="R75" s="65">
        <v>0</v>
      </c>
      <c r="S75" s="14">
        <v>0</v>
      </c>
      <c r="T75" s="66">
        <v>0</v>
      </c>
      <c r="U75" s="65">
        <v>0</v>
      </c>
      <c r="V75" s="14">
        <v>0</v>
      </c>
      <c r="W75" s="66">
        <v>0</v>
      </c>
      <c r="X75" s="65">
        <v>0</v>
      </c>
      <c r="Y75" s="14">
        <v>0</v>
      </c>
      <c r="Z75" s="66">
        <f t="shared" si="198"/>
        <v>0</v>
      </c>
      <c r="AA75" s="65">
        <v>0</v>
      </c>
      <c r="AB75" s="14">
        <v>0</v>
      </c>
      <c r="AC75" s="66">
        <v>0</v>
      </c>
      <c r="AD75" s="65">
        <v>0</v>
      </c>
      <c r="AE75" s="14">
        <v>0</v>
      </c>
      <c r="AF75" s="66">
        <v>0</v>
      </c>
      <c r="AG75" s="65">
        <v>0</v>
      </c>
      <c r="AH75" s="14">
        <v>0</v>
      </c>
      <c r="AI75" s="66">
        <f t="shared" si="199"/>
        <v>0</v>
      </c>
      <c r="AJ75" s="65">
        <v>111.41500000000001</v>
      </c>
      <c r="AK75" s="14">
        <v>2255.9499999999998</v>
      </c>
      <c r="AL75" s="66">
        <f t="shared" si="200"/>
        <v>20248.171251626798</v>
      </c>
      <c r="AM75" s="65"/>
      <c r="AN75" s="14"/>
      <c r="AO75" s="66"/>
      <c r="AP75" s="65"/>
      <c r="AQ75" s="14"/>
      <c r="AR75" s="66"/>
      <c r="AS75" s="65">
        <v>0</v>
      </c>
      <c r="AT75" s="14">
        <v>0</v>
      </c>
      <c r="AU75" s="66">
        <v>0</v>
      </c>
      <c r="AV75" s="65">
        <v>0.01</v>
      </c>
      <c r="AW75" s="14">
        <v>0.42</v>
      </c>
      <c r="AX75" s="66">
        <f t="shared" si="209"/>
        <v>42000</v>
      </c>
      <c r="AY75" s="65">
        <v>0</v>
      </c>
      <c r="AZ75" s="14">
        <v>0</v>
      </c>
      <c r="BA75" s="66">
        <v>0</v>
      </c>
      <c r="BB75" s="65">
        <v>0</v>
      </c>
      <c r="BC75" s="14">
        <v>0</v>
      </c>
      <c r="BD75" s="66">
        <v>0</v>
      </c>
      <c r="BE75" s="65">
        <v>0</v>
      </c>
      <c r="BF75" s="14">
        <v>0</v>
      </c>
      <c r="BG75" s="66">
        <v>0</v>
      </c>
      <c r="BH75" s="65">
        <v>0</v>
      </c>
      <c r="BI75" s="14">
        <v>0</v>
      </c>
      <c r="BJ75" s="66">
        <v>0</v>
      </c>
      <c r="BK75" s="65">
        <v>0</v>
      </c>
      <c r="BL75" s="14">
        <v>0</v>
      </c>
      <c r="BM75" s="66">
        <v>0</v>
      </c>
      <c r="BN75" s="65">
        <v>0</v>
      </c>
      <c r="BO75" s="14">
        <v>0</v>
      </c>
      <c r="BP75" s="66">
        <f t="shared" si="202"/>
        <v>0</v>
      </c>
      <c r="BQ75" s="65">
        <v>0</v>
      </c>
      <c r="BR75" s="14">
        <v>0</v>
      </c>
      <c r="BS75" s="66">
        <v>0</v>
      </c>
      <c r="BT75" s="65">
        <v>0</v>
      </c>
      <c r="BU75" s="14">
        <v>0</v>
      </c>
      <c r="BV75" s="66">
        <f t="shared" si="203"/>
        <v>0</v>
      </c>
      <c r="BW75" s="65">
        <v>0</v>
      </c>
      <c r="BX75" s="14">
        <v>0</v>
      </c>
      <c r="BY75" s="66">
        <v>0</v>
      </c>
      <c r="BZ75" s="65">
        <v>0</v>
      </c>
      <c r="CA75" s="14">
        <v>0</v>
      </c>
      <c r="CB75" s="66">
        <v>0</v>
      </c>
      <c r="CC75" s="65">
        <v>0</v>
      </c>
      <c r="CD75" s="14">
        <v>0</v>
      </c>
      <c r="CE75" s="66">
        <v>0</v>
      </c>
      <c r="CF75" s="65">
        <v>0</v>
      </c>
      <c r="CG75" s="14">
        <v>0</v>
      </c>
      <c r="CH75" s="66">
        <v>0</v>
      </c>
      <c r="CI75" s="65">
        <v>0</v>
      </c>
      <c r="CJ75" s="14">
        <v>0</v>
      </c>
      <c r="CK75" s="66">
        <v>0</v>
      </c>
      <c r="CL75" s="65">
        <v>0</v>
      </c>
      <c r="CM75" s="14">
        <v>0</v>
      </c>
      <c r="CN75" s="66">
        <v>0</v>
      </c>
      <c r="CO75" s="65">
        <v>0</v>
      </c>
      <c r="CP75" s="14">
        <v>0</v>
      </c>
      <c r="CQ75" s="66">
        <v>0</v>
      </c>
      <c r="CR75" s="65">
        <v>17.178999999999998</v>
      </c>
      <c r="CS75" s="14">
        <v>1091.94</v>
      </c>
      <c r="CT75" s="66">
        <f t="shared" si="205"/>
        <v>63562.489085511384</v>
      </c>
      <c r="CU75" s="65">
        <v>0</v>
      </c>
      <c r="CV75" s="14">
        <v>0</v>
      </c>
      <c r="CW75" s="66">
        <v>0</v>
      </c>
      <c r="CX75" s="65">
        <v>0</v>
      </c>
      <c r="CY75" s="14">
        <v>0</v>
      </c>
      <c r="CZ75" s="66">
        <v>0</v>
      </c>
      <c r="DA75" s="65">
        <v>0</v>
      </c>
      <c r="DB75" s="14">
        <v>0</v>
      </c>
      <c r="DC75" s="66">
        <v>0</v>
      </c>
      <c r="DD75" s="65">
        <v>0</v>
      </c>
      <c r="DE75" s="14">
        <v>0</v>
      </c>
      <c r="DF75" s="66">
        <v>0</v>
      </c>
      <c r="DG75" s="11">
        <f t="shared" si="206"/>
        <v>128.60400000000001</v>
      </c>
      <c r="DH75" s="21">
        <f t="shared" si="207"/>
        <v>3348.31</v>
      </c>
      <c r="DI75" s="6"/>
      <c r="DJ75" s="9"/>
      <c r="DK75" s="6"/>
      <c r="DL75" s="6"/>
      <c r="DM75" s="6"/>
      <c r="DN75" s="9"/>
      <c r="DO75" s="6"/>
      <c r="DP75" s="6"/>
      <c r="DQ75" s="6"/>
      <c r="DR75" s="9"/>
      <c r="DS75" s="6"/>
      <c r="DT75" s="6"/>
      <c r="DU75" s="6"/>
      <c r="DV75" s="2"/>
      <c r="DW75" s="1"/>
      <c r="DX75" s="1"/>
      <c r="DY75" s="1"/>
      <c r="DZ75" s="2"/>
      <c r="EA75" s="1"/>
      <c r="EB75" s="1"/>
      <c r="EC75" s="1"/>
      <c r="ED75" s="2"/>
      <c r="EE75" s="1"/>
      <c r="EF75" s="1"/>
      <c r="EG75" s="1"/>
      <c r="EH75" s="2"/>
      <c r="EI75" s="1"/>
      <c r="EJ75" s="1"/>
      <c r="EK75" s="1"/>
      <c r="EL75" s="2"/>
      <c r="EM75" s="1"/>
      <c r="EN75" s="1"/>
      <c r="EO75" s="1"/>
      <c r="EP75" s="2"/>
      <c r="EQ75" s="1"/>
      <c r="ER75" s="1"/>
      <c r="ES75" s="1"/>
      <c r="ET75" s="2"/>
      <c r="EU75" s="1"/>
      <c r="EV75" s="1"/>
      <c r="EW75" s="1"/>
      <c r="EX75" s="2"/>
      <c r="EY75" s="1"/>
      <c r="EZ75" s="1"/>
      <c r="FA75" s="1"/>
    </row>
    <row r="76" spans="1:232" x14ac:dyDescent="0.3">
      <c r="A76" s="57">
        <v>2014</v>
      </c>
      <c r="B76" s="58" t="s">
        <v>10</v>
      </c>
      <c r="C76" s="65">
        <v>0</v>
      </c>
      <c r="D76" s="14">
        <v>0</v>
      </c>
      <c r="E76" s="66">
        <v>0</v>
      </c>
      <c r="F76" s="65"/>
      <c r="G76" s="14"/>
      <c r="H76" s="66"/>
      <c r="I76" s="65">
        <v>0.28799999999999998</v>
      </c>
      <c r="J76" s="14">
        <v>7.81</v>
      </c>
      <c r="K76" s="66">
        <f t="shared" ref="K76:K77" si="214">J76/I76*1000</f>
        <v>27118.055555555558</v>
      </c>
      <c r="L76" s="65">
        <v>0</v>
      </c>
      <c r="M76" s="14">
        <v>0</v>
      </c>
      <c r="N76" s="66">
        <v>0</v>
      </c>
      <c r="O76" s="65">
        <v>0</v>
      </c>
      <c r="P76" s="14">
        <v>0</v>
      </c>
      <c r="Q76" s="66">
        <v>0</v>
      </c>
      <c r="R76" s="65">
        <v>0</v>
      </c>
      <c r="S76" s="14">
        <v>0</v>
      </c>
      <c r="T76" s="66">
        <v>0</v>
      </c>
      <c r="U76" s="65">
        <v>0</v>
      </c>
      <c r="V76" s="14">
        <v>0</v>
      </c>
      <c r="W76" s="66">
        <v>0</v>
      </c>
      <c r="X76" s="65">
        <v>0</v>
      </c>
      <c r="Y76" s="14">
        <v>0</v>
      </c>
      <c r="Z76" s="66">
        <f t="shared" si="198"/>
        <v>0</v>
      </c>
      <c r="AA76" s="65">
        <v>0</v>
      </c>
      <c r="AB76" s="14">
        <v>0</v>
      </c>
      <c r="AC76" s="66">
        <v>0</v>
      </c>
      <c r="AD76" s="65">
        <v>0</v>
      </c>
      <c r="AE76" s="14">
        <v>0</v>
      </c>
      <c r="AF76" s="66">
        <v>0</v>
      </c>
      <c r="AG76" s="65">
        <v>0</v>
      </c>
      <c r="AH76" s="14">
        <v>0</v>
      </c>
      <c r="AI76" s="66">
        <f t="shared" si="199"/>
        <v>0</v>
      </c>
      <c r="AJ76" s="65">
        <v>97.992000000000004</v>
      </c>
      <c r="AK76" s="14">
        <v>1971.99</v>
      </c>
      <c r="AL76" s="66">
        <f t="shared" si="200"/>
        <v>20123.989713445993</v>
      </c>
      <c r="AM76" s="65"/>
      <c r="AN76" s="14"/>
      <c r="AO76" s="66"/>
      <c r="AP76" s="65"/>
      <c r="AQ76" s="14"/>
      <c r="AR76" s="66"/>
      <c r="AS76" s="65">
        <v>0</v>
      </c>
      <c r="AT76" s="14">
        <v>0</v>
      </c>
      <c r="AU76" s="66">
        <v>0</v>
      </c>
      <c r="AV76" s="65">
        <v>0</v>
      </c>
      <c r="AW76" s="14">
        <v>0</v>
      </c>
      <c r="AX76" s="66">
        <v>0</v>
      </c>
      <c r="AY76" s="65">
        <v>0</v>
      </c>
      <c r="AZ76" s="14">
        <v>0</v>
      </c>
      <c r="BA76" s="66">
        <v>0</v>
      </c>
      <c r="BB76" s="65">
        <v>0</v>
      </c>
      <c r="BC76" s="14">
        <v>0</v>
      </c>
      <c r="BD76" s="66">
        <v>0</v>
      </c>
      <c r="BE76" s="65">
        <v>2.5000000000000001E-2</v>
      </c>
      <c r="BF76" s="14">
        <v>1.1599999999999999</v>
      </c>
      <c r="BG76" s="66">
        <f t="shared" si="213"/>
        <v>46399.999999999993</v>
      </c>
      <c r="BH76" s="65">
        <v>0</v>
      </c>
      <c r="BI76" s="14">
        <v>0</v>
      </c>
      <c r="BJ76" s="66">
        <v>0</v>
      </c>
      <c r="BK76" s="65">
        <v>0</v>
      </c>
      <c r="BL76" s="14">
        <v>0</v>
      </c>
      <c r="BM76" s="66">
        <v>0</v>
      </c>
      <c r="BN76" s="65">
        <v>0</v>
      </c>
      <c r="BO76" s="14">
        <v>0</v>
      </c>
      <c r="BP76" s="66">
        <f t="shared" si="202"/>
        <v>0</v>
      </c>
      <c r="BQ76" s="65">
        <v>0</v>
      </c>
      <c r="BR76" s="14">
        <v>0</v>
      </c>
      <c r="BS76" s="66">
        <v>0</v>
      </c>
      <c r="BT76" s="65">
        <v>0</v>
      </c>
      <c r="BU76" s="14">
        <v>0</v>
      </c>
      <c r="BV76" s="66">
        <f t="shared" si="203"/>
        <v>0</v>
      </c>
      <c r="BW76" s="65">
        <v>0</v>
      </c>
      <c r="BX76" s="14">
        <v>0</v>
      </c>
      <c r="BY76" s="66">
        <v>0</v>
      </c>
      <c r="BZ76" s="65">
        <v>0</v>
      </c>
      <c r="CA76" s="14">
        <v>0</v>
      </c>
      <c r="CB76" s="66">
        <v>0</v>
      </c>
      <c r="CC76" s="65">
        <v>0</v>
      </c>
      <c r="CD76" s="14">
        <v>0</v>
      </c>
      <c r="CE76" s="66">
        <v>0</v>
      </c>
      <c r="CF76" s="65">
        <v>0</v>
      </c>
      <c r="CG76" s="14">
        <v>0</v>
      </c>
      <c r="CH76" s="66">
        <v>0</v>
      </c>
      <c r="CI76" s="65">
        <v>0</v>
      </c>
      <c r="CJ76" s="14">
        <v>0</v>
      </c>
      <c r="CK76" s="66">
        <v>0</v>
      </c>
      <c r="CL76" s="65">
        <v>0</v>
      </c>
      <c r="CM76" s="14">
        <v>0</v>
      </c>
      <c r="CN76" s="66">
        <v>0</v>
      </c>
      <c r="CO76" s="65">
        <v>0</v>
      </c>
      <c r="CP76" s="14">
        <v>0</v>
      </c>
      <c r="CQ76" s="66">
        <v>0</v>
      </c>
      <c r="CR76" s="65">
        <v>1E-3</v>
      </c>
      <c r="CS76" s="14">
        <v>0.5</v>
      </c>
      <c r="CT76" s="66">
        <f t="shared" si="205"/>
        <v>500000</v>
      </c>
      <c r="CU76" s="65">
        <v>0</v>
      </c>
      <c r="CV76" s="14">
        <v>0</v>
      </c>
      <c r="CW76" s="66">
        <v>0</v>
      </c>
      <c r="CX76" s="65">
        <v>0</v>
      </c>
      <c r="CY76" s="14">
        <v>0</v>
      </c>
      <c r="CZ76" s="66">
        <v>0</v>
      </c>
      <c r="DA76" s="65">
        <v>0</v>
      </c>
      <c r="DB76" s="14">
        <v>0</v>
      </c>
      <c r="DC76" s="66">
        <v>0</v>
      </c>
      <c r="DD76" s="65">
        <v>0</v>
      </c>
      <c r="DE76" s="14">
        <v>0</v>
      </c>
      <c r="DF76" s="66">
        <v>0</v>
      </c>
      <c r="DG76" s="11">
        <f t="shared" si="206"/>
        <v>98.306000000000012</v>
      </c>
      <c r="DH76" s="21">
        <f t="shared" si="207"/>
        <v>1981.46</v>
      </c>
      <c r="DI76" s="6"/>
      <c r="DJ76" s="9"/>
      <c r="DK76" s="6"/>
      <c r="DL76" s="6"/>
      <c r="DM76" s="6"/>
      <c r="DN76" s="9"/>
      <c r="DO76" s="6"/>
      <c r="DP76" s="6"/>
      <c r="DQ76" s="6"/>
      <c r="DR76" s="9"/>
      <c r="DS76" s="6"/>
      <c r="DT76" s="6"/>
      <c r="DU76" s="6"/>
      <c r="DV76" s="2"/>
      <c r="DW76" s="1"/>
      <c r="DX76" s="1"/>
      <c r="DY76" s="1"/>
      <c r="DZ76" s="2"/>
      <c r="EA76" s="1"/>
      <c r="EB76" s="1"/>
      <c r="EC76" s="1"/>
      <c r="ED76" s="2"/>
      <c r="EE76" s="1"/>
      <c r="EF76" s="1"/>
      <c r="EG76" s="1"/>
      <c r="EH76" s="2"/>
      <c r="EI76" s="1"/>
      <c r="EJ76" s="1"/>
      <c r="EK76" s="1"/>
      <c r="EL76" s="2"/>
      <c r="EM76" s="1"/>
      <c r="EN76" s="1"/>
      <c r="EO76" s="1"/>
      <c r="EP76" s="2"/>
      <c r="EQ76" s="1"/>
      <c r="ER76" s="1"/>
      <c r="ES76" s="1"/>
      <c r="ET76" s="2"/>
      <c r="EU76" s="1"/>
      <c r="EV76" s="1"/>
      <c r="EW76" s="1"/>
      <c r="EX76" s="2"/>
      <c r="EY76" s="1"/>
      <c r="EZ76" s="1"/>
      <c r="FA76" s="1"/>
    </row>
    <row r="77" spans="1:232" x14ac:dyDescent="0.3">
      <c r="A77" s="57">
        <v>2014</v>
      </c>
      <c r="B77" s="58" t="s">
        <v>11</v>
      </c>
      <c r="C77" s="65">
        <v>0</v>
      </c>
      <c r="D77" s="14">
        <v>0</v>
      </c>
      <c r="E77" s="66">
        <v>0</v>
      </c>
      <c r="F77" s="65"/>
      <c r="G77" s="14"/>
      <c r="H77" s="66"/>
      <c r="I77" s="65">
        <v>0.72</v>
      </c>
      <c r="J77" s="14">
        <v>18.22</v>
      </c>
      <c r="K77" s="66">
        <f t="shared" si="214"/>
        <v>25305.555555555555</v>
      </c>
      <c r="L77" s="65">
        <v>0</v>
      </c>
      <c r="M77" s="14">
        <v>0</v>
      </c>
      <c r="N77" s="66">
        <v>0</v>
      </c>
      <c r="O77" s="65">
        <v>0</v>
      </c>
      <c r="P77" s="14">
        <v>0</v>
      </c>
      <c r="Q77" s="66">
        <v>0</v>
      </c>
      <c r="R77" s="65">
        <v>0</v>
      </c>
      <c r="S77" s="14">
        <v>0</v>
      </c>
      <c r="T77" s="66">
        <v>0</v>
      </c>
      <c r="U77" s="65">
        <v>0</v>
      </c>
      <c r="V77" s="14">
        <v>0</v>
      </c>
      <c r="W77" s="66">
        <v>0</v>
      </c>
      <c r="X77" s="65">
        <v>0</v>
      </c>
      <c r="Y77" s="14">
        <v>0</v>
      </c>
      <c r="Z77" s="66">
        <f t="shared" si="198"/>
        <v>0</v>
      </c>
      <c r="AA77" s="65">
        <v>0</v>
      </c>
      <c r="AB77" s="14">
        <v>0</v>
      </c>
      <c r="AC77" s="66">
        <v>0</v>
      </c>
      <c r="AD77" s="65">
        <v>0.20200000000000001</v>
      </c>
      <c r="AE77" s="14">
        <v>1.25</v>
      </c>
      <c r="AF77" s="66">
        <f t="shared" ref="AF77" si="215">AE77/AD77*1000</f>
        <v>6188.118811881187</v>
      </c>
      <c r="AG77" s="65">
        <v>0</v>
      </c>
      <c r="AH77" s="14">
        <v>0</v>
      </c>
      <c r="AI77" s="66">
        <f t="shared" si="199"/>
        <v>0</v>
      </c>
      <c r="AJ77" s="65">
        <v>158.59399999999999</v>
      </c>
      <c r="AK77" s="14">
        <v>3337.44</v>
      </c>
      <c r="AL77" s="66">
        <f t="shared" si="200"/>
        <v>21043.923477559052</v>
      </c>
      <c r="AM77" s="65"/>
      <c r="AN77" s="14"/>
      <c r="AO77" s="66"/>
      <c r="AP77" s="65"/>
      <c r="AQ77" s="14"/>
      <c r="AR77" s="66"/>
      <c r="AS77" s="65">
        <v>0</v>
      </c>
      <c r="AT77" s="14">
        <v>0</v>
      </c>
      <c r="AU77" s="66">
        <v>0</v>
      </c>
      <c r="AV77" s="65">
        <v>0</v>
      </c>
      <c r="AW77" s="14">
        <v>0</v>
      </c>
      <c r="AX77" s="66">
        <v>0</v>
      </c>
      <c r="AY77" s="65">
        <v>0</v>
      </c>
      <c r="AZ77" s="14">
        <v>0</v>
      </c>
      <c r="BA77" s="66">
        <v>0</v>
      </c>
      <c r="BB77" s="65">
        <v>0</v>
      </c>
      <c r="BC77" s="14">
        <v>0</v>
      </c>
      <c r="BD77" s="66">
        <v>0</v>
      </c>
      <c r="BE77" s="65">
        <v>0</v>
      </c>
      <c r="BF77" s="14">
        <v>0</v>
      </c>
      <c r="BG77" s="66">
        <v>0</v>
      </c>
      <c r="BH77" s="65">
        <v>0</v>
      </c>
      <c r="BI77" s="14">
        <v>0</v>
      </c>
      <c r="BJ77" s="66">
        <v>0</v>
      </c>
      <c r="BK77" s="65">
        <v>0</v>
      </c>
      <c r="BL77" s="14">
        <v>0</v>
      </c>
      <c r="BM77" s="66">
        <v>0</v>
      </c>
      <c r="BN77" s="65">
        <v>0</v>
      </c>
      <c r="BO77" s="14">
        <v>0</v>
      </c>
      <c r="BP77" s="66">
        <f t="shared" si="202"/>
        <v>0</v>
      </c>
      <c r="BQ77" s="65">
        <v>0</v>
      </c>
      <c r="BR77" s="14">
        <v>0</v>
      </c>
      <c r="BS77" s="66">
        <v>0</v>
      </c>
      <c r="BT77" s="65">
        <v>0</v>
      </c>
      <c r="BU77" s="14">
        <v>0</v>
      </c>
      <c r="BV77" s="66">
        <f t="shared" si="203"/>
        <v>0</v>
      </c>
      <c r="BW77" s="65">
        <v>0</v>
      </c>
      <c r="BX77" s="14">
        <v>0</v>
      </c>
      <c r="BY77" s="66">
        <v>0</v>
      </c>
      <c r="BZ77" s="65">
        <v>0</v>
      </c>
      <c r="CA77" s="14">
        <v>0</v>
      </c>
      <c r="CB77" s="66">
        <v>0</v>
      </c>
      <c r="CC77" s="65">
        <v>0</v>
      </c>
      <c r="CD77" s="14">
        <v>0</v>
      </c>
      <c r="CE77" s="66">
        <v>0</v>
      </c>
      <c r="CF77" s="65">
        <v>0</v>
      </c>
      <c r="CG77" s="14">
        <v>0</v>
      </c>
      <c r="CH77" s="66">
        <v>0</v>
      </c>
      <c r="CI77" s="65">
        <v>0</v>
      </c>
      <c r="CJ77" s="14">
        <v>0</v>
      </c>
      <c r="CK77" s="66">
        <v>0</v>
      </c>
      <c r="CL77" s="65">
        <v>0</v>
      </c>
      <c r="CM77" s="14">
        <v>0</v>
      </c>
      <c r="CN77" s="66">
        <v>0</v>
      </c>
      <c r="CO77" s="65">
        <v>1.6E-2</v>
      </c>
      <c r="CP77" s="14">
        <v>0.9</v>
      </c>
      <c r="CQ77" s="66">
        <f t="shared" si="210"/>
        <v>56250</v>
      </c>
      <c r="CR77" s="65">
        <v>0</v>
      </c>
      <c r="CS77" s="14">
        <v>0</v>
      </c>
      <c r="CT77" s="66">
        <v>0</v>
      </c>
      <c r="CU77" s="65">
        <v>0</v>
      </c>
      <c r="CV77" s="14">
        <v>0</v>
      </c>
      <c r="CW77" s="66">
        <v>0</v>
      </c>
      <c r="CX77" s="65">
        <v>0</v>
      </c>
      <c r="CY77" s="14">
        <v>0</v>
      </c>
      <c r="CZ77" s="66">
        <v>0</v>
      </c>
      <c r="DA77" s="65">
        <v>0</v>
      </c>
      <c r="DB77" s="14">
        <v>0</v>
      </c>
      <c r="DC77" s="66">
        <v>0</v>
      </c>
      <c r="DD77" s="65">
        <v>3.226</v>
      </c>
      <c r="DE77" s="14">
        <v>44.96</v>
      </c>
      <c r="DF77" s="66">
        <f t="shared" ref="DF77:DF81" si="216">DE77/DD77*1000</f>
        <v>13936.76379417235</v>
      </c>
      <c r="DG77" s="11">
        <f t="shared" si="206"/>
        <v>162.75799999999998</v>
      </c>
      <c r="DH77" s="21">
        <f t="shared" si="207"/>
        <v>3402.77</v>
      </c>
      <c r="DI77" s="6"/>
      <c r="DJ77" s="9"/>
      <c r="DK77" s="6"/>
      <c r="DL77" s="6"/>
      <c r="DM77" s="6"/>
      <c r="DN77" s="9"/>
      <c r="DO77" s="6"/>
      <c r="DP77" s="6"/>
      <c r="DQ77" s="6"/>
      <c r="DR77" s="9"/>
      <c r="DS77" s="6"/>
      <c r="DT77" s="6"/>
      <c r="DU77" s="6"/>
      <c r="DV77" s="2"/>
      <c r="DW77" s="1"/>
      <c r="DX77" s="1"/>
      <c r="DY77" s="1"/>
      <c r="DZ77" s="2"/>
      <c r="EA77" s="1"/>
      <c r="EB77" s="1"/>
      <c r="EC77" s="1"/>
      <c r="ED77" s="2"/>
      <c r="EE77" s="1"/>
      <c r="EF77" s="1"/>
      <c r="EG77" s="1"/>
      <c r="EH77" s="2"/>
      <c r="EI77" s="1"/>
      <c r="EJ77" s="1"/>
      <c r="EK77" s="1"/>
      <c r="EL77" s="2"/>
      <c r="EM77" s="1"/>
      <c r="EN77" s="1"/>
      <c r="EO77" s="1"/>
      <c r="EP77" s="2"/>
      <c r="EQ77" s="1"/>
      <c r="ER77" s="1"/>
      <c r="ES77" s="1"/>
      <c r="ET77" s="2"/>
      <c r="EU77" s="1"/>
      <c r="EV77" s="1"/>
      <c r="EW77" s="1"/>
      <c r="EX77" s="2"/>
      <c r="EY77" s="1"/>
      <c r="EZ77" s="1"/>
      <c r="FA77" s="1"/>
    </row>
    <row r="78" spans="1:232" x14ac:dyDescent="0.3">
      <c r="A78" s="57">
        <v>2014</v>
      </c>
      <c r="B78" s="58" t="s">
        <v>12</v>
      </c>
      <c r="C78" s="65">
        <v>0</v>
      </c>
      <c r="D78" s="14">
        <v>0</v>
      </c>
      <c r="E78" s="66">
        <v>0</v>
      </c>
      <c r="F78" s="65"/>
      <c r="G78" s="14"/>
      <c r="H78" s="66"/>
      <c r="I78" s="65">
        <v>0</v>
      </c>
      <c r="J78" s="14">
        <v>0</v>
      </c>
      <c r="K78" s="66">
        <v>0</v>
      </c>
      <c r="L78" s="65">
        <v>0</v>
      </c>
      <c r="M78" s="14">
        <v>0</v>
      </c>
      <c r="N78" s="66">
        <v>0</v>
      </c>
      <c r="O78" s="65">
        <v>0</v>
      </c>
      <c r="P78" s="14">
        <v>0</v>
      </c>
      <c r="Q78" s="66">
        <v>0</v>
      </c>
      <c r="R78" s="65">
        <v>0</v>
      </c>
      <c r="S78" s="14">
        <v>0</v>
      </c>
      <c r="T78" s="66">
        <v>0</v>
      </c>
      <c r="U78" s="65">
        <v>0</v>
      </c>
      <c r="V78" s="14">
        <v>0</v>
      </c>
      <c r="W78" s="66">
        <v>0</v>
      </c>
      <c r="X78" s="65">
        <v>0</v>
      </c>
      <c r="Y78" s="14">
        <v>0</v>
      </c>
      <c r="Z78" s="66">
        <f t="shared" si="198"/>
        <v>0</v>
      </c>
      <c r="AA78" s="65">
        <v>0</v>
      </c>
      <c r="AB78" s="14">
        <v>0</v>
      </c>
      <c r="AC78" s="66">
        <v>0</v>
      </c>
      <c r="AD78" s="65">
        <v>0</v>
      </c>
      <c r="AE78" s="14">
        <v>0</v>
      </c>
      <c r="AF78" s="66">
        <v>0</v>
      </c>
      <c r="AG78" s="65">
        <v>0</v>
      </c>
      <c r="AH78" s="14">
        <v>0</v>
      </c>
      <c r="AI78" s="66">
        <f t="shared" si="199"/>
        <v>0</v>
      </c>
      <c r="AJ78" s="65">
        <v>15.023</v>
      </c>
      <c r="AK78" s="14">
        <v>296.83</v>
      </c>
      <c r="AL78" s="66">
        <f t="shared" si="200"/>
        <v>19758.370498568864</v>
      </c>
      <c r="AM78" s="65"/>
      <c r="AN78" s="14"/>
      <c r="AO78" s="66"/>
      <c r="AP78" s="65"/>
      <c r="AQ78" s="14"/>
      <c r="AR78" s="66"/>
      <c r="AS78" s="65">
        <v>0</v>
      </c>
      <c r="AT78" s="14">
        <v>0</v>
      </c>
      <c r="AU78" s="66">
        <v>0</v>
      </c>
      <c r="AV78" s="65">
        <v>0</v>
      </c>
      <c r="AW78" s="14">
        <v>0</v>
      </c>
      <c r="AX78" s="66">
        <v>0</v>
      </c>
      <c r="AY78" s="65">
        <v>0</v>
      </c>
      <c r="AZ78" s="14">
        <v>0</v>
      </c>
      <c r="BA78" s="66">
        <v>0</v>
      </c>
      <c r="BB78" s="65">
        <v>0.33</v>
      </c>
      <c r="BC78" s="14">
        <v>5.92</v>
      </c>
      <c r="BD78" s="66">
        <f t="shared" ref="BD78" si="217">BC78/BB78*1000</f>
        <v>17939.393939393936</v>
      </c>
      <c r="BE78" s="65">
        <v>0</v>
      </c>
      <c r="BF78" s="14">
        <v>0</v>
      </c>
      <c r="BG78" s="66">
        <v>0</v>
      </c>
      <c r="BH78" s="65">
        <v>0</v>
      </c>
      <c r="BI78" s="14">
        <v>0</v>
      </c>
      <c r="BJ78" s="66">
        <v>0</v>
      </c>
      <c r="BK78" s="65">
        <v>0</v>
      </c>
      <c r="BL78" s="14">
        <v>0</v>
      </c>
      <c r="BM78" s="66">
        <v>0</v>
      </c>
      <c r="BN78" s="65">
        <v>0</v>
      </c>
      <c r="BO78" s="14">
        <v>0</v>
      </c>
      <c r="BP78" s="66">
        <f t="shared" si="202"/>
        <v>0</v>
      </c>
      <c r="BQ78" s="65">
        <v>0</v>
      </c>
      <c r="BR78" s="14">
        <v>0</v>
      </c>
      <c r="BS78" s="66">
        <v>0</v>
      </c>
      <c r="BT78" s="65">
        <v>0</v>
      </c>
      <c r="BU78" s="14">
        <v>0</v>
      </c>
      <c r="BV78" s="66">
        <f t="shared" si="203"/>
        <v>0</v>
      </c>
      <c r="BW78" s="65">
        <v>0</v>
      </c>
      <c r="BX78" s="14">
        <v>0</v>
      </c>
      <c r="BY78" s="66">
        <v>0</v>
      </c>
      <c r="BZ78" s="65">
        <v>0</v>
      </c>
      <c r="CA78" s="14">
        <v>0</v>
      </c>
      <c r="CB78" s="66">
        <v>0</v>
      </c>
      <c r="CC78" s="65">
        <v>0</v>
      </c>
      <c r="CD78" s="14">
        <v>0</v>
      </c>
      <c r="CE78" s="66">
        <v>0</v>
      </c>
      <c r="CF78" s="65">
        <v>0</v>
      </c>
      <c r="CG78" s="14">
        <v>0</v>
      </c>
      <c r="CH78" s="66">
        <v>0</v>
      </c>
      <c r="CI78" s="65">
        <v>0</v>
      </c>
      <c r="CJ78" s="14">
        <v>0</v>
      </c>
      <c r="CK78" s="66">
        <v>0</v>
      </c>
      <c r="CL78" s="65">
        <v>0</v>
      </c>
      <c r="CM78" s="14">
        <v>0</v>
      </c>
      <c r="CN78" s="66">
        <v>0</v>
      </c>
      <c r="CO78" s="65">
        <v>0</v>
      </c>
      <c r="CP78" s="14">
        <v>0</v>
      </c>
      <c r="CQ78" s="66">
        <v>0</v>
      </c>
      <c r="CR78" s="65">
        <v>1E-3</v>
      </c>
      <c r="CS78" s="14">
        <v>0.27</v>
      </c>
      <c r="CT78" s="66">
        <f t="shared" si="205"/>
        <v>270000</v>
      </c>
      <c r="CU78" s="65">
        <v>0</v>
      </c>
      <c r="CV78" s="14">
        <v>0</v>
      </c>
      <c r="CW78" s="66">
        <v>0</v>
      </c>
      <c r="CX78" s="65">
        <v>0</v>
      </c>
      <c r="CY78" s="14">
        <v>0</v>
      </c>
      <c r="CZ78" s="66">
        <v>0</v>
      </c>
      <c r="DA78" s="65">
        <v>0.12</v>
      </c>
      <c r="DB78" s="14">
        <v>6.37</v>
      </c>
      <c r="DC78" s="66">
        <f t="shared" ref="DC78" si="218">DB78/DA78*1000</f>
        <v>53083.333333333336</v>
      </c>
      <c r="DD78" s="65">
        <v>0</v>
      </c>
      <c r="DE78" s="14">
        <v>0</v>
      </c>
      <c r="DF78" s="66">
        <v>0</v>
      </c>
      <c r="DG78" s="11">
        <f t="shared" si="206"/>
        <v>15.473999999999998</v>
      </c>
      <c r="DH78" s="21">
        <f t="shared" si="207"/>
        <v>309.39</v>
      </c>
      <c r="DI78" s="6"/>
      <c r="DJ78" s="9"/>
      <c r="DK78" s="6"/>
      <c r="DL78" s="6"/>
      <c r="DM78" s="6"/>
      <c r="DN78" s="9"/>
      <c r="DO78" s="6"/>
      <c r="DP78" s="6"/>
      <c r="DQ78" s="6"/>
      <c r="DR78" s="9"/>
      <c r="DS78" s="6"/>
      <c r="DT78" s="6"/>
      <c r="DU78" s="6"/>
      <c r="DV78" s="2"/>
      <c r="DW78" s="1"/>
      <c r="DX78" s="1"/>
      <c r="DY78" s="1"/>
      <c r="DZ78" s="2"/>
      <c r="EA78" s="1"/>
      <c r="EB78" s="1"/>
      <c r="EC78" s="1"/>
      <c r="ED78" s="2"/>
      <c r="EE78" s="1"/>
      <c r="EF78" s="1"/>
      <c r="EG78" s="1"/>
      <c r="EH78" s="2"/>
      <c r="EI78" s="1"/>
      <c r="EJ78" s="1"/>
      <c r="EK78" s="1"/>
      <c r="EL78" s="2"/>
      <c r="EM78" s="1"/>
      <c r="EN78" s="1"/>
      <c r="EO78" s="1"/>
      <c r="EP78" s="2"/>
      <c r="EQ78" s="1"/>
      <c r="ER78" s="1"/>
      <c r="ES78" s="1"/>
      <c r="ET78" s="2"/>
      <c r="EU78" s="1"/>
      <c r="EV78" s="1"/>
      <c r="EW78" s="1"/>
      <c r="EX78" s="2"/>
      <c r="EY78" s="1"/>
      <c r="EZ78" s="1"/>
      <c r="FA78" s="1"/>
    </row>
    <row r="79" spans="1:232" x14ac:dyDescent="0.3">
      <c r="A79" s="57">
        <v>2014</v>
      </c>
      <c r="B79" s="58" t="s">
        <v>13</v>
      </c>
      <c r="C79" s="65">
        <v>0</v>
      </c>
      <c r="D79" s="14">
        <v>0</v>
      </c>
      <c r="E79" s="66">
        <v>0</v>
      </c>
      <c r="F79" s="65"/>
      <c r="G79" s="14"/>
      <c r="H79" s="66"/>
      <c r="I79" s="65">
        <v>0</v>
      </c>
      <c r="J79" s="14">
        <v>0</v>
      </c>
      <c r="K79" s="66">
        <v>0</v>
      </c>
      <c r="L79" s="65">
        <v>0</v>
      </c>
      <c r="M79" s="14">
        <v>0</v>
      </c>
      <c r="N79" s="66">
        <v>0</v>
      </c>
      <c r="O79" s="65">
        <v>0</v>
      </c>
      <c r="P79" s="14">
        <v>0</v>
      </c>
      <c r="Q79" s="66">
        <v>0</v>
      </c>
      <c r="R79" s="65">
        <v>0</v>
      </c>
      <c r="S79" s="14">
        <v>0</v>
      </c>
      <c r="T79" s="66">
        <v>0</v>
      </c>
      <c r="U79" s="65">
        <v>0</v>
      </c>
      <c r="V79" s="14">
        <v>0</v>
      </c>
      <c r="W79" s="66">
        <v>0</v>
      </c>
      <c r="X79" s="65">
        <v>0</v>
      </c>
      <c r="Y79" s="14">
        <v>0</v>
      </c>
      <c r="Z79" s="66">
        <f t="shared" si="198"/>
        <v>0</v>
      </c>
      <c r="AA79" s="65">
        <v>0</v>
      </c>
      <c r="AB79" s="14">
        <v>0</v>
      </c>
      <c r="AC79" s="66">
        <v>0</v>
      </c>
      <c r="AD79" s="65">
        <v>0</v>
      </c>
      <c r="AE79" s="14">
        <v>0</v>
      </c>
      <c r="AF79" s="66">
        <v>0</v>
      </c>
      <c r="AG79" s="65">
        <v>0</v>
      </c>
      <c r="AH79" s="14">
        <v>0</v>
      </c>
      <c r="AI79" s="66">
        <f t="shared" si="199"/>
        <v>0</v>
      </c>
      <c r="AJ79" s="65">
        <v>79.070999999999998</v>
      </c>
      <c r="AK79" s="14">
        <v>1622.06</v>
      </c>
      <c r="AL79" s="66">
        <f t="shared" si="200"/>
        <v>20513.968458726969</v>
      </c>
      <c r="AM79" s="65"/>
      <c r="AN79" s="14"/>
      <c r="AO79" s="66"/>
      <c r="AP79" s="65"/>
      <c r="AQ79" s="14"/>
      <c r="AR79" s="66"/>
      <c r="AS79" s="65">
        <v>0</v>
      </c>
      <c r="AT79" s="14">
        <v>0</v>
      </c>
      <c r="AU79" s="66">
        <v>0</v>
      </c>
      <c r="AV79" s="65">
        <v>0</v>
      </c>
      <c r="AW79" s="14">
        <v>0</v>
      </c>
      <c r="AX79" s="66">
        <v>0</v>
      </c>
      <c r="AY79" s="65">
        <v>0</v>
      </c>
      <c r="AZ79" s="14">
        <v>0</v>
      </c>
      <c r="BA79" s="66">
        <v>0</v>
      </c>
      <c r="BB79" s="65">
        <v>0</v>
      </c>
      <c r="BC79" s="14">
        <v>0</v>
      </c>
      <c r="BD79" s="66">
        <v>0</v>
      </c>
      <c r="BE79" s="65">
        <v>2E-3</v>
      </c>
      <c r="BF79" s="14">
        <v>0.04</v>
      </c>
      <c r="BG79" s="66">
        <f t="shared" si="213"/>
        <v>20000</v>
      </c>
      <c r="BH79" s="65">
        <v>0</v>
      </c>
      <c r="BI79" s="14">
        <v>0</v>
      </c>
      <c r="BJ79" s="66">
        <v>0</v>
      </c>
      <c r="BK79" s="65">
        <v>0</v>
      </c>
      <c r="BL79" s="14">
        <v>0</v>
      </c>
      <c r="BM79" s="66">
        <v>0</v>
      </c>
      <c r="BN79" s="65">
        <v>0</v>
      </c>
      <c r="BO79" s="14">
        <v>0</v>
      </c>
      <c r="BP79" s="66">
        <f t="shared" si="202"/>
        <v>0</v>
      </c>
      <c r="BQ79" s="65">
        <v>0</v>
      </c>
      <c r="BR79" s="14">
        <v>0</v>
      </c>
      <c r="BS79" s="66">
        <v>0</v>
      </c>
      <c r="BT79" s="65">
        <v>0</v>
      </c>
      <c r="BU79" s="14">
        <v>0</v>
      </c>
      <c r="BV79" s="66">
        <f t="shared" si="203"/>
        <v>0</v>
      </c>
      <c r="BW79" s="65">
        <v>0</v>
      </c>
      <c r="BX79" s="14">
        <v>0</v>
      </c>
      <c r="BY79" s="66">
        <v>0</v>
      </c>
      <c r="BZ79" s="65">
        <v>0</v>
      </c>
      <c r="CA79" s="14">
        <v>0</v>
      </c>
      <c r="CB79" s="66">
        <v>0</v>
      </c>
      <c r="CC79" s="65">
        <v>0</v>
      </c>
      <c r="CD79" s="14">
        <v>0</v>
      </c>
      <c r="CE79" s="66">
        <v>0</v>
      </c>
      <c r="CF79" s="65">
        <v>0</v>
      </c>
      <c r="CG79" s="14">
        <v>0</v>
      </c>
      <c r="CH79" s="66">
        <v>0</v>
      </c>
      <c r="CI79" s="65">
        <v>0</v>
      </c>
      <c r="CJ79" s="14">
        <v>0</v>
      </c>
      <c r="CK79" s="66">
        <v>0</v>
      </c>
      <c r="CL79" s="65">
        <v>0</v>
      </c>
      <c r="CM79" s="14">
        <v>0</v>
      </c>
      <c r="CN79" s="66">
        <v>0</v>
      </c>
      <c r="CO79" s="65">
        <v>0</v>
      </c>
      <c r="CP79" s="14">
        <v>0</v>
      </c>
      <c r="CQ79" s="66">
        <v>0</v>
      </c>
      <c r="CR79" s="65">
        <v>0</v>
      </c>
      <c r="CS79" s="14">
        <v>0</v>
      </c>
      <c r="CT79" s="66">
        <v>0</v>
      </c>
      <c r="CU79" s="65">
        <v>0</v>
      </c>
      <c r="CV79" s="14">
        <v>0</v>
      </c>
      <c r="CW79" s="66">
        <v>0</v>
      </c>
      <c r="CX79" s="65">
        <v>0</v>
      </c>
      <c r="CY79" s="14">
        <v>0</v>
      </c>
      <c r="CZ79" s="66">
        <v>0</v>
      </c>
      <c r="DA79" s="65">
        <v>0</v>
      </c>
      <c r="DB79" s="14">
        <v>0</v>
      </c>
      <c r="DC79" s="66">
        <v>0</v>
      </c>
      <c r="DD79" s="65">
        <v>3.3650000000000002</v>
      </c>
      <c r="DE79" s="14">
        <v>69.78</v>
      </c>
      <c r="DF79" s="66">
        <f t="shared" si="216"/>
        <v>20736.998514115898</v>
      </c>
      <c r="DG79" s="11">
        <f t="shared" si="206"/>
        <v>82.437999999999988</v>
      </c>
      <c r="DH79" s="21">
        <f t="shared" si="207"/>
        <v>1691.8799999999999</v>
      </c>
      <c r="DI79" s="6"/>
      <c r="DJ79" s="9"/>
      <c r="DK79" s="6"/>
      <c r="DL79" s="6"/>
      <c r="DM79" s="6"/>
      <c r="DN79" s="9"/>
      <c r="DO79" s="6"/>
      <c r="DP79" s="6"/>
      <c r="DQ79" s="6"/>
      <c r="DR79" s="9"/>
      <c r="DS79" s="6"/>
      <c r="DT79" s="6"/>
      <c r="DU79" s="6"/>
      <c r="DV79" s="2"/>
      <c r="DW79" s="1"/>
      <c r="DX79" s="1"/>
      <c r="DY79" s="1"/>
      <c r="DZ79" s="2"/>
      <c r="EA79" s="1"/>
      <c r="EB79" s="1"/>
      <c r="EC79" s="1"/>
      <c r="ED79" s="2"/>
      <c r="EE79" s="1"/>
      <c r="EF79" s="1"/>
      <c r="EG79" s="1"/>
      <c r="EH79" s="2"/>
      <c r="EI79" s="1"/>
      <c r="EJ79" s="1"/>
      <c r="EK79" s="1"/>
      <c r="EL79" s="2"/>
      <c r="EM79" s="1"/>
      <c r="EN79" s="1"/>
      <c r="EO79" s="1"/>
      <c r="EP79" s="2"/>
      <c r="EQ79" s="1"/>
      <c r="ER79" s="1"/>
      <c r="ES79" s="1"/>
      <c r="ET79" s="2"/>
      <c r="EU79" s="1"/>
      <c r="EV79" s="1"/>
      <c r="EW79" s="1"/>
      <c r="EX79" s="2"/>
      <c r="EY79" s="1"/>
      <c r="EZ79" s="1"/>
      <c r="FA79" s="1"/>
    </row>
    <row r="80" spans="1:232" x14ac:dyDescent="0.3">
      <c r="A80" s="57">
        <v>2014</v>
      </c>
      <c r="B80" s="58" t="s">
        <v>14</v>
      </c>
      <c r="C80" s="65">
        <v>0</v>
      </c>
      <c r="D80" s="14">
        <v>0</v>
      </c>
      <c r="E80" s="66">
        <v>0</v>
      </c>
      <c r="F80" s="65"/>
      <c r="G80" s="14"/>
      <c r="H80" s="66"/>
      <c r="I80" s="65">
        <v>0</v>
      </c>
      <c r="J80" s="14">
        <v>0</v>
      </c>
      <c r="K80" s="66">
        <v>0</v>
      </c>
      <c r="L80" s="65">
        <v>0</v>
      </c>
      <c r="M80" s="14">
        <v>0</v>
      </c>
      <c r="N80" s="66">
        <v>0</v>
      </c>
      <c r="O80" s="65">
        <v>0</v>
      </c>
      <c r="P80" s="14">
        <v>0</v>
      </c>
      <c r="Q80" s="66">
        <v>0</v>
      </c>
      <c r="R80" s="65">
        <v>0</v>
      </c>
      <c r="S80" s="14">
        <v>0</v>
      </c>
      <c r="T80" s="66">
        <v>0</v>
      </c>
      <c r="U80" s="65">
        <v>0</v>
      </c>
      <c r="V80" s="14">
        <v>0</v>
      </c>
      <c r="W80" s="66">
        <v>0</v>
      </c>
      <c r="X80" s="65">
        <v>0</v>
      </c>
      <c r="Y80" s="14">
        <v>0</v>
      </c>
      <c r="Z80" s="66">
        <f t="shared" si="198"/>
        <v>0</v>
      </c>
      <c r="AA80" s="65">
        <v>0</v>
      </c>
      <c r="AB80" s="14">
        <v>0</v>
      </c>
      <c r="AC80" s="66">
        <v>0</v>
      </c>
      <c r="AD80" s="65">
        <v>0</v>
      </c>
      <c r="AE80" s="14">
        <v>0</v>
      </c>
      <c r="AF80" s="66">
        <v>0</v>
      </c>
      <c r="AG80" s="65">
        <v>0</v>
      </c>
      <c r="AH80" s="14">
        <v>0</v>
      </c>
      <c r="AI80" s="66">
        <f t="shared" si="199"/>
        <v>0</v>
      </c>
      <c r="AJ80" s="65">
        <v>95.412000000000006</v>
      </c>
      <c r="AK80" s="14">
        <v>2038.58</v>
      </c>
      <c r="AL80" s="66">
        <f t="shared" si="200"/>
        <v>21366.075546052904</v>
      </c>
      <c r="AM80" s="65"/>
      <c r="AN80" s="14"/>
      <c r="AO80" s="66"/>
      <c r="AP80" s="65"/>
      <c r="AQ80" s="14"/>
      <c r="AR80" s="66"/>
      <c r="AS80" s="65">
        <v>0</v>
      </c>
      <c r="AT80" s="14">
        <v>0</v>
      </c>
      <c r="AU80" s="66">
        <v>0</v>
      </c>
      <c r="AV80" s="65">
        <v>0</v>
      </c>
      <c r="AW80" s="14">
        <v>0</v>
      </c>
      <c r="AX80" s="66">
        <v>0</v>
      </c>
      <c r="AY80" s="65">
        <v>0</v>
      </c>
      <c r="AZ80" s="14">
        <v>0</v>
      </c>
      <c r="BA80" s="66">
        <v>0</v>
      </c>
      <c r="BB80" s="65">
        <v>0</v>
      </c>
      <c r="BC80" s="14">
        <v>0</v>
      </c>
      <c r="BD80" s="66">
        <v>0</v>
      </c>
      <c r="BE80" s="65">
        <v>2.3E-2</v>
      </c>
      <c r="BF80" s="14">
        <v>1.48</v>
      </c>
      <c r="BG80" s="66">
        <f t="shared" si="213"/>
        <v>64347.826086956513</v>
      </c>
      <c r="BH80" s="65">
        <v>0</v>
      </c>
      <c r="BI80" s="14">
        <v>0</v>
      </c>
      <c r="BJ80" s="66">
        <v>0</v>
      </c>
      <c r="BK80" s="65">
        <v>0</v>
      </c>
      <c r="BL80" s="14">
        <v>0</v>
      </c>
      <c r="BM80" s="66">
        <v>0</v>
      </c>
      <c r="BN80" s="65">
        <v>0</v>
      </c>
      <c r="BO80" s="14">
        <v>0</v>
      </c>
      <c r="BP80" s="66">
        <f t="shared" si="202"/>
        <v>0</v>
      </c>
      <c r="BQ80" s="65">
        <v>0</v>
      </c>
      <c r="BR80" s="14">
        <v>0</v>
      </c>
      <c r="BS80" s="66">
        <v>0</v>
      </c>
      <c r="BT80" s="65">
        <v>0</v>
      </c>
      <c r="BU80" s="14">
        <v>0</v>
      </c>
      <c r="BV80" s="66">
        <f t="shared" si="203"/>
        <v>0</v>
      </c>
      <c r="BW80" s="65">
        <v>0</v>
      </c>
      <c r="BX80" s="14">
        <v>0</v>
      </c>
      <c r="BY80" s="66">
        <v>0</v>
      </c>
      <c r="BZ80" s="65">
        <v>0</v>
      </c>
      <c r="CA80" s="14">
        <v>0</v>
      </c>
      <c r="CB80" s="66">
        <v>0</v>
      </c>
      <c r="CC80" s="65">
        <v>0</v>
      </c>
      <c r="CD80" s="14">
        <v>0</v>
      </c>
      <c r="CE80" s="66">
        <v>0</v>
      </c>
      <c r="CF80" s="65">
        <v>0</v>
      </c>
      <c r="CG80" s="14">
        <v>0</v>
      </c>
      <c r="CH80" s="66">
        <v>0</v>
      </c>
      <c r="CI80" s="65">
        <v>0</v>
      </c>
      <c r="CJ80" s="14">
        <v>0</v>
      </c>
      <c r="CK80" s="66">
        <v>0</v>
      </c>
      <c r="CL80" s="65">
        <v>0</v>
      </c>
      <c r="CM80" s="14">
        <v>0</v>
      </c>
      <c r="CN80" s="66">
        <v>0</v>
      </c>
      <c r="CO80" s="65">
        <v>0</v>
      </c>
      <c r="CP80" s="14">
        <v>0</v>
      </c>
      <c r="CQ80" s="66">
        <v>0</v>
      </c>
      <c r="CR80" s="65">
        <v>16.225000000000001</v>
      </c>
      <c r="CS80" s="14">
        <v>1006.71</v>
      </c>
      <c r="CT80" s="66">
        <f t="shared" si="205"/>
        <v>62046.841294298916</v>
      </c>
      <c r="CU80" s="65">
        <v>0</v>
      </c>
      <c r="CV80" s="14">
        <v>0</v>
      </c>
      <c r="CW80" s="66">
        <v>0</v>
      </c>
      <c r="CX80" s="65">
        <v>0</v>
      </c>
      <c r="CY80" s="14">
        <v>0</v>
      </c>
      <c r="CZ80" s="66">
        <v>0</v>
      </c>
      <c r="DA80" s="65">
        <v>0</v>
      </c>
      <c r="DB80" s="14">
        <v>0</v>
      </c>
      <c r="DC80" s="66">
        <v>0</v>
      </c>
      <c r="DD80" s="65">
        <v>1.08</v>
      </c>
      <c r="DE80" s="14">
        <v>7.68</v>
      </c>
      <c r="DF80" s="66">
        <f t="shared" si="216"/>
        <v>7111.1111111111104</v>
      </c>
      <c r="DG80" s="11">
        <f t="shared" si="206"/>
        <v>112.74</v>
      </c>
      <c r="DH80" s="21">
        <f t="shared" si="207"/>
        <v>3054.45</v>
      </c>
      <c r="DI80" s="6"/>
      <c r="DJ80" s="9"/>
      <c r="DK80" s="6"/>
      <c r="DL80" s="6"/>
      <c r="DM80" s="6"/>
      <c r="DN80" s="9"/>
      <c r="DO80" s="6"/>
      <c r="DP80" s="6"/>
      <c r="DQ80" s="6"/>
      <c r="DR80" s="9"/>
      <c r="DS80" s="6"/>
      <c r="DT80" s="6"/>
      <c r="DU80" s="6"/>
      <c r="DV80" s="2"/>
      <c r="DW80" s="1"/>
      <c r="DX80" s="1"/>
      <c r="DY80" s="1"/>
      <c r="DZ80" s="2"/>
      <c r="EA80" s="1"/>
      <c r="EB80" s="1"/>
      <c r="EC80" s="1"/>
      <c r="ED80" s="2"/>
      <c r="EE80" s="1"/>
      <c r="EF80" s="1"/>
      <c r="EG80" s="1"/>
      <c r="EH80" s="2"/>
      <c r="EI80" s="1"/>
      <c r="EJ80" s="1"/>
      <c r="EK80" s="1"/>
      <c r="EL80" s="2"/>
      <c r="EM80" s="1"/>
      <c r="EN80" s="1"/>
      <c r="EO80" s="1"/>
      <c r="EP80" s="2"/>
      <c r="EQ80" s="1"/>
      <c r="ER80" s="1"/>
      <c r="ES80" s="1"/>
      <c r="ET80" s="2"/>
      <c r="EU80" s="1"/>
      <c r="EV80" s="1"/>
      <c r="EW80" s="1"/>
      <c r="EX80" s="2"/>
      <c r="EY80" s="1"/>
      <c r="EZ80" s="1"/>
      <c r="FA80" s="1"/>
    </row>
    <row r="81" spans="1:232" x14ac:dyDescent="0.3">
      <c r="A81" s="57">
        <v>2014</v>
      </c>
      <c r="B81" s="58" t="s">
        <v>15</v>
      </c>
      <c r="C81" s="65">
        <v>0</v>
      </c>
      <c r="D81" s="14">
        <v>0</v>
      </c>
      <c r="E81" s="66">
        <v>0</v>
      </c>
      <c r="F81" s="65"/>
      <c r="G81" s="14"/>
      <c r="H81" s="66"/>
      <c r="I81" s="65">
        <v>0</v>
      </c>
      <c r="J81" s="14">
        <v>0</v>
      </c>
      <c r="K81" s="66">
        <v>0</v>
      </c>
      <c r="L81" s="65">
        <v>0</v>
      </c>
      <c r="M81" s="14">
        <v>0</v>
      </c>
      <c r="N81" s="66">
        <v>0</v>
      </c>
      <c r="O81" s="65">
        <v>0</v>
      </c>
      <c r="P81" s="14">
        <v>0</v>
      </c>
      <c r="Q81" s="66">
        <v>0</v>
      </c>
      <c r="R81" s="65">
        <v>0</v>
      </c>
      <c r="S81" s="14">
        <v>0</v>
      </c>
      <c r="T81" s="66">
        <v>0</v>
      </c>
      <c r="U81" s="65">
        <v>0</v>
      </c>
      <c r="V81" s="14">
        <v>0</v>
      </c>
      <c r="W81" s="66">
        <v>0</v>
      </c>
      <c r="X81" s="65">
        <v>0</v>
      </c>
      <c r="Y81" s="14">
        <v>0</v>
      </c>
      <c r="Z81" s="66">
        <f t="shared" si="198"/>
        <v>0</v>
      </c>
      <c r="AA81" s="65">
        <v>0.03</v>
      </c>
      <c r="AB81" s="14">
        <v>1.84</v>
      </c>
      <c r="AC81" s="66">
        <f t="shared" si="212"/>
        <v>61333.333333333336</v>
      </c>
      <c r="AD81" s="65">
        <v>0</v>
      </c>
      <c r="AE81" s="14">
        <v>0</v>
      </c>
      <c r="AF81" s="66">
        <v>0</v>
      </c>
      <c r="AG81" s="65">
        <v>0</v>
      </c>
      <c r="AH81" s="14">
        <v>0</v>
      </c>
      <c r="AI81" s="66">
        <f t="shared" si="199"/>
        <v>0</v>
      </c>
      <c r="AJ81" s="65">
        <v>50.048999999999999</v>
      </c>
      <c r="AK81" s="14">
        <v>1072.3399999999999</v>
      </c>
      <c r="AL81" s="66">
        <f t="shared" si="200"/>
        <v>21425.802713340923</v>
      </c>
      <c r="AM81" s="65"/>
      <c r="AN81" s="14"/>
      <c r="AO81" s="66"/>
      <c r="AP81" s="65"/>
      <c r="AQ81" s="14"/>
      <c r="AR81" s="66"/>
      <c r="AS81" s="65">
        <v>0</v>
      </c>
      <c r="AT81" s="14">
        <v>0</v>
      </c>
      <c r="AU81" s="66">
        <v>0</v>
      </c>
      <c r="AV81" s="65">
        <v>0</v>
      </c>
      <c r="AW81" s="14">
        <v>0</v>
      </c>
      <c r="AX81" s="66">
        <v>0</v>
      </c>
      <c r="AY81" s="65">
        <v>0</v>
      </c>
      <c r="AZ81" s="14">
        <v>0</v>
      </c>
      <c r="BA81" s="66">
        <v>0</v>
      </c>
      <c r="BB81" s="65">
        <v>0</v>
      </c>
      <c r="BC81" s="14">
        <v>0</v>
      </c>
      <c r="BD81" s="66">
        <v>0</v>
      </c>
      <c r="BE81" s="65">
        <v>0</v>
      </c>
      <c r="BF81" s="14">
        <v>0</v>
      </c>
      <c r="BG81" s="66">
        <v>0</v>
      </c>
      <c r="BH81" s="65">
        <v>0</v>
      </c>
      <c r="BI81" s="14">
        <v>0</v>
      </c>
      <c r="BJ81" s="66">
        <v>0</v>
      </c>
      <c r="BK81" s="65">
        <v>0</v>
      </c>
      <c r="BL81" s="14">
        <v>0</v>
      </c>
      <c r="BM81" s="66">
        <v>0</v>
      </c>
      <c r="BN81" s="65">
        <v>0</v>
      </c>
      <c r="BO81" s="14">
        <v>0</v>
      </c>
      <c r="BP81" s="66">
        <f t="shared" si="202"/>
        <v>0</v>
      </c>
      <c r="BQ81" s="65">
        <v>0</v>
      </c>
      <c r="BR81" s="14">
        <v>0</v>
      </c>
      <c r="BS81" s="66">
        <v>0</v>
      </c>
      <c r="BT81" s="65">
        <v>0</v>
      </c>
      <c r="BU81" s="14">
        <v>0</v>
      </c>
      <c r="BV81" s="66">
        <f t="shared" si="203"/>
        <v>0</v>
      </c>
      <c r="BW81" s="65">
        <v>0</v>
      </c>
      <c r="BX81" s="14">
        <v>0</v>
      </c>
      <c r="BY81" s="66">
        <v>0</v>
      </c>
      <c r="BZ81" s="65">
        <v>0</v>
      </c>
      <c r="CA81" s="14">
        <v>0</v>
      </c>
      <c r="CB81" s="66">
        <v>0</v>
      </c>
      <c r="CC81" s="65">
        <v>0</v>
      </c>
      <c r="CD81" s="14">
        <v>0</v>
      </c>
      <c r="CE81" s="66">
        <v>0</v>
      </c>
      <c r="CF81" s="65">
        <v>0</v>
      </c>
      <c r="CG81" s="14">
        <v>0</v>
      </c>
      <c r="CH81" s="66">
        <v>0</v>
      </c>
      <c r="CI81" s="65">
        <v>0</v>
      </c>
      <c r="CJ81" s="14">
        <v>0</v>
      </c>
      <c r="CK81" s="66">
        <v>0</v>
      </c>
      <c r="CL81" s="65">
        <v>0</v>
      </c>
      <c r="CM81" s="14">
        <v>0</v>
      </c>
      <c r="CN81" s="66">
        <v>0</v>
      </c>
      <c r="CO81" s="65">
        <v>0</v>
      </c>
      <c r="CP81" s="14">
        <v>0</v>
      </c>
      <c r="CQ81" s="66">
        <v>0</v>
      </c>
      <c r="CR81" s="65">
        <v>0</v>
      </c>
      <c r="CS81" s="14">
        <v>0</v>
      </c>
      <c r="CT81" s="66">
        <v>0</v>
      </c>
      <c r="CU81" s="65">
        <v>0</v>
      </c>
      <c r="CV81" s="14">
        <v>0</v>
      </c>
      <c r="CW81" s="66">
        <v>0</v>
      </c>
      <c r="CX81" s="65">
        <v>0</v>
      </c>
      <c r="CY81" s="14">
        <v>0</v>
      </c>
      <c r="CZ81" s="66">
        <v>0</v>
      </c>
      <c r="DA81" s="65">
        <v>0</v>
      </c>
      <c r="DB81" s="14">
        <v>0</v>
      </c>
      <c r="DC81" s="66">
        <v>0</v>
      </c>
      <c r="DD81" s="65">
        <v>0.36</v>
      </c>
      <c r="DE81" s="14">
        <v>5.17</v>
      </c>
      <c r="DF81" s="66">
        <f t="shared" si="216"/>
        <v>14361.111111111111</v>
      </c>
      <c r="DG81" s="11">
        <f t="shared" si="206"/>
        <v>50.439</v>
      </c>
      <c r="DH81" s="21">
        <f t="shared" si="207"/>
        <v>1079.3499999999999</v>
      </c>
      <c r="DI81" s="6"/>
      <c r="DJ81" s="9"/>
      <c r="DK81" s="6"/>
      <c r="DL81" s="6"/>
      <c r="DM81" s="6"/>
      <c r="DN81" s="9"/>
      <c r="DO81" s="6"/>
      <c r="DP81" s="6"/>
      <c r="DQ81" s="6"/>
      <c r="DR81" s="9"/>
      <c r="DS81" s="6"/>
      <c r="DT81" s="6"/>
      <c r="DU81" s="6"/>
      <c r="DV81" s="2"/>
      <c r="DW81" s="1"/>
      <c r="DX81" s="1"/>
      <c r="DY81" s="1"/>
      <c r="DZ81" s="2"/>
      <c r="EA81" s="1"/>
      <c r="EB81" s="1"/>
      <c r="EC81" s="1"/>
      <c r="ED81" s="2"/>
      <c r="EE81" s="1"/>
      <c r="EF81" s="1"/>
      <c r="EG81" s="1"/>
      <c r="EH81" s="2"/>
      <c r="EI81" s="1"/>
      <c r="EJ81" s="1"/>
      <c r="EK81" s="1"/>
      <c r="EL81" s="2"/>
      <c r="EM81" s="1"/>
      <c r="EN81" s="1"/>
      <c r="EO81" s="1"/>
      <c r="EP81" s="2"/>
      <c r="EQ81" s="1"/>
      <c r="ER81" s="1"/>
      <c r="ES81" s="1"/>
      <c r="ET81" s="2"/>
      <c r="EU81" s="1"/>
      <c r="EV81" s="1"/>
      <c r="EW81" s="1"/>
      <c r="EX81" s="2"/>
      <c r="EY81" s="1"/>
      <c r="EZ81" s="1"/>
      <c r="FA81" s="1"/>
    </row>
    <row r="82" spans="1:232" x14ac:dyDescent="0.3">
      <c r="A82" s="57">
        <v>2014</v>
      </c>
      <c r="B82" s="58" t="s">
        <v>16</v>
      </c>
      <c r="C82" s="65">
        <v>0</v>
      </c>
      <c r="D82" s="14">
        <v>0</v>
      </c>
      <c r="E82" s="66">
        <v>0</v>
      </c>
      <c r="F82" s="65"/>
      <c r="G82" s="14"/>
      <c r="H82" s="66"/>
      <c r="I82" s="65">
        <v>0</v>
      </c>
      <c r="J82" s="14">
        <v>0</v>
      </c>
      <c r="K82" s="66">
        <v>0</v>
      </c>
      <c r="L82" s="65">
        <v>0</v>
      </c>
      <c r="M82" s="14">
        <v>0</v>
      </c>
      <c r="N82" s="66">
        <v>0</v>
      </c>
      <c r="O82" s="65">
        <v>0</v>
      </c>
      <c r="P82" s="14">
        <v>0</v>
      </c>
      <c r="Q82" s="66">
        <v>0</v>
      </c>
      <c r="R82" s="65">
        <v>0</v>
      </c>
      <c r="S82" s="14">
        <v>0</v>
      </c>
      <c r="T82" s="66">
        <v>0</v>
      </c>
      <c r="U82" s="65">
        <v>0</v>
      </c>
      <c r="V82" s="14">
        <v>0</v>
      </c>
      <c r="W82" s="66">
        <v>0</v>
      </c>
      <c r="X82" s="65">
        <v>0</v>
      </c>
      <c r="Y82" s="14">
        <v>0</v>
      </c>
      <c r="Z82" s="66">
        <f t="shared" si="198"/>
        <v>0</v>
      </c>
      <c r="AA82" s="65">
        <v>0</v>
      </c>
      <c r="AB82" s="14">
        <v>0</v>
      </c>
      <c r="AC82" s="66">
        <v>0</v>
      </c>
      <c r="AD82" s="65">
        <v>0</v>
      </c>
      <c r="AE82" s="14">
        <v>0</v>
      </c>
      <c r="AF82" s="66">
        <v>0</v>
      </c>
      <c r="AG82" s="65">
        <v>0</v>
      </c>
      <c r="AH82" s="14">
        <v>0</v>
      </c>
      <c r="AI82" s="66">
        <f t="shared" si="199"/>
        <v>0</v>
      </c>
      <c r="AJ82" s="65">
        <v>31.488</v>
      </c>
      <c r="AK82" s="14">
        <v>702.65</v>
      </c>
      <c r="AL82" s="66">
        <f t="shared" si="200"/>
        <v>22314.850101626012</v>
      </c>
      <c r="AM82" s="65"/>
      <c r="AN82" s="14"/>
      <c r="AO82" s="66"/>
      <c r="AP82" s="65"/>
      <c r="AQ82" s="14"/>
      <c r="AR82" s="66"/>
      <c r="AS82" s="65">
        <v>0</v>
      </c>
      <c r="AT82" s="14">
        <v>0</v>
      </c>
      <c r="AU82" s="66">
        <v>0</v>
      </c>
      <c r="AV82" s="65">
        <v>0</v>
      </c>
      <c r="AW82" s="14">
        <v>0</v>
      </c>
      <c r="AX82" s="66">
        <v>0</v>
      </c>
      <c r="AY82" s="65">
        <v>0</v>
      </c>
      <c r="AZ82" s="14">
        <v>0</v>
      </c>
      <c r="BA82" s="66">
        <v>0</v>
      </c>
      <c r="BB82" s="65">
        <v>0</v>
      </c>
      <c r="BC82" s="14">
        <v>0</v>
      </c>
      <c r="BD82" s="66">
        <v>0</v>
      </c>
      <c r="BE82" s="65">
        <v>0</v>
      </c>
      <c r="BF82" s="14">
        <v>0</v>
      </c>
      <c r="BG82" s="66">
        <v>0</v>
      </c>
      <c r="BH82" s="65">
        <v>0</v>
      </c>
      <c r="BI82" s="14">
        <v>0</v>
      </c>
      <c r="BJ82" s="66">
        <v>0</v>
      </c>
      <c r="BK82" s="65">
        <v>0</v>
      </c>
      <c r="BL82" s="14">
        <v>0</v>
      </c>
      <c r="BM82" s="66">
        <v>0</v>
      </c>
      <c r="BN82" s="65">
        <v>0</v>
      </c>
      <c r="BO82" s="14">
        <v>0</v>
      </c>
      <c r="BP82" s="66">
        <f t="shared" si="202"/>
        <v>0</v>
      </c>
      <c r="BQ82" s="65">
        <v>0</v>
      </c>
      <c r="BR82" s="14">
        <v>0</v>
      </c>
      <c r="BS82" s="66">
        <v>0</v>
      </c>
      <c r="BT82" s="65">
        <v>0</v>
      </c>
      <c r="BU82" s="14">
        <v>0</v>
      </c>
      <c r="BV82" s="66">
        <f t="shared" si="203"/>
        <v>0</v>
      </c>
      <c r="BW82" s="65">
        <v>0</v>
      </c>
      <c r="BX82" s="14">
        <v>0</v>
      </c>
      <c r="BY82" s="66">
        <v>0</v>
      </c>
      <c r="BZ82" s="65">
        <v>0</v>
      </c>
      <c r="CA82" s="14">
        <v>0</v>
      </c>
      <c r="CB82" s="66">
        <v>0</v>
      </c>
      <c r="CC82" s="65">
        <v>0</v>
      </c>
      <c r="CD82" s="14">
        <v>0</v>
      </c>
      <c r="CE82" s="66">
        <v>0</v>
      </c>
      <c r="CF82" s="65">
        <v>0</v>
      </c>
      <c r="CG82" s="14">
        <v>0</v>
      </c>
      <c r="CH82" s="66">
        <v>0</v>
      </c>
      <c r="CI82" s="65">
        <v>0</v>
      </c>
      <c r="CJ82" s="14">
        <v>0</v>
      </c>
      <c r="CK82" s="66">
        <v>0</v>
      </c>
      <c r="CL82" s="65">
        <v>0</v>
      </c>
      <c r="CM82" s="14">
        <v>0</v>
      </c>
      <c r="CN82" s="66">
        <v>0</v>
      </c>
      <c r="CO82" s="65">
        <v>0</v>
      </c>
      <c r="CP82" s="14">
        <v>0</v>
      </c>
      <c r="CQ82" s="66">
        <v>0</v>
      </c>
      <c r="CR82" s="65">
        <v>2.3E-2</v>
      </c>
      <c r="CS82" s="14">
        <v>1.32</v>
      </c>
      <c r="CT82" s="66">
        <f t="shared" si="205"/>
        <v>57391.304347826095</v>
      </c>
      <c r="CU82" s="65">
        <v>9.2609999999999992</v>
      </c>
      <c r="CV82" s="14">
        <v>432.58</v>
      </c>
      <c r="CW82" s="66">
        <f t="shared" ref="CW82" si="219">CV82/CU82*1000</f>
        <v>46709.858546593248</v>
      </c>
      <c r="CX82" s="65">
        <v>0</v>
      </c>
      <c r="CY82" s="14">
        <v>0</v>
      </c>
      <c r="CZ82" s="66">
        <v>0</v>
      </c>
      <c r="DA82" s="65">
        <v>0</v>
      </c>
      <c r="DB82" s="14">
        <v>0</v>
      </c>
      <c r="DC82" s="66">
        <v>0</v>
      </c>
      <c r="DD82" s="65">
        <v>0</v>
      </c>
      <c r="DE82" s="14">
        <v>0</v>
      </c>
      <c r="DF82" s="66">
        <v>0</v>
      </c>
      <c r="DG82" s="11">
        <f t="shared" si="206"/>
        <v>40.771999999999998</v>
      </c>
      <c r="DH82" s="21">
        <f t="shared" si="207"/>
        <v>1136.55</v>
      </c>
      <c r="DI82" s="6"/>
      <c r="DJ82" s="9"/>
      <c r="DK82" s="6"/>
      <c r="DL82" s="6"/>
      <c r="DM82" s="6"/>
      <c r="DN82" s="9"/>
      <c r="DO82" s="6"/>
      <c r="DP82" s="6"/>
      <c r="DQ82" s="6"/>
      <c r="DR82" s="9"/>
      <c r="DS82" s="6"/>
      <c r="DT82" s="6"/>
      <c r="DU82" s="6"/>
      <c r="DV82" s="2"/>
      <c r="DW82" s="1"/>
      <c r="DX82" s="1"/>
      <c r="DY82" s="1"/>
      <c r="DZ82" s="2"/>
      <c r="EA82" s="1"/>
      <c r="EB82" s="1"/>
      <c r="EC82" s="1"/>
      <c r="ED82" s="2"/>
      <c r="EE82" s="1"/>
      <c r="EF82" s="1"/>
      <c r="EG82" s="1"/>
      <c r="EH82" s="2"/>
      <c r="EI82" s="1"/>
      <c r="EJ82" s="1"/>
      <c r="EK82" s="1"/>
      <c r="EL82" s="2"/>
      <c r="EM82" s="1"/>
      <c r="EN82" s="1"/>
      <c r="EO82" s="1"/>
      <c r="EP82" s="2"/>
      <c r="EQ82" s="1"/>
      <c r="ER82" s="1"/>
      <c r="ES82" s="1"/>
      <c r="ET82" s="2"/>
      <c r="EU82" s="1"/>
      <c r="EV82" s="1"/>
      <c r="EW82" s="1"/>
      <c r="EX82" s="2"/>
      <c r="EY82" s="1"/>
      <c r="EZ82" s="1"/>
      <c r="FA82" s="1"/>
    </row>
    <row r="83" spans="1:232" ht="15" thickBot="1" x14ac:dyDescent="0.35">
      <c r="A83" s="61"/>
      <c r="B83" s="62" t="s">
        <v>17</v>
      </c>
      <c r="C83" s="69">
        <f t="shared" ref="C83:D83" si="220">SUM(C71:C82)</f>
        <v>0</v>
      </c>
      <c r="D83" s="42">
        <f t="shared" si="220"/>
        <v>0</v>
      </c>
      <c r="E83" s="70"/>
      <c r="F83" s="69"/>
      <c r="G83" s="42"/>
      <c r="H83" s="70"/>
      <c r="I83" s="69">
        <f t="shared" ref="I83:J83" si="221">SUM(I71:I82)</f>
        <v>1.008</v>
      </c>
      <c r="J83" s="42">
        <f t="shared" si="221"/>
        <v>26.029999999999998</v>
      </c>
      <c r="K83" s="70"/>
      <c r="L83" s="69">
        <f t="shared" ref="L83:M83" si="222">SUM(L71:L82)</f>
        <v>0</v>
      </c>
      <c r="M83" s="42">
        <f t="shared" si="222"/>
        <v>0</v>
      </c>
      <c r="N83" s="70"/>
      <c r="O83" s="69">
        <f t="shared" ref="O83:P83" si="223">SUM(O71:O82)</f>
        <v>0.03</v>
      </c>
      <c r="P83" s="42">
        <f t="shared" si="223"/>
        <v>0.88</v>
      </c>
      <c r="Q83" s="70"/>
      <c r="R83" s="69">
        <f t="shared" ref="R83:S83" si="224">SUM(R71:R82)</f>
        <v>7.5999999999999998E-2</v>
      </c>
      <c r="S83" s="42">
        <f t="shared" si="224"/>
        <v>7.57</v>
      </c>
      <c r="T83" s="70"/>
      <c r="U83" s="69">
        <v>0</v>
      </c>
      <c r="V83" s="42">
        <v>0</v>
      </c>
      <c r="W83" s="70"/>
      <c r="X83" s="69">
        <f t="shared" ref="X83:Y83" si="225">SUM(X71:X82)</f>
        <v>0</v>
      </c>
      <c r="Y83" s="42">
        <f t="shared" si="225"/>
        <v>0</v>
      </c>
      <c r="Z83" s="70"/>
      <c r="AA83" s="69">
        <f t="shared" ref="AA83:AB83" si="226">SUM(AA71:AA82)</f>
        <v>4.3999999999999997E-2</v>
      </c>
      <c r="AB83" s="42">
        <f t="shared" si="226"/>
        <v>2.72</v>
      </c>
      <c r="AC83" s="70"/>
      <c r="AD83" s="69">
        <f t="shared" ref="AD83:AE83" si="227">SUM(AD71:AD82)</f>
        <v>0.20200000000000001</v>
      </c>
      <c r="AE83" s="42">
        <f t="shared" si="227"/>
        <v>1.25</v>
      </c>
      <c r="AF83" s="70"/>
      <c r="AG83" s="69">
        <f t="shared" ref="AG83:AH83" si="228">SUM(AG71:AG82)</f>
        <v>0</v>
      </c>
      <c r="AH83" s="42">
        <f t="shared" si="228"/>
        <v>0</v>
      </c>
      <c r="AI83" s="70"/>
      <c r="AJ83" s="69">
        <f t="shared" ref="AJ83:AK83" si="229">SUM(AJ71:AJ82)</f>
        <v>819.25200000000018</v>
      </c>
      <c r="AK83" s="42">
        <f t="shared" si="229"/>
        <v>17403.95</v>
      </c>
      <c r="AL83" s="70"/>
      <c r="AM83" s="69"/>
      <c r="AN83" s="42"/>
      <c r="AO83" s="70"/>
      <c r="AP83" s="69"/>
      <c r="AQ83" s="42"/>
      <c r="AR83" s="70"/>
      <c r="AS83" s="69">
        <f t="shared" ref="AS83:AT83" si="230">SUM(AS71:AS82)</f>
        <v>0</v>
      </c>
      <c r="AT83" s="42">
        <f t="shared" si="230"/>
        <v>0</v>
      </c>
      <c r="AU83" s="70"/>
      <c r="AV83" s="69">
        <f t="shared" ref="AV83:AW83" si="231">SUM(AV71:AV82)</f>
        <v>1.6990000000000001</v>
      </c>
      <c r="AW83" s="42">
        <f t="shared" si="231"/>
        <v>108.07000000000001</v>
      </c>
      <c r="AX83" s="70"/>
      <c r="AY83" s="69">
        <f t="shared" ref="AY83:AZ83" si="232">SUM(AY71:AY82)</f>
        <v>0</v>
      </c>
      <c r="AZ83" s="42">
        <f t="shared" si="232"/>
        <v>0</v>
      </c>
      <c r="BA83" s="70"/>
      <c r="BB83" s="69">
        <f t="shared" ref="BB83:BC83" si="233">SUM(BB71:BB82)</f>
        <v>0.33</v>
      </c>
      <c r="BC83" s="42">
        <f t="shared" si="233"/>
        <v>5.92</v>
      </c>
      <c r="BD83" s="70"/>
      <c r="BE83" s="69">
        <f t="shared" ref="BE83:BF83" si="234">SUM(BE71:BE82)</f>
        <v>7.5000000000000011E-2</v>
      </c>
      <c r="BF83" s="42">
        <f t="shared" si="234"/>
        <v>4.54</v>
      </c>
      <c r="BG83" s="70"/>
      <c r="BH83" s="69">
        <f t="shared" ref="BH83:BI83" si="235">SUM(BH71:BH82)</f>
        <v>0</v>
      </c>
      <c r="BI83" s="42">
        <f t="shared" si="235"/>
        <v>0</v>
      </c>
      <c r="BJ83" s="70"/>
      <c r="BK83" s="69">
        <f t="shared" ref="BK83:BL83" si="236">SUM(BK71:BK82)</f>
        <v>0.02</v>
      </c>
      <c r="BL83" s="42">
        <f t="shared" si="236"/>
        <v>0.68</v>
      </c>
      <c r="BM83" s="70"/>
      <c r="BN83" s="69">
        <f t="shared" ref="BN83:BO83" si="237">SUM(BN71:BN82)</f>
        <v>0</v>
      </c>
      <c r="BO83" s="42">
        <f t="shared" si="237"/>
        <v>0</v>
      </c>
      <c r="BP83" s="70"/>
      <c r="BQ83" s="69">
        <f t="shared" ref="BQ83:BR83" si="238">SUM(BQ71:BQ82)</f>
        <v>0</v>
      </c>
      <c r="BR83" s="42">
        <f t="shared" si="238"/>
        <v>0</v>
      </c>
      <c r="BS83" s="70"/>
      <c r="BT83" s="69">
        <f t="shared" ref="BT83:BU83" si="239">SUM(BT71:BT82)</f>
        <v>0</v>
      </c>
      <c r="BU83" s="42">
        <f t="shared" si="239"/>
        <v>0</v>
      </c>
      <c r="BV83" s="70"/>
      <c r="BW83" s="69">
        <f t="shared" ref="BW83:BX83" si="240">SUM(BW71:BW82)</f>
        <v>0</v>
      </c>
      <c r="BX83" s="42">
        <f t="shared" si="240"/>
        <v>0</v>
      </c>
      <c r="BY83" s="70"/>
      <c r="BZ83" s="69">
        <f t="shared" ref="BZ83:CA83" si="241">SUM(BZ71:BZ82)</f>
        <v>0.30399999999999999</v>
      </c>
      <c r="CA83" s="42">
        <f t="shared" si="241"/>
        <v>6.89</v>
      </c>
      <c r="CB83" s="70"/>
      <c r="CC83" s="69">
        <f t="shared" ref="CC83:CD83" si="242">SUM(CC71:CC82)</f>
        <v>0</v>
      </c>
      <c r="CD83" s="42">
        <f t="shared" si="242"/>
        <v>0</v>
      </c>
      <c r="CE83" s="70"/>
      <c r="CF83" s="69">
        <f t="shared" ref="CF83:CG83" si="243">SUM(CF71:CF82)</f>
        <v>0</v>
      </c>
      <c r="CG83" s="42">
        <f t="shared" si="243"/>
        <v>0</v>
      </c>
      <c r="CH83" s="70"/>
      <c r="CI83" s="69">
        <f t="shared" ref="CI83:CJ83" si="244">SUM(CI71:CI82)</f>
        <v>0</v>
      </c>
      <c r="CJ83" s="42">
        <f t="shared" si="244"/>
        <v>0</v>
      </c>
      <c r="CK83" s="70"/>
      <c r="CL83" s="69">
        <f t="shared" ref="CL83:CM83" si="245">SUM(CL71:CL82)</f>
        <v>0</v>
      </c>
      <c r="CM83" s="42">
        <f t="shared" si="245"/>
        <v>0</v>
      </c>
      <c r="CN83" s="70"/>
      <c r="CO83" s="69">
        <f t="shared" ref="CO83:CP83" si="246">SUM(CO71:CO82)</f>
        <v>2.3340000000000001</v>
      </c>
      <c r="CP83" s="42">
        <f t="shared" si="246"/>
        <v>92.14</v>
      </c>
      <c r="CQ83" s="70"/>
      <c r="CR83" s="69">
        <f t="shared" ref="CR83:CS83" si="247">SUM(CR71:CR82)</f>
        <v>56.494</v>
      </c>
      <c r="CS83" s="42">
        <f t="shared" si="247"/>
        <v>3347.96</v>
      </c>
      <c r="CT83" s="70"/>
      <c r="CU83" s="69">
        <f t="shared" ref="CU83:CV83" si="248">SUM(CU71:CU82)</f>
        <v>9.2609999999999992</v>
      </c>
      <c r="CV83" s="42">
        <f t="shared" si="248"/>
        <v>432.58</v>
      </c>
      <c r="CW83" s="70"/>
      <c r="CX83" s="69">
        <f t="shared" ref="CX83:CY83" si="249">SUM(CX71:CX82)</f>
        <v>0</v>
      </c>
      <c r="CY83" s="42">
        <f t="shared" si="249"/>
        <v>0</v>
      </c>
      <c r="CZ83" s="70"/>
      <c r="DA83" s="69">
        <f t="shared" ref="DA83:DB83" si="250">SUM(DA71:DA82)</f>
        <v>0.12</v>
      </c>
      <c r="DB83" s="42">
        <f t="shared" si="250"/>
        <v>6.37</v>
      </c>
      <c r="DC83" s="70"/>
      <c r="DD83" s="69">
        <f t="shared" ref="DD83:DE83" si="251">SUM(DD71:DD82)</f>
        <v>8.0310000000000006</v>
      </c>
      <c r="DE83" s="42">
        <f t="shared" si="251"/>
        <v>127.59000000000002</v>
      </c>
      <c r="DF83" s="70"/>
      <c r="DG83" s="43">
        <f t="shared" si="206"/>
        <v>899.28000000000009</v>
      </c>
      <c r="DH83" s="44">
        <f t="shared" si="207"/>
        <v>21575.14</v>
      </c>
      <c r="DI83" s="6"/>
      <c r="DJ83" s="9"/>
      <c r="DK83" s="6"/>
      <c r="DL83" s="6"/>
      <c r="DM83" s="6"/>
      <c r="DN83" s="9"/>
      <c r="DO83" s="6"/>
      <c r="DP83" s="6"/>
      <c r="DQ83" s="6"/>
      <c r="DR83" s="9"/>
      <c r="DS83" s="6"/>
      <c r="DT83" s="6"/>
      <c r="DU83" s="6"/>
      <c r="DV83" s="2"/>
      <c r="DW83" s="1"/>
      <c r="DX83" s="1"/>
      <c r="DY83" s="1"/>
      <c r="DZ83" s="2"/>
      <c r="EA83" s="1"/>
      <c r="EB83" s="1"/>
      <c r="EC83" s="1"/>
      <c r="ED83" s="2"/>
      <c r="EE83" s="1"/>
      <c r="EF83" s="1"/>
      <c r="EG83" s="1"/>
      <c r="EH83" s="2"/>
      <c r="EI83" s="1"/>
      <c r="EJ83" s="1"/>
      <c r="EK83" s="1"/>
      <c r="EL83" s="2"/>
      <c r="EM83" s="1"/>
      <c r="EN83" s="1"/>
      <c r="EO83" s="1"/>
      <c r="EP83" s="2"/>
      <c r="EQ83" s="1"/>
      <c r="ER83" s="1"/>
      <c r="ES83" s="1"/>
      <c r="ET83" s="2"/>
      <c r="EU83" s="1"/>
      <c r="EV83" s="1"/>
      <c r="EW83" s="1"/>
      <c r="EX83" s="2"/>
      <c r="EY83" s="1"/>
      <c r="EZ83" s="1"/>
      <c r="FA83" s="1"/>
      <c r="FF83" s="3"/>
      <c r="FK83" s="3"/>
      <c r="FP83" s="3"/>
      <c r="FU83" s="3"/>
      <c r="FZ83" s="3"/>
      <c r="GE83" s="3"/>
      <c r="GJ83" s="3"/>
      <c r="GO83" s="3"/>
      <c r="GT83" s="3"/>
      <c r="GY83" s="3"/>
      <c r="HD83" s="3"/>
      <c r="HI83" s="3"/>
      <c r="HN83" s="3"/>
      <c r="HS83" s="3"/>
      <c r="HX83" s="3"/>
    </row>
    <row r="84" spans="1:232" x14ac:dyDescent="0.3">
      <c r="A84" s="57">
        <v>2015</v>
      </c>
      <c r="B84" s="58" t="s">
        <v>5</v>
      </c>
      <c r="C84" s="65">
        <v>0</v>
      </c>
      <c r="D84" s="14">
        <v>0</v>
      </c>
      <c r="E84" s="66">
        <v>0</v>
      </c>
      <c r="F84" s="65"/>
      <c r="G84" s="14"/>
      <c r="H84" s="66"/>
      <c r="I84" s="65">
        <v>1E-3</v>
      </c>
      <c r="J84" s="14">
        <v>0.05</v>
      </c>
      <c r="K84" s="66">
        <f t="shared" ref="K84:K88" si="252">J84/I84*1000</f>
        <v>50000</v>
      </c>
      <c r="L84" s="65">
        <v>0</v>
      </c>
      <c r="M84" s="14">
        <v>0</v>
      </c>
      <c r="N84" s="66">
        <v>0</v>
      </c>
      <c r="O84" s="65">
        <v>0</v>
      </c>
      <c r="P84" s="14">
        <v>0</v>
      </c>
      <c r="Q84" s="66">
        <v>0</v>
      </c>
      <c r="R84" s="65">
        <v>0</v>
      </c>
      <c r="S84" s="14">
        <v>0</v>
      </c>
      <c r="T84" s="66">
        <v>0</v>
      </c>
      <c r="U84" s="65">
        <v>0</v>
      </c>
      <c r="V84" s="14">
        <v>0</v>
      </c>
      <c r="W84" s="66">
        <v>0</v>
      </c>
      <c r="X84" s="65">
        <v>0</v>
      </c>
      <c r="Y84" s="14">
        <v>0</v>
      </c>
      <c r="Z84" s="66">
        <f t="shared" ref="Z84:Z95" si="253">IF(X84=0,0,Y84/X84*1000)</f>
        <v>0</v>
      </c>
      <c r="AA84" s="65">
        <v>0</v>
      </c>
      <c r="AB84" s="14">
        <v>0</v>
      </c>
      <c r="AC84" s="66">
        <v>0</v>
      </c>
      <c r="AD84" s="65">
        <v>0</v>
      </c>
      <c r="AE84" s="14">
        <v>0</v>
      </c>
      <c r="AF84" s="66">
        <v>0</v>
      </c>
      <c r="AG84" s="65">
        <v>0</v>
      </c>
      <c r="AH84" s="14">
        <v>0</v>
      </c>
      <c r="AI84" s="66">
        <f t="shared" ref="AI84:AI95" si="254">IF(AG84=0,0,AH84/AG84*1000)</f>
        <v>0</v>
      </c>
      <c r="AJ84" s="65">
        <v>15.744</v>
      </c>
      <c r="AK84" s="14">
        <v>357.17</v>
      </c>
      <c r="AL84" s="66">
        <f t="shared" ref="AL84:AL95" si="255">AK84/AJ84*1000</f>
        <v>22686.102642276423</v>
      </c>
      <c r="AM84" s="65"/>
      <c r="AN84" s="14"/>
      <c r="AO84" s="66"/>
      <c r="AP84" s="65"/>
      <c r="AQ84" s="14"/>
      <c r="AR84" s="66"/>
      <c r="AS84" s="65">
        <v>0</v>
      </c>
      <c r="AT84" s="14">
        <v>0</v>
      </c>
      <c r="AU84" s="66">
        <v>0</v>
      </c>
      <c r="AV84" s="65">
        <v>0.03</v>
      </c>
      <c r="AW84" s="14">
        <v>0.42</v>
      </c>
      <c r="AX84" s="66">
        <f t="shared" ref="AX84:AX93" si="256">AW84/AV84*1000</f>
        <v>14000</v>
      </c>
      <c r="AY84" s="65">
        <v>0</v>
      </c>
      <c r="AZ84" s="14">
        <v>0</v>
      </c>
      <c r="BA84" s="66">
        <v>0</v>
      </c>
      <c r="BB84" s="65">
        <v>0</v>
      </c>
      <c r="BC84" s="14">
        <v>0</v>
      </c>
      <c r="BD84" s="66">
        <v>0</v>
      </c>
      <c r="BE84" s="65">
        <v>0</v>
      </c>
      <c r="BF84" s="14">
        <v>0</v>
      </c>
      <c r="BG84" s="66">
        <v>0</v>
      </c>
      <c r="BH84" s="65">
        <v>0</v>
      </c>
      <c r="BI84" s="14">
        <v>0</v>
      </c>
      <c r="BJ84" s="66">
        <v>0</v>
      </c>
      <c r="BK84" s="65">
        <v>0</v>
      </c>
      <c r="BL84" s="14">
        <v>0</v>
      </c>
      <c r="BM84" s="66">
        <v>0</v>
      </c>
      <c r="BN84" s="65">
        <v>0</v>
      </c>
      <c r="BO84" s="14">
        <v>0</v>
      </c>
      <c r="BP84" s="66">
        <f t="shared" ref="BP84:BP95" si="257">IF(BN84=0,0,BO84/BN84*1000)</f>
        <v>0</v>
      </c>
      <c r="BQ84" s="65">
        <v>0</v>
      </c>
      <c r="BR84" s="14">
        <v>0</v>
      </c>
      <c r="BS84" s="66">
        <v>0</v>
      </c>
      <c r="BT84" s="65">
        <v>0</v>
      </c>
      <c r="BU84" s="14">
        <v>0</v>
      </c>
      <c r="BV84" s="66">
        <f t="shared" ref="BV84:BV95" si="258">IF(BT84=0,0,BU84/BT84*1000)</f>
        <v>0</v>
      </c>
      <c r="BW84" s="65">
        <v>0</v>
      </c>
      <c r="BX84" s="14">
        <v>0</v>
      </c>
      <c r="BY84" s="66">
        <v>0</v>
      </c>
      <c r="BZ84" s="65">
        <v>0</v>
      </c>
      <c r="CA84" s="14">
        <v>0</v>
      </c>
      <c r="CB84" s="66">
        <v>0</v>
      </c>
      <c r="CC84" s="65">
        <v>0</v>
      </c>
      <c r="CD84" s="14">
        <v>0</v>
      </c>
      <c r="CE84" s="66">
        <v>0</v>
      </c>
      <c r="CF84" s="65">
        <v>0</v>
      </c>
      <c r="CG84" s="14">
        <v>0</v>
      </c>
      <c r="CH84" s="66">
        <v>0</v>
      </c>
      <c r="CI84" s="65">
        <v>0</v>
      </c>
      <c r="CJ84" s="14">
        <v>0</v>
      </c>
      <c r="CK84" s="66">
        <v>0</v>
      </c>
      <c r="CL84" s="65">
        <v>0</v>
      </c>
      <c r="CM84" s="14">
        <v>0</v>
      </c>
      <c r="CN84" s="66">
        <v>0</v>
      </c>
      <c r="CO84" s="65">
        <v>0.01</v>
      </c>
      <c r="CP84" s="14">
        <v>0.84</v>
      </c>
      <c r="CQ84" s="66">
        <f t="shared" ref="CQ84:CQ92" si="259">CP84/CO84*1000</f>
        <v>84000</v>
      </c>
      <c r="CR84" s="65">
        <v>10.127000000000001</v>
      </c>
      <c r="CS84" s="14">
        <v>275.44</v>
      </c>
      <c r="CT84" s="66">
        <f t="shared" ref="CT84:CT94" si="260">CS84/CR84*1000</f>
        <v>27198.578058655075</v>
      </c>
      <c r="CU84" s="65">
        <v>0</v>
      </c>
      <c r="CV84" s="14">
        <v>0</v>
      </c>
      <c r="CW84" s="66">
        <v>0</v>
      </c>
      <c r="CX84" s="65">
        <v>0</v>
      </c>
      <c r="CY84" s="14">
        <v>0</v>
      </c>
      <c r="CZ84" s="66">
        <v>0</v>
      </c>
      <c r="DA84" s="65">
        <v>0</v>
      </c>
      <c r="DB84" s="14">
        <v>0</v>
      </c>
      <c r="DC84" s="66">
        <v>0</v>
      </c>
      <c r="DD84" s="65">
        <v>0</v>
      </c>
      <c r="DE84" s="14">
        <v>0</v>
      </c>
      <c r="DF84" s="66">
        <v>0</v>
      </c>
      <c r="DG84" s="11">
        <f t="shared" ref="DG84:DG96" si="261">C84+O84+R84+AD84+AJ84+AV84+AY84+BE84+BK84+BQ84+BW84+BZ84+CI84+CL84+CO84+CR84+CX84+L84+BB84+AA84+I84+DD84+DA84+CU84+CF84</f>
        <v>25.912000000000003</v>
      </c>
      <c r="DH84" s="21">
        <f t="shared" ref="DH84:DH96" si="262">D84+P84+S84+AE84+AK84+AW84+AZ84+BF84+BL84+BR84+BX84+CA84+CJ84+CM84+CP84+CS84+CY84+M84+BC84+AB84+J84+DE84+DB84+CV84+CG84</f>
        <v>633.91999999999996</v>
      </c>
      <c r="DI84" s="6"/>
      <c r="DJ84" s="9"/>
      <c r="DK84" s="6"/>
      <c r="DL84" s="6"/>
      <c r="DM84" s="6"/>
      <c r="DN84" s="9"/>
      <c r="DO84" s="6"/>
      <c r="DP84" s="6"/>
      <c r="DQ84" s="6"/>
      <c r="DR84" s="9"/>
      <c r="DS84" s="6"/>
      <c r="DT84" s="6"/>
      <c r="DU84" s="6"/>
      <c r="DV84" s="2"/>
      <c r="DW84" s="1"/>
      <c r="DX84" s="1"/>
      <c r="DY84" s="1"/>
      <c r="DZ84" s="2"/>
      <c r="EA84" s="1"/>
      <c r="EB84" s="1"/>
      <c r="EC84" s="1"/>
      <c r="ED84" s="2"/>
      <c r="EE84" s="1"/>
      <c r="EF84" s="1"/>
      <c r="EG84" s="1"/>
      <c r="EH84" s="2"/>
      <c r="EI84" s="1"/>
      <c r="EJ84" s="1"/>
      <c r="EK84" s="1"/>
      <c r="EL84" s="2"/>
      <c r="EM84" s="1"/>
      <c r="EN84" s="1"/>
      <c r="EO84" s="1"/>
      <c r="EP84" s="2"/>
      <c r="EQ84" s="1"/>
      <c r="ER84" s="1"/>
      <c r="ES84" s="1"/>
      <c r="ET84" s="2"/>
      <c r="EU84" s="1"/>
      <c r="EV84" s="1"/>
      <c r="EW84" s="1"/>
      <c r="EX84" s="2"/>
      <c r="EY84" s="1"/>
      <c r="EZ84" s="1"/>
      <c r="FA84" s="1"/>
    </row>
    <row r="85" spans="1:232" x14ac:dyDescent="0.3">
      <c r="A85" s="57">
        <v>2015</v>
      </c>
      <c r="B85" s="58" t="s">
        <v>6</v>
      </c>
      <c r="C85" s="65">
        <v>0</v>
      </c>
      <c r="D85" s="14">
        <v>0</v>
      </c>
      <c r="E85" s="66">
        <v>0</v>
      </c>
      <c r="F85" s="65"/>
      <c r="G85" s="14"/>
      <c r="H85" s="66"/>
      <c r="I85" s="65">
        <v>0</v>
      </c>
      <c r="J85" s="14">
        <v>0</v>
      </c>
      <c r="K85" s="66">
        <v>0</v>
      </c>
      <c r="L85" s="65">
        <v>0</v>
      </c>
      <c r="M85" s="14">
        <v>0</v>
      </c>
      <c r="N85" s="66">
        <v>0</v>
      </c>
      <c r="O85" s="65">
        <v>0</v>
      </c>
      <c r="P85" s="14">
        <v>0</v>
      </c>
      <c r="Q85" s="66">
        <v>0</v>
      </c>
      <c r="R85" s="65">
        <v>0</v>
      </c>
      <c r="S85" s="14">
        <v>0</v>
      </c>
      <c r="T85" s="66">
        <v>0</v>
      </c>
      <c r="U85" s="65">
        <v>0</v>
      </c>
      <c r="V85" s="14">
        <v>0</v>
      </c>
      <c r="W85" s="66">
        <v>0</v>
      </c>
      <c r="X85" s="65">
        <v>0</v>
      </c>
      <c r="Y85" s="14">
        <v>0</v>
      </c>
      <c r="Z85" s="66">
        <f t="shared" si="253"/>
        <v>0</v>
      </c>
      <c r="AA85" s="65">
        <v>4.5999999999999999E-2</v>
      </c>
      <c r="AB85" s="14">
        <v>2.81</v>
      </c>
      <c r="AC85" s="66">
        <f t="shared" ref="AC85" si="263">AB85/AA85*1000</f>
        <v>61086.956521739135</v>
      </c>
      <c r="AD85" s="65">
        <v>0</v>
      </c>
      <c r="AE85" s="14">
        <v>0</v>
      </c>
      <c r="AF85" s="66">
        <v>0</v>
      </c>
      <c r="AG85" s="65">
        <v>0</v>
      </c>
      <c r="AH85" s="14">
        <v>0</v>
      </c>
      <c r="AI85" s="66">
        <f t="shared" si="254"/>
        <v>0</v>
      </c>
      <c r="AJ85" s="65">
        <v>95.930999999999997</v>
      </c>
      <c r="AK85" s="14">
        <v>2101.91</v>
      </c>
      <c r="AL85" s="66">
        <f t="shared" si="255"/>
        <v>21910.644108786524</v>
      </c>
      <c r="AM85" s="65"/>
      <c r="AN85" s="14"/>
      <c r="AO85" s="66"/>
      <c r="AP85" s="65"/>
      <c r="AQ85" s="14"/>
      <c r="AR85" s="66"/>
      <c r="AS85" s="65">
        <v>0</v>
      </c>
      <c r="AT85" s="14">
        <v>0</v>
      </c>
      <c r="AU85" s="66">
        <v>0</v>
      </c>
      <c r="AV85" s="65">
        <v>0.2</v>
      </c>
      <c r="AW85" s="14">
        <v>4.29</v>
      </c>
      <c r="AX85" s="66">
        <f t="shared" si="256"/>
        <v>21450</v>
      </c>
      <c r="AY85" s="65">
        <v>0</v>
      </c>
      <c r="AZ85" s="14">
        <v>0</v>
      </c>
      <c r="BA85" s="66">
        <v>0</v>
      </c>
      <c r="BB85" s="65">
        <v>0</v>
      </c>
      <c r="BC85" s="14">
        <v>0</v>
      </c>
      <c r="BD85" s="66">
        <v>0</v>
      </c>
      <c r="BE85" s="65">
        <v>4.2000000000000003E-2</v>
      </c>
      <c r="BF85" s="14">
        <v>1.53</v>
      </c>
      <c r="BG85" s="66">
        <f t="shared" ref="BG85:BG94" si="264">BF85/BE85*1000</f>
        <v>36428.57142857142</v>
      </c>
      <c r="BH85" s="65">
        <v>0</v>
      </c>
      <c r="BI85" s="14">
        <v>0</v>
      </c>
      <c r="BJ85" s="66">
        <v>0</v>
      </c>
      <c r="BK85" s="65">
        <v>0.18</v>
      </c>
      <c r="BL85" s="14">
        <v>0.38</v>
      </c>
      <c r="BM85" s="66">
        <f t="shared" ref="BM85:BM93" si="265">BL85/BK85*1000</f>
        <v>2111.1111111111113</v>
      </c>
      <c r="BN85" s="65">
        <v>0</v>
      </c>
      <c r="BO85" s="14">
        <v>0</v>
      </c>
      <c r="BP85" s="66">
        <f t="shared" si="257"/>
        <v>0</v>
      </c>
      <c r="BQ85" s="65">
        <v>0</v>
      </c>
      <c r="BR85" s="14">
        <v>0</v>
      </c>
      <c r="BS85" s="66">
        <v>0</v>
      </c>
      <c r="BT85" s="65">
        <v>0</v>
      </c>
      <c r="BU85" s="14">
        <v>0</v>
      </c>
      <c r="BV85" s="66">
        <f t="shared" si="258"/>
        <v>0</v>
      </c>
      <c r="BW85" s="65">
        <v>0</v>
      </c>
      <c r="BX85" s="14">
        <v>0</v>
      </c>
      <c r="BY85" s="66">
        <v>0</v>
      </c>
      <c r="BZ85" s="65">
        <v>1E-3</v>
      </c>
      <c r="CA85" s="14">
        <v>0.04</v>
      </c>
      <c r="CB85" s="66">
        <f t="shared" ref="CB85" si="266">CA85/BZ85*1000</f>
        <v>40000</v>
      </c>
      <c r="CC85" s="65">
        <v>0</v>
      </c>
      <c r="CD85" s="14">
        <v>0</v>
      </c>
      <c r="CE85" s="66">
        <v>0</v>
      </c>
      <c r="CF85" s="65">
        <v>0</v>
      </c>
      <c r="CG85" s="14">
        <v>0</v>
      </c>
      <c r="CH85" s="66">
        <v>0</v>
      </c>
      <c r="CI85" s="65">
        <v>0</v>
      </c>
      <c r="CJ85" s="14">
        <v>0</v>
      </c>
      <c r="CK85" s="66">
        <v>0</v>
      </c>
      <c r="CL85" s="65">
        <v>0</v>
      </c>
      <c r="CM85" s="14">
        <v>0</v>
      </c>
      <c r="CN85" s="66">
        <v>0</v>
      </c>
      <c r="CO85" s="65">
        <v>8.2000000000000003E-2</v>
      </c>
      <c r="CP85" s="14">
        <v>4.3899999999999997</v>
      </c>
      <c r="CQ85" s="66">
        <f t="shared" si="259"/>
        <v>53536.585365853651</v>
      </c>
      <c r="CR85" s="65">
        <v>1E-3</v>
      </c>
      <c r="CS85" s="14">
        <v>1.62</v>
      </c>
      <c r="CT85" s="66">
        <f t="shared" si="260"/>
        <v>1620000</v>
      </c>
      <c r="CU85" s="65">
        <v>0</v>
      </c>
      <c r="CV85" s="14">
        <v>0</v>
      </c>
      <c r="CW85" s="66">
        <v>0</v>
      </c>
      <c r="CX85" s="65">
        <v>0</v>
      </c>
      <c r="CY85" s="14">
        <v>0</v>
      </c>
      <c r="CZ85" s="66">
        <v>0</v>
      </c>
      <c r="DA85" s="65">
        <v>0</v>
      </c>
      <c r="DB85" s="14">
        <v>0</v>
      </c>
      <c r="DC85" s="66">
        <v>0</v>
      </c>
      <c r="DD85" s="65">
        <v>0.96</v>
      </c>
      <c r="DE85" s="14">
        <v>34.409999999999997</v>
      </c>
      <c r="DF85" s="66">
        <f t="shared" ref="DF85:DF94" si="267">DE85/DD85*1000</f>
        <v>35843.75</v>
      </c>
      <c r="DG85" s="11">
        <f t="shared" si="261"/>
        <v>97.443000000000012</v>
      </c>
      <c r="DH85" s="21">
        <f t="shared" si="262"/>
        <v>2151.3799999999997</v>
      </c>
      <c r="DI85" s="6"/>
      <c r="DJ85" s="9"/>
      <c r="DK85" s="6"/>
      <c r="DL85" s="6"/>
      <c r="DM85" s="6"/>
      <c r="DN85" s="9"/>
      <c r="DO85" s="6"/>
      <c r="DP85" s="6"/>
      <c r="DQ85" s="6"/>
      <c r="DR85" s="9"/>
      <c r="DS85" s="6"/>
      <c r="DT85" s="6"/>
      <c r="DU85" s="6"/>
      <c r="DV85" s="2"/>
      <c r="DW85" s="1"/>
      <c r="DX85" s="1"/>
      <c r="DY85" s="1"/>
      <c r="DZ85" s="2"/>
      <c r="EA85" s="1"/>
      <c r="EB85" s="1"/>
      <c r="EC85" s="1"/>
      <c r="ED85" s="2"/>
      <c r="EE85" s="1"/>
      <c r="EF85" s="1"/>
      <c r="EG85" s="1"/>
      <c r="EH85" s="2"/>
      <c r="EI85" s="1"/>
      <c r="EJ85" s="1"/>
      <c r="EK85" s="1"/>
      <c r="EL85" s="2"/>
      <c r="EM85" s="1"/>
      <c r="EN85" s="1"/>
      <c r="EO85" s="1"/>
      <c r="EP85" s="2"/>
      <c r="EQ85" s="1"/>
      <c r="ER85" s="1"/>
      <c r="ES85" s="1"/>
      <c r="ET85" s="2"/>
      <c r="EU85" s="1"/>
      <c r="EV85" s="1"/>
      <c r="EW85" s="1"/>
      <c r="EX85" s="2"/>
      <c r="EY85" s="1"/>
      <c r="EZ85" s="1"/>
      <c r="FA85" s="1"/>
    </row>
    <row r="86" spans="1:232" x14ac:dyDescent="0.3">
      <c r="A86" s="57">
        <v>2015</v>
      </c>
      <c r="B86" s="58" t="s">
        <v>7</v>
      </c>
      <c r="C86" s="65">
        <v>0</v>
      </c>
      <c r="D86" s="14">
        <v>0</v>
      </c>
      <c r="E86" s="66">
        <v>0</v>
      </c>
      <c r="F86" s="65"/>
      <c r="G86" s="14"/>
      <c r="H86" s="66"/>
      <c r="I86" s="65">
        <v>36</v>
      </c>
      <c r="J86" s="14">
        <v>541.65</v>
      </c>
      <c r="K86" s="66">
        <f t="shared" si="252"/>
        <v>15045.833333333332</v>
      </c>
      <c r="L86" s="65">
        <v>0</v>
      </c>
      <c r="M86" s="14">
        <v>0</v>
      </c>
      <c r="N86" s="66">
        <v>0</v>
      </c>
      <c r="O86" s="65">
        <v>6.7000000000000004E-2</v>
      </c>
      <c r="P86" s="14">
        <v>0.49</v>
      </c>
      <c r="Q86" s="66">
        <f t="shared" ref="Q86:Q95" si="268">P86/O86*1000</f>
        <v>7313.432835820895</v>
      </c>
      <c r="R86" s="65">
        <v>0</v>
      </c>
      <c r="S86" s="14">
        <v>0</v>
      </c>
      <c r="T86" s="66">
        <v>0</v>
      </c>
      <c r="U86" s="65">
        <v>0</v>
      </c>
      <c r="V86" s="14">
        <v>0</v>
      </c>
      <c r="W86" s="66">
        <v>0</v>
      </c>
      <c r="X86" s="65">
        <v>0</v>
      </c>
      <c r="Y86" s="14">
        <v>0</v>
      </c>
      <c r="Z86" s="66">
        <f t="shared" si="253"/>
        <v>0</v>
      </c>
      <c r="AA86" s="65">
        <v>0</v>
      </c>
      <c r="AB86" s="14">
        <v>0</v>
      </c>
      <c r="AC86" s="66">
        <v>0</v>
      </c>
      <c r="AD86" s="65">
        <v>0.09</v>
      </c>
      <c r="AE86" s="14">
        <v>2.0299999999999998</v>
      </c>
      <c r="AF86" s="66">
        <f t="shared" ref="AF86" si="269">AE86/AD86*1000</f>
        <v>22555.555555555555</v>
      </c>
      <c r="AG86" s="65">
        <v>0</v>
      </c>
      <c r="AH86" s="14">
        <v>0</v>
      </c>
      <c r="AI86" s="66">
        <f t="shared" si="254"/>
        <v>0</v>
      </c>
      <c r="AJ86" s="65">
        <v>96.366</v>
      </c>
      <c r="AK86" s="14">
        <v>2216.09</v>
      </c>
      <c r="AL86" s="66">
        <f t="shared" si="255"/>
        <v>22996.596309901834</v>
      </c>
      <c r="AM86" s="65"/>
      <c r="AN86" s="14"/>
      <c r="AO86" s="66"/>
      <c r="AP86" s="65"/>
      <c r="AQ86" s="14"/>
      <c r="AR86" s="66"/>
      <c r="AS86" s="65">
        <v>0</v>
      </c>
      <c r="AT86" s="14">
        <v>0</v>
      </c>
      <c r="AU86" s="66">
        <v>0</v>
      </c>
      <c r="AV86" s="65">
        <v>0</v>
      </c>
      <c r="AW86" s="14">
        <v>0</v>
      </c>
      <c r="AX86" s="66">
        <v>0</v>
      </c>
      <c r="AY86" s="65">
        <v>8.9700000000000006</v>
      </c>
      <c r="AZ86" s="14">
        <v>3.5</v>
      </c>
      <c r="BA86" s="66">
        <f t="shared" ref="BA86:BA91" si="270">AZ86/AY86*1000</f>
        <v>390.18952062430321</v>
      </c>
      <c r="BB86" s="65">
        <v>0</v>
      </c>
      <c r="BC86" s="14">
        <v>0</v>
      </c>
      <c r="BD86" s="66">
        <v>0</v>
      </c>
      <c r="BE86" s="65">
        <v>0</v>
      </c>
      <c r="BF86" s="14">
        <v>0</v>
      </c>
      <c r="BG86" s="66">
        <v>0</v>
      </c>
      <c r="BH86" s="65">
        <v>0</v>
      </c>
      <c r="BI86" s="14">
        <v>0</v>
      </c>
      <c r="BJ86" s="66">
        <v>0</v>
      </c>
      <c r="BK86" s="65">
        <v>0</v>
      </c>
      <c r="BL86" s="14">
        <v>0</v>
      </c>
      <c r="BM86" s="66">
        <v>0</v>
      </c>
      <c r="BN86" s="65">
        <v>0</v>
      </c>
      <c r="BO86" s="14">
        <v>0</v>
      </c>
      <c r="BP86" s="66">
        <f t="shared" si="257"/>
        <v>0</v>
      </c>
      <c r="BQ86" s="65">
        <v>0</v>
      </c>
      <c r="BR86" s="14">
        <v>0</v>
      </c>
      <c r="BS86" s="66">
        <v>0</v>
      </c>
      <c r="BT86" s="65">
        <v>0</v>
      </c>
      <c r="BU86" s="14">
        <v>0</v>
      </c>
      <c r="BV86" s="66">
        <f t="shared" si="258"/>
        <v>0</v>
      </c>
      <c r="BW86" s="65">
        <v>0</v>
      </c>
      <c r="BX86" s="14">
        <v>0</v>
      </c>
      <c r="BY86" s="66">
        <v>0</v>
      </c>
      <c r="BZ86" s="65">
        <v>0</v>
      </c>
      <c r="CA86" s="14">
        <v>0</v>
      </c>
      <c r="CB86" s="66">
        <v>0</v>
      </c>
      <c r="CC86" s="65">
        <v>0</v>
      </c>
      <c r="CD86" s="14">
        <v>0</v>
      </c>
      <c r="CE86" s="66">
        <v>0</v>
      </c>
      <c r="CF86" s="65">
        <v>7.0000000000000001E-3</v>
      </c>
      <c r="CG86" s="14">
        <v>0.37</v>
      </c>
      <c r="CH86" s="66">
        <f t="shared" ref="CH86:CH92" si="271">CG86/CF86*1000</f>
        <v>52857.142857142855</v>
      </c>
      <c r="CI86" s="65">
        <v>0</v>
      </c>
      <c r="CJ86" s="14">
        <v>0</v>
      </c>
      <c r="CK86" s="66">
        <v>0</v>
      </c>
      <c r="CL86" s="65">
        <v>0</v>
      </c>
      <c r="CM86" s="14">
        <v>0</v>
      </c>
      <c r="CN86" s="66">
        <v>0</v>
      </c>
      <c r="CO86" s="65">
        <v>0</v>
      </c>
      <c r="CP86" s="14">
        <v>0</v>
      </c>
      <c r="CQ86" s="66">
        <v>0</v>
      </c>
      <c r="CR86" s="65">
        <v>15.621</v>
      </c>
      <c r="CS86" s="14">
        <v>961.07</v>
      </c>
      <c r="CT86" s="66">
        <f t="shared" si="260"/>
        <v>61524.230202931954</v>
      </c>
      <c r="CU86" s="65">
        <v>0</v>
      </c>
      <c r="CV86" s="14">
        <v>0</v>
      </c>
      <c r="CW86" s="66">
        <v>0</v>
      </c>
      <c r="CX86" s="65">
        <v>0</v>
      </c>
      <c r="CY86" s="14">
        <v>0</v>
      </c>
      <c r="CZ86" s="66">
        <v>0</v>
      </c>
      <c r="DA86" s="65">
        <v>0</v>
      </c>
      <c r="DB86" s="14">
        <v>0</v>
      </c>
      <c r="DC86" s="66">
        <v>0</v>
      </c>
      <c r="DD86" s="65">
        <v>1.222</v>
      </c>
      <c r="DE86" s="14">
        <v>14.59</v>
      </c>
      <c r="DF86" s="66">
        <f t="shared" si="267"/>
        <v>11939.443535188217</v>
      </c>
      <c r="DG86" s="11">
        <f t="shared" si="261"/>
        <v>158.34299999999999</v>
      </c>
      <c r="DH86" s="21">
        <f t="shared" si="262"/>
        <v>3739.7900000000004</v>
      </c>
      <c r="DI86" s="6"/>
      <c r="DJ86" s="9"/>
      <c r="DK86" s="6"/>
      <c r="DL86" s="6"/>
      <c r="DM86" s="6"/>
      <c r="DN86" s="9"/>
      <c r="DO86" s="6"/>
      <c r="DP86" s="6"/>
      <c r="DQ86" s="6"/>
      <c r="DR86" s="9"/>
      <c r="DS86" s="6"/>
      <c r="DT86" s="6"/>
      <c r="DU86" s="6"/>
      <c r="DV86" s="2"/>
      <c r="DW86" s="1"/>
      <c r="DX86" s="1"/>
      <c r="DY86" s="1"/>
      <c r="DZ86" s="2"/>
      <c r="EA86" s="1"/>
      <c r="EB86" s="1"/>
      <c r="EC86" s="1"/>
      <c r="ED86" s="2"/>
      <c r="EE86" s="1"/>
      <c r="EF86" s="1"/>
      <c r="EG86" s="1"/>
      <c r="EH86" s="2"/>
      <c r="EI86" s="1"/>
      <c r="EJ86" s="1"/>
      <c r="EK86" s="1"/>
      <c r="EL86" s="2"/>
      <c r="EM86" s="1"/>
      <c r="EN86" s="1"/>
      <c r="EO86" s="1"/>
      <c r="EP86" s="2"/>
      <c r="EQ86" s="1"/>
      <c r="ER86" s="1"/>
      <c r="ES86" s="1"/>
      <c r="ET86" s="2"/>
      <c r="EU86" s="1"/>
      <c r="EV86" s="1"/>
      <c r="EW86" s="1"/>
      <c r="EX86" s="2"/>
      <c r="EY86" s="1"/>
      <c r="EZ86" s="1"/>
      <c r="FA86" s="1"/>
    </row>
    <row r="87" spans="1:232" x14ac:dyDescent="0.3">
      <c r="A87" s="57">
        <v>2015</v>
      </c>
      <c r="B87" s="58" t="s">
        <v>8</v>
      </c>
      <c r="C87" s="65">
        <v>0</v>
      </c>
      <c r="D87" s="14">
        <v>0</v>
      </c>
      <c r="E87" s="66">
        <v>0</v>
      </c>
      <c r="F87" s="65"/>
      <c r="G87" s="14"/>
      <c r="H87" s="66"/>
      <c r="I87" s="65">
        <v>0</v>
      </c>
      <c r="J87" s="14">
        <v>0</v>
      </c>
      <c r="K87" s="66">
        <v>0</v>
      </c>
      <c r="L87" s="65">
        <v>0</v>
      </c>
      <c r="M87" s="14">
        <v>0</v>
      </c>
      <c r="N87" s="66">
        <v>0</v>
      </c>
      <c r="O87" s="65">
        <v>0</v>
      </c>
      <c r="P87" s="14">
        <v>0</v>
      </c>
      <c r="Q87" s="66">
        <v>0</v>
      </c>
      <c r="R87" s="65">
        <v>0</v>
      </c>
      <c r="S87" s="14">
        <v>0</v>
      </c>
      <c r="T87" s="66">
        <v>0</v>
      </c>
      <c r="U87" s="65">
        <v>0</v>
      </c>
      <c r="V87" s="14">
        <v>0</v>
      </c>
      <c r="W87" s="66">
        <v>0</v>
      </c>
      <c r="X87" s="65">
        <v>0</v>
      </c>
      <c r="Y87" s="14">
        <v>0</v>
      </c>
      <c r="Z87" s="66">
        <f t="shared" si="253"/>
        <v>0</v>
      </c>
      <c r="AA87" s="65">
        <v>0</v>
      </c>
      <c r="AB87" s="14">
        <v>0</v>
      </c>
      <c r="AC87" s="66">
        <v>0</v>
      </c>
      <c r="AD87" s="65">
        <v>0</v>
      </c>
      <c r="AE87" s="14">
        <v>0</v>
      </c>
      <c r="AF87" s="66">
        <v>0</v>
      </c>
      <c r="AG87" s="65">
        <v>0</v>
      </c>
      <c r="AH87" s="14">
        <v>0</v>
      </c>
      <c r="AI87" s="66">
        <f t="shared" si="254"/>
        <v>0</v>
      </c>
      <c r="AJ87" s="65">
        <v>96.712999999999994</v>
      </c>
      <c r="AK87" s="14">
        <v>2195.31</v>
      </c>
      <c r="AL87" s="66">
        <f t="shared" si="255"/>
        <v>22699.223475644434</v>
      </c>
      <c r="AM87" s="65"/>
      <c r="AN87" s="14"/>
      <c r="AO87" s="66"/>
      <c r="AP87" s="65"/>
      <c r="AQ87" s="14"/>
      <c r="AR87" s="66"/>
      <c r="AS87" s="65">
        <v>0</v>
      </c>
      <c r="AT87" s="14">
        <v>0</v>
      </c>
      <c r="AU87" s="66">
        <v>0</v>
      </c>
      <c r="AV87" s="65">
        <v>5.0999999999999996</v>
      </c>
      <c r="AW87" s="14">
        <v>18.47</v>
      </c>
      <c r="AX87" s="66">
        <f t="shared" si="256"/>
        <v>3621.5686274509803</v>
      </c>
      <c r="AY87" s="65">
        <v>0</v>
      </c>
      <c r="AZ87" s="14">
        <v>0</v>
      </c>
      <c r="BA87" s="66">
        <v>0</v>
      </c>
      <c r="BB87" s="65">
        <v>0</v>
      </c>
      <c r="BC87" s="14">
        <v>0</v>
      </c>
      <c r="BD87" s="66">
        <v>0</v>
      </c>
      <c r="BE87" s="65">
        <v>0</v>
      </c>
      <c r="BF87" s="14">
        <v>0</v>
      </c>
      <c r="BG87" s="66">
        <v>0</v>
      </c>
      <c r="BH87" s="65">
        <v>0</v>
      </c>
      <c r="BI87" s="14">
        <v>0</v>
      </c>
      <c r="BJ87" s="66">
        <v>0</v>
      </c>
      <c r="BK87" s="65">
        <v>0.253</v>
      </c>
      <c r="BL87" s="14">
        <v>0.53</v>
      </c>
      <c r="BM87" s="66">
        <f t="shared" si="265"/>
        <v>2094.8616600790515</v>
      </c>
      <c r="BN87" s="65">
        <v>0</v>
      </c>
      <c r="BO87" s="14">
        <v>0</v>
      </c>
      <c r="BP87" s="66">
        <f t="shared" si="257"/>
        <v>0</v>
      </c>
      <c r="BQ87" s="65">
        <v>0</v>
      </c>
      <c r="BR87" s="14">
        <v>0</v>
      </c>
      <c r="BS87" s="66">
        <v>0</v>
      </c>
      <c r="BT87" s="65">
        <v>0</v>
      </c>
      <c r="BU87" s="14">
        <v>0</v>
      </c>
      <c r="BV87" s="66">
        <f t="shared" si="258"/>
        <v>0</v>
      </c>
      <c r="BW87" s="65">
        <v>0</v>
      </c>
      <c r="BX87" s="14">
        <v>0</v>
      </c>
      <c r="BY87" s="66">
        <v>0</v>
      </c>
      <c r="BZ87" s="65">
        <v>0</v>
      </c>
      <c r="CA87" s="14">
        <v>0</v>
      </c>
      <c r="CB87" s="66">
        <v>0</v>
      </c>
      <c r="CC87" s="65">
        <v>0</v>
      </c>
      <c r="CD87" s="14">
        <v>0</v>
      </c>
      <c r="CE87" s="66">
        <v>0</v>
      </c>
      <c r="CF87" s="65">
        <v>0</v>
      </c>
      <c r="CG87" s="14">
        <v>0</v>
      </c>
      <c r="CH87" s="66">
        <v>0</v>
      </c>
      <c r="CI87" s="65">
        <v>0</v>
      </c>
      <c r="CJ87" s="14">
        <v>0</v>
      </c>
      <c r="CK87" s="66">
        <v>0</v>
      </c>
      <c r="CL87" s="65">
        <v>0</v>
      </c>
      <c r="CM87" s="14">
        <v>0</v>
      </c>
      <c r="CN87" s="66">
        <v>0</v>
      </c>
      <c r="CO87" s="65">
        <v>0</v>
      </c>
      <c r="CP87" s="14">
        <v>0</v>
      </c>
      <c r="CQ87" s="66">
        <v>0</v>
      </c>
      <c r="CR87" s="65">
        <v>1E-3</v>
      </c>
      <c r="CS87" s="14">
        <v>0.23</v>
      </c>
      <c r="CT87" s="66">
        <f t="shared" si="260"/>
        <v>230000</v>
      </c>
      <c r="CU87" s="65">
        <v>0</v>
      </c>
      <c r="CV87" s="14">
        <v>0</v>
      </c>
      <c r="CW87" s="66">
        <v>0</v>
      </c>
      <c r="CX87" s="65">
        <v>0</v>
      </c>
      <c r="CY87" s="14">
        <v>0</v>
      </c>
      <c r="CZ87" s="66">
        <v>0</v>
      </c>
      <c r="DA87" s="65">
        <v>0</v>
      </c>
      <c r="DB87" s="14">
        <v>0</v>
      </c>
      <c r="DC87" s="66">
        <v>0</v>
      </c>
      <c r="DD87" s="65">
        <v>0</v>
      </c>
      <c r="DE87" s="14">
        <v>0</v>
      </c>
      <c r="DF87" s="66">
        <v>0</v>
      </c>
      <c r="DG87" s="11">
        <f t="shared" si="261"/>
        <v>102.06699999999999</v>
      </c>
      <c r="DH87" s="21">
        <f t="shared" si="262"/>
        <v>2214.54</v>
      </c>
      <c r="DI87" s="6"/>
      <c r="DJ87" s="9"/>
      <c r="DK87" s="6"/>
      <c r="DL87" s="6"/>
      <c r="DM87" s="6"/>
      <c r="DN87" s="9"/>
      <c r="DO87" s="6"/>
      <c r="DP87" s="6"/>
      <c r="DQ87" s="6"/>
      <c r="DR87" s="9"/>
      <c r="DS87" s="6"/>
      <c r="DT87" s="6"/>
      <c r="DU87" s="6"/>
      <c r="DV87" s="2"/>
      <c r="DW87" s="1"/>
      <c r="DX87" s="1"/>
      <c r="DY87" s="1"/>
      <c r="DZ87" s="2"/>
      <c r="EA87" s="1"/>
      <c r="EB87" s="1"/>
      <c r="EC87" s="1"/>
      <c r="ED87" s="2"/>
      <c r="EE87" s="1"/>
      <c r="EF87" s="1"/>
      <c r="EG87" s="1"/>
      <c r="EH87" s="2"/>
      <c r="EI87" s="1"/>
      <c r="EJ87" s="1"/>
      <c r="EK87" s="1"/>
      <c r="EL87" s="2"/>
      <c r="EM87" s="1"/>
      <c r="EN87" s="1"/>
      <c r="EO87" s="1"/>
      <c r="EP87" s="2"/>
      <c r="EQ87" s="1"/>
      <c r="ER87" s="1"/>
      <c r="ES87" s="1"/>
      <c r="ET87" s="2"/>
      <c r="EU87" s="1"/>
      <c r="EV87" s="1"/>
      <c r="EW87" s="1"/>
      <c r="EX87" s="2"/>
      <c r="EY87" s="1"/>
      <c r="EZ87" s="1"/>
      <c r="FA87" s="1"/>
    </row>
    <row r="88" spans="1:232" x14ac:dyDescent="0.3">
      <c r="A88" s="57">
        <v>2015</v>
      </c>
      <c r="B88" s="58" t="s">
        <v>9</v>
      </c>
      <c r="C88" s="65">
        <v>0</v>
      </c>
      <c r="D88" s="14">
        <v>0</v>
      </c>
      <c r="E88" s="66">
        <v>0</v>
      </c>
      <c r="F88" s="65"/>
      <c r="G88" s="14"/>
      <c r="H88" s="66"/>
      <c r="I88" s="65">
        <v>0.48</v>
      </c>
      <c r="J88" s="14">
        <v>12.67</v>
      </c>
      <c r="K88" s="66">
        <f t="shared" si="252"/>
        <v>26395.833333333336</v>
      </c>
      <c r="L88" s="65">
        <v>0</v>
      </c>
      <c r="M88" s="14">
        <v>0</v>
      </c>
      <c r="N88" s="66">
        <v>0</v>
      </c>
      <c r="O88" s="65">
        <v>0</v>
      </c>
      <c r="P88" s="14">
        <v>0</v>
      </c>
      <c r="Q88" s="66">
        <v>0</v>
      </c>
      <c r="R88" s="65">
        <v>0</v>
      </c>
      <c r="S88" s="14">
        <v>0</v>
      </c>
      <c r="T88" s="66">
        <v>0</v>
      </c>
      <c r="U88" s="65">
        <v>0</v>
      </c>
      <c r="V88" s="14">
        <v>0</v>
      </c>
      <c r="W88" s="66">
        <v>0</v>
      </c>
      <c r="X88" s="65">
        <v>0</v>
      </c>
      <c r="Y88" s="14">
        <v>0</v>
      </c>
      <c r="Z88" s="66">
        <f t="shared" si="253"/>
        <v>0</v>
      </c>
      <c r="AA88" s="65">
        <v>0</v>
      </c>
      <c r="AB88" s="14">
        <v>0</v>
      </c>
      <c r="AC88" s="66">
        <v>0</v>
      </c>
      <c r="AD88" s="65">
        <v>0</v>
      </c>
      <c r="AE88" s="14">
        <v>0</v>
      </c>
      <c r="AF88" s="66">
        <v>0</v>
      </c>
      <c r="AG88" s="65">
        <v>0</v>
      </c>
      <c r="AH88" s="14">
        <v>0</v>
      </c>
      <c r="AI88" s="66">
        <f t="shared" si="254"/>
        <v>0</v>
      </c>
      <c r="AJ88" s="65">
        <v>47.231999999999999</v>
      </c>
      <c r="AK88" s="14">
        <v>1112.78</v>
      </c>
      <c r="AL88" s="66">
        <f t="shared" si="255"/>
        <v>23559.874661246613</v>
      </c>
      <c r="AM88" s="65"/>
      <c r="AN88" s="14"/>
      <c r="AO88" s="66"/>
      <c r="AP88" s="65"/>
      <c r="AQ88" s="14"/>
      <c r="AR88" s="66"/>
      <c r="AS88" s="65">
        <v>0</v>
      </c>
      <c r="AT88" s="14">
        <v>0</v>
      </c>
      <c r="AU88" s="66">
        <v>0</v>
      </c>
      <c r="AV88" s="65">
        <v>0.23200000000000001</v>
      </c>
      <c r="AW88" s="14">
        <v>4.9400000000000004</v>
      </c>
      <c r="AX88" s="66">
        <f t="shared" si="256"/>
        <v>21293.103448275862</v>
      </c>
      <c r="AY88" s="65">
        <v>0</v>
      </c>
      <c r="AZ88" s="14">
        <v>0</v>
      </c>
      <c r="BA88" s="66">
        <v>0</v>
      </c>
      <c r="BB88" s="65">
        <v>0</v>
      </c>
      <c r="BC88" s="14">
        <v>0</v>
      </c>
      <c r="BD88" s="66">
        <v>0</v>
      </c>
      <c r="BE88" s="65">
        <v>0</v>
      </c>
      <c r="BF88" s="14">
        <v>0</v>
      </c>
      <c r="BG88" s="66">
        <v>0</v>
      </c>
      <c r="BH88" s="65">
        <v>0</v>
      </c>
      <c r="BI88" s="14">
        <v>0</v>
      </c>
      <c r="BJ88" s="66">
        <v>0</v>
      </c>
      <c r="BK88" s="65">
        <v>0</v>
      </c>
      <c r="BL88" s="14">
        <v>0</v>
      </c>
      <c r="BM88" s="66">
        <v>0</v>
      </c>
      <c r="BN88" s="65">
        <v>0</v>
      </c>
      <c r="BO88" s="14">
        <v>0</v>
      </c>
      <c r="BP88" s="66">
        <f t="shared" si="257"/>
        <v>0</v>
      </c>
      <c r="BQ88" s="65">
        <v>0</v>
      </c>
      <c r="BR88" s="14">
        <v>0</v>
      </c>
      <c r="BS88" s="66">
        <v>0</v>
      </c>
      <c r="BT88" s="65">
        <v>0</v>
      </c>
      <c r="BU88" s="14">
        <v>0</v>
      </c>
      <c r="BV88" s="66">
        <f t="shared" si="258"/>
        <v>0</v>
      </c>
      <c r="BW88" s="65">
        <v>0</v>
      </c>
      <c r="BX88" s="14">
        <v>0</v>
      </c>
      <c r="BY88" s="66">
        <v>0</v>
      </c>
      <c r="BZ88" s="65">
        <v>0</v>
      </c>
      <c r="CA88" s="14">
        <v>0</v>
      </c>
      <c r="CB88" s="66">
        <v>0</v>
      </c>
      <c r="CC88" s="65">
        <v>0</v>
      </c>
      <c r="CD88" s="14">
        <v>0</v>
      </c>
      <c r="CE88" s="66">
        <v>0</v>
      </c>
      <c r="CF88" s="65">
        <v>0</v>
      </c>
      <c r="CG88" s="14">
        <v>0</v>
      </c>
      <c r="CH88" s="66">
        <v>0</v>
      </c>
      <c r="CI88" s="65">
        <v>0</v>
      </c>
      <c r="CJ88" s="14">
        <v>0</v>
      </c>
      <c r="CK88" s="66">
        <v>0</v>
      </c>
      <c r="CL88" s="65">
        <v>0</v>
      </c>
      <c r="CM88" s="14">
        <v>0</v>
      </c>
      <c r="CN88" s="66">
        <v>0</v>
      </c>
      <c r="CO88" s="65">
        <v>0</v>
      </c>
      <c r="CP88" s="14">
        <v>0</v>
      </c>
      <c r="CQ88" s="66">
        <v>0</v>
      </c>
      <c r="CR88" s="65">
        <v>0</v>
      </c>
      <c r="CS88" s="14">
        <v>0</v>
      </c>
      <c r="CT88" s="66">
        <v>0</v>
      </c>
      <c r="CU88" s="65">
        <v>0</v>
      </c>
      <c r="CV88" s="14">
        <v>0</v>
      </c>
      <c r="CW88" s="66">
        <v>0</v>
      </c>
      <c r="CX88" s="65">
        <v>0</v>
      </c>
      <c r="CY88" s="14">
        <v>0</v>
      </c>
      <c r="CZ88" s="66">
        <v>0</v>
      </c>
      <c r="DA88" s="65">
        <v>0</v>
      </c>
      <c r="DB88" s="14">
        <v>0</v>
      </c>
      <c r="DC88" s="66">
        <v>0</v>
      </c>
      <c r="DD88" s="65">
        <v>0</v>
      </c>
      <c r="DE88" s="14">
        <v>0</v>
      </c>
      <c r="DF88" s="66">
        <v>0</v>
      </c>
      <c r="DG88" s="11">
        <f t="shared" si="261"/>
        <v>47.943999999999996</v>
      </c>
      <c r="DH88" s="21">
        <f t="shared" si="262"/>
        <v>1130.3900000000001</v>
      </c>
      <c r="DI88" s="6"/>
      <c r="DJ88" s="9"/>
      <c r="DK88" s="6"/>
      <c r="DL88" s="6"/>
      <c r="DM88" s="6"/>
      <c r="DN88" s="9"/>
      <c r="DO88" s="6"/>
      <c r="DP88" s="6"/>
      <c r="DQ88" s="6"/>
      <c r="DR88" s="9"/>
      <c r="DS88" s="6"/>
      <c r="DT88" s="6"/>
      <c r="DU88" s="6"/>
      <c r="DV88" s="2"/>
      <c r="DW88" s="1"/>
      <c r="DX88" s="1"/>
      <c r="DY88" s="1"/>
      <c r="DZ88" s="2"/>
      <c r="EA88" s="1"/>
      <c r="EB88" s="1"/>
      <c r="EC88" s="1"/>
      <c r="ED88" s="2"/>
      <c r="EE88" s="1"/>
      <c r="EF88" s="1"/>
      <c r="EG88" s="1"/>
      <c r="EH88" s="2"/>
      <c r="EI88" s="1"/>
      <c r="EJ88" s="1"/>
      <c r="EK88" s="1"/>
      <c r="EL88" s="2"/>
      <c r="EM88" s="1"/>
      <c r="EN88" s="1"/>
      <c r="EO88" s="1"/>
      <c r="EP88" s="2"/>
      <c r="EQ88" s="1"/>
      <c r="ER88" s="1"/>
      <c r="ES88" s="1"/>
      <c r="ET88" s="2"/>
      <c r="EU88" s="1"/>
      <c r="EV88" s="1"/>
      <c r="EW88" s="1"/>
      <c r="EX88" s="2"/>
      <c r="EY88" s="1"/>
      <c r="EZ88" s="1"/>
      <c r="FA88" s="1"/>
    </row>
    <row r="89" spans="1:232" x14ac:dyDescent="0.3">
      <c r="A89" s="57">
        <v>2015</v>
      </c>
      <c r="B89" s="58" t="s">
        <v>10</v>
      </c>
      <c r="C89" s="65">
        <v>0</v>
      </c>
      <c r="D89" s="14">
        <v>0</v>
      </c>
      <c r="E89" s="66">
        <v>0</v>
      </c>
      <c r="F89" s="65"/>
      <c r="G89" s="14"/>
      <c r="H89" s="66"/>
      <c r="I89" s="65">
        <v>0</v>
      </c>
      <c r="J89" s="14">
        <v>0</v>
      </c>
      <c r="K89" s="66">
        <v>0</v>
      </c>
      <c r="L89" s="65">
        <v>0</v>
      </c>
      <c r="M89" s="14">
        <v>0</v>
      </c>
      <c r="N89" s="66">
        <v>0</v>
      </c>
      <c r="O89" s="65">
        <v>0</v>
      </c>
      <c r="P89" s="14">
        <v>0</v>
      </c>
      <c r="Q89" s="66">
        <v>0</v>
      </c>
      <c r="R89" s="65">
        <v>0</v>
      </c>
      <c r="S89" s="14">
        <v>0</v>
      </c>
      <c r="T89" s="66">
        <v>0</v>
      </c>
      <c r="U89" s="65">
        <v>0</v>
      </c>
      <c r="V89" s="14">
        <v>0</v>
      </c>
      <c r="W89" s="66">
        <v>0</v>
      </c>
      <c r="X89" s="65">
        <v>0</v>
      </c>
      <c r="Y89" s="14">
        <v>0</v>
      </c>
      <c r="Z89" s="66">
        <f t="shared" si="253"/>
        <v>0</v>
      </c>
      <c r="AA89" s="65">
        <v>0</v>
      </c>
      <c r="AB89" s="14">
        <v>0</v>
      </c>
      <c r="AC89" s="66">
        <v>0</v>
      </c>
      <c r="AD89" s="65">
        <v>0</v>
      </c>
      <c r="AE89" s="14">
        <v>0</v>
      </c>
      <c r="AF89" s="66">
        <v>0</v>
      </c>
      <c r="AG89" s="65">
        <v>0</v>
      </c>
      <c r="AH89" s="14">
        <v>0</v>
      </c>
      <c r="AI89" s="66">
        <f t="shared" si="254"/>
        <v>0</v>
      </c>
      <c r="AJ89" s="65">
        <v>96.66</v>
      </c>
      <c r="AK89" s="14">
        <v>2389.17</v>
      </c>
      <c r="AL89" s="66">
        <f t="shared" si="255"/>
        <v>24717.25636250776</v>
      </c>
      <c r="AM89" s="65"/>
      <c r="AN89" s="14"/>
      <c r="AO89" s="66"/>
      <c r="AP89" s="65"/>
      <c r="AQ89" s="14"/>
      <c r="AR89" s="66"/>
      <c r="AS89" s="65">
        <v>0</v>
      </c>
      <c r="AT89" s="14">
        <v>0</v>
      </c>
      <c r="AU89" s="66">
        <v>0</v>
      </c>
      <c r="AV89" s="65">
        <v>0</v>
      </c>
      <c r="AW89" s="14">
        <v>0</v>
      </c>
      <c r="AX89" s="66">
        <v>0</v>
      </c>
      <c r="AY89" s="65">
        <v>0</v>
      </c>
      <c r="AZ89" s="14">
        <v>0</v>
      </c>
      <c r="BA89" s="66">
        <v>0</v>
      </c>
      <c r="BB89" s="65">
        <v>0</v>
      </c>
      <c r="BC89" s="14">
        <v>0</v>
      </c>
      <c r="BD89" s="66">
        <v>0</v>
      </c>
      <c r="BE89" s="65">
        <v>0</v>
      </c>
      <c r="BF89" s="14">
        <v>0</v>
      </c>
      <c r="BG89" s="66">
        <v>0</v>
      </c>
      <c r="BH89" s="65">
        <v>0</v>
      </c>
      <c r="BI89" s="14">
        <v>0</v>
      </c>
      <c r="BJ89" s="66">
        <v>0</v>
      </c>
      <c r="BK89" s="65">
        <v>0.36</v>
      </c>
      <c r="BL89" s="14">
        <v>1.47</v>
      </c>
      <c r="BM89" s="66">
        <f t="shared" si="265"/>
        <v>4083.333333333333</v>
      </c>
      <c r="BN89" s="65">
        <v>0</v>
      </c>
      <c r="BO89" s="14">
        <v>0</v>
      </c>
      <c r="BP89" s="66">
        <f t="shared" si="257"/>
        <v>0</v>
      </c>
      <c r="BQ89" s="65">
        <v>0</v>
      </c>
      <c r="BR89" s="14">
        <v>0</v>
      </c>
      <c r="BS89" s="66">
        <v>0</v>
      </c>
      <c r="BT89" s="65">
        <v>0</v>
      </c>
      <c r="BU89" s="14">
        <v>0</v>
      </c>
      <c r="BV89" s="66">
        <f t="shared" si="258"/>
        <v>0</v>
      </c>
      <c r="BW89" s="65">
        <v>0</v>
      </c>
      <c r="BX89" s="14">
        <v>0</v>
      </c>
      <c r="BY89" s="66">
        <v>0</v>
      </c>
      <c r="BZ89" s="65">
        <v>0</v>
      </c>
      <c r="CA89" s="14">
        <v>0</v>
      </c>
      <c r="CB89" s="66">
        <v>0</v>
      </c>
      <c r="CC89" s="65">
        <v>0</v>
      </c>
      <c r="CD89" s="14">
        <v>0</v>
      </c>
      <c r="CE89" s="66">
        <v>0</v>
      </c>
      <c r="CF89" s="65">
        <v>0</v>
      </c>
      <c r="CG89" s="14">
        <v>0</v>
      </c>
      <c r="CH89" s="66">
        <v>0</v>
      </c>
      <c r="CI89" s="65">
        <v>0</v>
      </c>
      <c r="CJ89" s="14">
        <v>0</v>
      </c>
      <c r="CK89" s="66">
        <v>0</v>
      </c>
      <c r="CL89" s="65">
        <v>0</v>
      </c>
      <c r="CM89" s="14">
        <v>0</v>
      </c>
      <c r="CN89" s="66">
        <v>0</v>
      </c>
      <c r="CO89" s="65">
        <v>0</v>
      </c>
      <c r="CP89" s="14">
        <v>0</v>
      </c>
      <c r="CQ89" s="66">
        <v>0</v>
      </c>
      <c r="CR89" s="65">
        <v>0</v>
      </c>
      <c r="CS89" s="14">
        <v>0</v>
      </c>
      <c r="CT89" s="66">
        <v>0</v>
      </c>
      <c r="CU89" s="65">
        <v>0</v>
      </c>
      <c r="CV89" s="14">
        <v>0</v>
      </c>
      <c r="CW89" s="66">
        <v>0</v>
      </c>
      <c r="CX89" s="65">
        <v>0</v>
      </c>
      <c r="CY89" s="14">
        <v>0</v>
      </c>
      <c r="CZ89" s="66">
        <v>0</v>
      </c>
      <c r="DA89" s="65">
        <v>0</v>
      </c>
      <c r="DB89" s="14">
        <v>0</v>
      </c>
      <c r="DC89" s="66">
        <v>0</v>
      </c>
      <c r="DD89" s="65">
        <v>5.5359999999999996</v>
      </c>
      <c r="DE89" s="14">
        <v>23.04</v>
      </c>
      <c r="DF89" s="66">
        <f t="shared" si="267"/>
        <v>4161.8497109826594</v>
      </c>
      <c r="DG89" s="11">
        <f t="shared" si="261"/>
        <v>102.556</v>
      </c>
      <c r="DH89" s="21">
        <f t="shared" si="262"/>
        <v>2413.6799999999998</v>
      </c>
      <c r="DI89" s="6"/>
      <c r="DJ89" s="9"/>
      <c r="DK89" s="6"/>
      <c r="DL89" s="6"/>
      <c r="DM89" s="6"/>
      <c r="DN89" s="9"/>
      <c r="DO89" s="6"/>
      <c r="DP89" s="6"/>
      <c r="DQ89" s="6"/>
      <c r="DR89" s="9"/>
      <c r="DS89" s="6"/>
      <c r="DT89" s="6"/>
      <c r="DU89" s="6"/>
      <c r="DV89" s="2"/>
      <c r="DW89" s="1"/>
      <c r="DX89" s="1"/>
      <c r="DY89" s="1"/>
      <c r="DZ89" s="2"/>
      <c r="EA89" s="1"/>
      <c r="EB89" s="1"/>
      <c r="EC89" s="1"/>
      <c r="ED89" s="2"/>
      <c r="EE89" s="1"/>
      <c r="EF89" s="1"/>
      <c r="EG89" s="1"/>
      <c r="EH89" s="2"/>
      <c r="EI89" s="1"/>
      <c r="EJ89" s="1"/>
      <c r="EK89" s="1"/>
      <c r="EL89" s="2"/>
      <c r="EM89" s="1"/>
      <c r="EN89" s="1"/>
      <c r="EO89" s="1"/>
      <c r="EP89" s="2"/>
      <c r="EQ89" s="1"/>
      <c r="ER89" s="1"/>
      <c r="ES89" s="1"/>
      <c r="ET89" s="2"/>
      <c r="EU89" s="1"/>
      <c r="EV89" s="1"/>
      <c r="EW89" s="1"/>
      <c r="EX89" s="2"/>
      <c r="EY89" s="1"/>
      <c r="EZ89" s="1"/>
      <c r="FA89" s="1"/>
    </row>
    <row r="90" spans="1:232" x14ac:dyDescent="0.3">
      <c r="A90" s="57">
        <v>2015</v>
      </c>
      <c r="B90" s="58" t="s">
        <v>11</v>
      </c>
      <c r="C90" s="65">
        <v>0</v>
      </c>
      <c r="D90" s="14">
        <v>0</v>
      </c>
      <c r="E90" s="66">
        <v>0</v>
      </c>
      <c r="F90" s="65"/>
      <c r="G90" s="14"/>
      <c r="H90" s="66"/>
      <c r="I90" s="65">
        <v>0</v>
      </c>
      <c r="J90" s="14">
        <v>0</v>
      </c>
      <c r="K90" s="66">
        <v>0</v>
      </c>
      <c r="L90" s="65">
        <v>16.571000000000002</v>
      </c>
      <c r="M90" s="14">
        <v>1161.27</v>
      </c>
      <c r="N90" s="66">
        <f t="shared" ref="N90:N95" si="272">M90/L90*1000</f>
        <v>70078.450304749247</v>
      </c>
      <c r="O90" s="65">
        <v>0</v>
      </c>
      <c r="P90" s="14">
        <v>0</v>
      </c>
      <c r="Q90" s="66">
        <v>0</v>
      </c>
      <c r="R90" s="65">
        <v>0</v>
      </c>
      <c r="S90" s="14">
        <v>0</v>
      </c>
      <c r="T90" s="66">
        <v>0</v>
      </c>
      <c r="U90" s="65">
        <v>0</v>
      </c>
      <c r="V90" s="14">
        <v>0</v>
      </c>
      <c r="W90" s="66">
        <v>0</v>
      </c>
      <c r="X90" s="65">
        <v>0</v>
      </c>
      <c r="Y90" s="14">
        <v>0</v>
      </c>
      <c r="Z90" s="66">
        <f t="shared" si="253"/>
        <v>0</v>
      </c>
      <c r="AA90" s="65">
        <v>0</v>
      </c>
      <c r="AB90" s="14">
        <v>0</v>
      </c>
      <c r="AC90" s="66">
        <v>0</v>
      </c>
      <c r="AD90" s="65">
        <v>0</v>
      </c>
      <c r="AE90" s="14">
        <v>0</v>
      </c>
      <c r="AF90" s="66">
        <v>0</v>
      </c>
      <c r="AG90" s="65">
        <v>0</v>
      </c>
      <c r="AH90" s="14">
        <v>0</v>
      </c>
      <c r="AI90" s="66">
        <f t="shared" si="254"/>
        <v>0</v>
      </c>
      <c r="AJ90" s="65">
        <v>111.724</v>
      </c>
      <c r="AK90" s="14">
        <v>2823.43</v>
      </c>
      <c r="AL90" s="66">
        <f t="shared" si="255"/>
        <v>25271.472557373523</v>
      </c>
      <c r="AM90" s="65"/>
      <c r="AN90" s="14"/>
      <c r="AO90" s="66"/>
      <c r="AP90" s="65"/>
      <c r="AQ90" s="14"/>
      <c r="AR90" s="66"/>
      <c r="AS90" s="65">
        <v>0</v>
      </c>
      <c r="AT90" s="14">
        <v>0</v>
      </c>
      <c r="AU90" s="66">
        <v>0</v>
      </c>
      <c r="AV90" s="65">
        <v>0.33</v>
      </c>
      <c r="AW90" s="14">
        <v>6.21</v>
      </c>
      <c r="AX90" s="66">
        <f t="shared" si="256"/>
        <v>18818.181818181816</v>
      </c>
      <c r="AY90" s="65">
        <v>0</v>
      </c>
      <c r="AZ90" s="14">
        <v>0</v>
      </c>
      <c r="BA90" s="66">
        <v>0</v>
      </c>
      <c r="BB90" s="65">
        <v>0.9</v>
      </c>
      <c r="BC90" s="14">
        <v>27.6</v>
      </c>
      <c r="BD90" s="66">
        <f t="shared" ref="BD90" si="273">BC90/BB90*1000</f>
        <v>30666.666666666668</v>
      </c>
      <c r="BE90" s="65">
        <v>0</v>
      </c>
      <c r="BF90" s="14">
        <v>0</v>
      </c>
      <c r="BG90" s="66">
        <v>0</v>
      </c>
      <c r="BH90" s="65">
        <v>0</v>
      </c>
      <c r="BI90" s="14">
        <v>0</v>
      </c>
      <c r="BJ90" s="66">
        <v>0</v>
      </c>
      <c r="BK90" s="65">
        <v>0</v>
      </c>
      <c r="BL90" s="14">
        <v>0</v>
      </c>
      <c r="BM90" s="66">
        <v>0</v>
      </c>
      <c r="BN90" s="65">
        <v>0</v>
      </c>
      <c r="BO90" s="14">
        <v>0</v>
      </c>
      <c r="BP90" s="66">
        <f t="shared" si="257"/>
        <v>0</v>
      </c>
      <c r="BQ90" s="65">
        <v>0</v>
      </c>
      <c r="BR90" s="14">
        <v>0</v>
      </c>
      <c r="BS90" s="66">
        <v>0</v>
      </c>
      <c r="BT90" s="65">
        <v>0</v>
      </c>
      <c r="BU90" s="14">
        <v>0</v>
      </c>
      <c r="BV90" s="66">
        <f t="shared" si="258"/>
        <v>0</v>
      </c>
      <c r="BW90" s="65">
        <v>0</v>
      </c>
      <c r="BX90" s="14">
        <v>0</v>
      </c>
      <c r="BY90" s="66">
        <v>0</v>
      </c>
      <c r="BZ90" s="65">
        <v>0</v>
      </c>
      <c r="CA90" s="14">
        <v>0</v>
      </c>
      <c r="CB90" s="66">
        <v>0</v>
      </c>
      <c r="CC90" s="65">
        <v>0</v>
      </c>
      <c r="CD90" s="14">
        <v>0</v>
      </c>
      <c r="CE90" s="66">
        <v>0</v>
      </c>
      <c r="CF90" s="65">
        <v>4.4999999999999998E-2</v>
      </c>
      <c r="CG90" s="14">
        <v>0.25</v>
      </c>
      <c r="CH90" s="66">
        <f t="shared" si="271"/>
        <v>5555.5555555555557</v>
      </c>
      <c r="CI90" s="65">
        <v>0</v>
      </c>
      <c r="CJ90" s="14">
        <v>0</v>
      </c>
      <c r="CK90" s="66">
        <v>0</v>
      </c>
      <c r="CL90" s="65">
        <v>0</v>
      </c>
      <c r="CM90" s="14">
        <v>0</v>
      </c>
      <c r="CN90" s="66">
        <v>0</v>
      </c>
      <c r="CO90" s="65">
        <v>0</v>
      </c>
      <c r="CP90" s="14">
        <v>0</v>
      </c>
      <c r="CQ90" s="66">
        <v>0</v>
      </c>
      <c r="CR90" s="65">
        <v>2E-3</v>
      </c>
      <c r="CS90" s="14">
        <v>0.23</v>
      </c>
      <c r="CT90" s="66">
        <f t="shared" si="260"/>
        <v>115000</v>
      </c>
      <c r="CU90" s="65">
        <v>0</v>
      </c>
      <c r="CV90" s="14">
        <v>0</v>
      </c>
      <c r="CW90" s="66">
        <v>0</v>
      </c>
      <c r="CX90" s="65">
        <v>0</v>
      </c>
      <c r="CY90" s="14">
        <v>0</v>
      </c>
      <c r="CZ90" s="66">
        <v>0</v>
      </c>
      <c r="DA90" s="65">
        <v>0</v>
      </c>
      <c r="DB90" s="14">
        <v>0</v>
      </c>
      <c r="DC90" s="66">
        <v>0</v>
      </c>
      <c r="DD90" s="65">
        <v>0.4</v>
      </c>
      <c r="DE90" s="14">
        <v>5.05</v>
      </c>
      <c r="DF90" s="66">
        <f t="shared" si="267"/>
        <v>12624.999999999998</v>
      </c>
      <c r="DG90" s="11">
        <f t="shared" si="261"/>
        <v>129.97200000000001</v>
      </c>
      <c r="DH90" s="21">
        <f t="shared" si="262"/>
        <v>4024.04</v>
      </c>
      <c r="DI90" s="6"/>
      <c r="DJ90" s="9"/>
      <c r="DK90" s="6"/>
      <c r="DL90" s="6"/>
      <c r="DM90" s="6"/>
      <c r="DN90" s="9"/>
      <c r="DO90" s="6"/>
      <c r="DP90" s="6"/>
      <c r="DQ90" s="6"/>
      <c r="DR90" s="9"/>
      <c r="DS90" s="6"/>
      <c r="DT90" s="6"/>
      <c r="DU90" s="6"/>
      <c r="DV90" s="2"/>
      <c r="DW90" s="1"/>
      <c r="DX90" s="1"/>
      <c r="DY90" s="1"/>
      <c r="DZ90" s="2"/>
      <c r="EA90" s="1"/>
      <c r="EB90" s="1"/>
      <c r="EC90" s="1"/>
      <c r="ED90" s="2"/>
      <c r="EE90" s="1"/>
      <c r="EF90" s="1"/>
      <c r="EG90" s="1"/>
      <c r="EH90" s="2"/>
      <c r="EI90" s="1"/>
      <c r="EJ90" s="1"/>
      <c r="EK90" s="1"/>
      <c r="EL90" s="2"/>
      <c r="EM90" s="1"/>
      <c r="EN90" s="1"/>
      <c r="EO90" s="1"/>
      <c r="EP90" s="2"/>
      <c r="EQ90" s="1"/>
      <c r="ER90" s="1"/>
      <c r="ES90" s="1"/>
      <c r="ET90" s="2"/>
      <c r="EU90" s="1"/>
      <c r="EV90" s="1"/>
      <c r="EW90" s="1"/>
      <c r="EX90" s="2"/>
      <c r="EY90" s="1"/>
      <c r="EZ90" s="1"/>
      <c r="FA90" s="1"/>
    </row>
    <row r="91" spans="1:232" x14ac:dyDescent="0.3">
      <c r="A91" s="57">
        <v>2015</v>
      </c>
      <c r="B91" s="58" t="s">
        <v>12</v>
      </c>
      <c r="C91" s="65">
        <v>0</v>
      </c>
      <c r="D91" s="14">
        <v>0</v>
      </c>
      <c r="E91" s="66">
        <v>0</v>
      </c>
      <c r="F91" s="65"/>
      <c r="G91" s="14"/>
      <c r="H91" s="66"/>
      <c r="I91" s="65">
        <v>0</v>
      </c>
      <c r="J91" s="14">
        <v>0</v>
      </c>
      <c r="K91" s="66">
        <v>0</v>
      </c>
      <c r="L91" s="65">
        <v>0</v>
      </c>
      <c r="M91" s="14">
        <v>0</v>
      </c>
      <c r="N91" s="66">
        <v>0</v>
      </c>
      <c r="O91" s="65">
        <v>0</v>
      </c>
      <c r="P91" s="14">
        <v>0</v>
      </c>
      <c r="Q91" s="66">
        <v>0</v>
      </c>
      <c r="R91" s="65">
        <v>0</v>
      </c>
      <c r="S91" s="14">
        <v>0</v>
      </c>
      <c r="T91" s="66">
        <v>0</v>
      </c>
      <c r="U91" s="65">
        <v>0</v>
      </c>
      <c r="V91" s="14">
        <v>0</v>
      </c>
      <c r="W91" s="66">
        <v>0</v>
      </c>
      <c r="X91" s="65">
        <v>0</v>
      </c>
      <c r="Y91" s="14">
        <v>0</v>
      </c>
      <c r="Z91" s="66">
        <f t="shared" si="253"/>
        <v>0</v>
      </c>
      <c r="AA91" s="65">
        <v>0</v>
      </c>
      <c r="AB91" s="14">
        <v>0</v>
      </c>
      <c r="AC91" s="66">
        <v>0</v>
      </c>
      <c r="AD91" s="65">
        <v>0</v>
      </c>
      <c r="AE91" s="14">
        <v>0</v>
      </c>
      <c r="AF91" s="66">
        <v>0</v>
      </c>
      <c r="AG91" s="65">
        <v>0</v>
      </c>
      <c r="AH91" s="14">
        <v>0</v>
      </c>
      <c r="AI91" s="66">
        <f t="shared" si="254"/>
        <v>0</v>
      </c>
      <c r="AJ91" s="65">
        <v>95.415000000000006</v>
      </c>
      <c r="AK91" s="14">
        <v>2468.4299999999998</v>
      </c>
      <c r="AL91" s="66">
        <f t="shared" si="255"/>
        <v>25870.460619399462</v>
      </c>
      <c r="AM91" s="65"/>
      <c r="AN91" s="14"/>
      <c r="AO91" s="66"/>
      <c r="AP91" s="65"/>
      <c r="AQ91" s="14"/>
      <c r="AR91" s="66"/>
      <c r="AS91" s="65">
        <v>0</v>
      </c>
      <c r="AT91" s="14">
        <v>0</v>
      </c>
      <c r="AU91" s="66">
        <v>0</v>
      </c>
      <c r="AV91" s="65">
        <v>0</v>
      </c>
      <c r="AW91" s="14">
        <v>0</v>
      </c>
      <c r="AX91" s="66">
        <v>0</v>
      </c>
      <c r="AY91" s="65">
        <v>0.1</v>
      </c>
      <c r="AZ91" s="14">
        <v>0.6</v>
      </c>
      <c r="BA91" s="66">
        <f t="shared" si="270"/>
        <v>5999.9999999999991</v>
      </c>
      <c r="BB91" s="65">
        <v>0</v>
      </c>
      <c r="BC91" s="14">
        <v>0</v>
      </c>
      <c r="BD91" s="66">
        <v>0</v>
      </c>
      <c r="BE91" s="65">
        <v>0</v>
      </c>
      <c r="BF91" s="14">
        <v>0</v>
      </c>
      <c r="BG91" s="66">
        <v>0</v>
      </c>
      <c r="BH91" s="65">
        <v>0</v>
      </c>
      <c r="BI91" s="14">
        <v>0</v>
      </c>
      <c r="BJ91" s="66">
        <v>0</v>
      </c>
      <c r="BK91" s="65">
        <v>0.2</v>
      </c>
      <c r="BL91" s="14">
        <v>0.11</v>
      </c>
      <c r="BM91" s="66">
        <f t="shared" si="265"/>
        <v>549.99999999999989</v>
      </c>
      <c r="BN91" s="65">
        <v>0</v>
      </c>
      <c r="BO91" s="14">
        <v>0</v>
      </c>
      <c r="BP91" s="66">
        <f t="shared" si="257"/>
        <v>0</v>
      </c>
      <c r="BQ91" s="65">
        <v>0</v>
      </c>
      <c r="BR91" s="14">
        <v>0</v>
      </c>
      <c r="BS91" s="66">
        <v>0</v>
      </c>
      <c r="BT91" s="65">
        <v>0</v>
      </c>
      <c r="BU91" s="14">
        <v>0</v>
      </c>
      <c r="BV91" s="66">
        <f t="shared" si="258"/>
        <v>0</v>
      </c>
      <c r="BW91" s="65">
        <v>0</v>
      </c>
      <c r="BX91" s="14">
        <v>0</v>
      </c>
      <c r="BY91" s="66">
        <v>0</v>
      </c>
      <c r="BZ91" s="65">
        <v>0</v>
      </c>
      <c r="CA91" s="14">
        <v>0</v>
      </c>
      <c r="CB91" s="66">
        <v>0</v>
      </c>
      <c r="CC91" s="65">
        <v>0</v>
      </c>
      <c r="CD91" s="14">
        <v>0</v>
      </c>
      <c r="CE91" s="66">
        <v>0</v>
      </c>
      <c r="CF91" s="65">
        <v>0</v>
      </c>
      <c r="CG91" s="14">
        <v>0</v>
      </c>
      <c r="CH91" s="66">
        <v>0</v>
      </c>
      <c r="CI91" s="65">
        <v>0</v>
      </c>
      <c r="CJ91" s="14">
        <v>0</v>
      </c>
      <c r="CK91" s="66">
        <v>0</v>
      </c>
      <c r="CL91" s="65">
        <v>0</v>
      </c>
      <c r="CM91" s="14">
        <v>0</v>
      </c>
      <c r="CN91" s="66">
        <v>0</v>
      </c>
      <c r="CO91" s="65">
        <v>0</v>
      </c>
      <c r="CP91" s="14">
        <v>0</v>
      </c>
      <c r="CQ91" s="66">
        <v>0</v>
      </c>
      <c r="CR91" s="65">
        <v>0</v>
      </c>
      <c r="CS91" s="14">
        <v>0</v>
      </c>
      <c r="CT91" s="66">
        <v>0</v>
      </c>
      <c r="CU91" s="65">
        <v>0</v>
      </c>
      <c r="CV91" s="14">
        <v>0</v>
      </c>
      <c r="CW91" s="66">
        <v>0</v>
      </c>
      <c r="CX91" s="65">
        <v>0</v>
      </c>
      <c r="CY91" s="14">
        <v>0</v>
      </c>
      <c r="CZ91" s="66">
        <v>0</v>
      </c>
      <c r="DA91" s="65">
        <v>0</v>
      </c>
      <c r="DB91" s="14">
        <v>0</v>
      </c>
      <c r="DC91" s="66">
        <v>0</v>
      </c>
      <c r="DD91" s="65">
        <v>0.56999999999999995</v>
      </c>
      <c r="DE91" s="14">
        <v>6.64</v>
      </c>
      <c r="DF91" s="66">
        <f t="shared" si="267"/>
        <v>11649.122807017544</v>
      </c>
      <c r="DG91" s="11">
        <f t="shared" si="261"/>
        <v>96.284999999999997</v>
      </c>
      <c r="DH91" s="21">
        <f t="shared" si="262"/>
        <v>2475.7799999999997</v>
      </c>
      <c r="DI91" s="6"/>
      <c r="DJ91" s="9"/>
      <c r="DK91" s="6"/>
      <c r="DL91" s="6"/>
      <c r="DM91" s="6"/>
      <c r="DN91" s="9"/>
      <c r="DO91" s="6"/>
      <c r="DP91" s="6"/>
      <c r="DQ91" s="6"/>
      <c r="DR91" s="9"/>
      <c r="DS91" s="6"/>
      <c r="DT91" s="6"/>
      <c r="DU91" s="6"/>
      <c r="DV91" s="2"/>
      <c r="DW91" s="1"/>
      <c r="DX91" s="1"/>
      <c r="DY91" s="1"/>
      <c r="DZ91" s="2"/>
      <c r="EA91" s="1"/>
      <c r="EB91" s="1"/>
      <c r="EC91" s="1"/>
      <c r="ED91" s="2"/>
      <c r="EE91" s="1"/>
      <c r="EF91" s="1"/>
      <c r="EG91" s="1"/>
      <c r="EH91" s="2"/>
      <c r="EI91" s="1"/>
      <c r="EJ91" s="1"/>
      <c r="EK91" s="1"/>
      <c r="EL91" s="2"/>
      <c r="EM91" s="1"/>
      <c r="EN91" s="1"/>
      <c r="EO91" s="1"/>
      <c r="EP91" s="2"/>
      <c r="EQ91" s="1"/>
      <c r="ER91" s="1"/>
      <c r="ES91" s="1"/>
      <c r="ET91" s="2"/>
      <c r="EU91" s="1"/>
      <c r="EV91" s="1"/>
      <c r="EW91" s="1"/>
      <c r="EX91" s="2"/>
      <c r="EY91" s="1"/>
      <c r="EZ91" s="1"/>
      <c r="FA91" s="1"/>
    </row>
    <row r="92" spans="1:232" x14ac:dyDescent="0.3">
      <c r="A92" s="57">
        <v>2015</v>
      </c>
      <c r="B92" s="58" t="s">
        <v>13</v>
      </c>
      <c r="C92" s="65">
        <v>0</v>
      </c>
      <c r="D92" s="14">
        <v>0</v>
      </c>
      <c r="E92" s="66">
        <v>0</v>
      </c>
      <c r="F92" s="65"/>
      <c r="G92" s="14"/>
      <c r="H92" s="66"/>
      <c r="I92" s="65">
        <v>0</v>
      </c>
      <c r="J92" s="14">
        <v>0</v>
      </c>
      <c r="K92" s="66">
        <v>0</v>
      </c>
      <c r="L92" s="65">
        <v>0</v>
      </c>
      <c r="M92" s="14">
        <v>0</v>
      </c>
      <c r="N92" s="66">
        <v>0</v>
      </c>
      <c r="O92" s="65">
        <v>0.01</v>
      </c>
      <c r="P92" s="14">
        <v>0.28999999999999998</v>
      </c>
      <c r="Q92" s="66">
        <f t="shared" si="268"/>
        <v>28999.999999999996</v>
      </c>
      <c r="R92" s="65">
        <v>0</v>
      </c>
      <c r="S92" s="14">
        <v>0</v>
      </c>
      <c r="T92" s="66">
        <v>0</v>
      </c>
      <c r="U92" s="65">
        <v>0</v>
      </c>
      <c r="V92" s="14">
        <v>0</v>
      </c>
      <c r="W92" s="66">
        <v>0</v>
      </c>
      <c r="X92" s="65">
        <v>0</v>
      </c>
      <c r="Y92" s="14">
        <v>0</v>
      </c>
      <c r="Z92" s="66">
        <f t="shared" si="253"/>
        <v>0</v>
      </c>
      <c r="AA92" s="65">
        <v>0</v>
      </c>
      <c r="AB92" s="14">
        <v>0</v>
      </c>
      <c r="AC92" s="66">
        <v>0</v>
      </c>
      <c r="AD92" s="65">
        <v>0</v>
      </c>
      <c r="AE92" s="14">
        <v>0</v>
      </c>
      <c r="AF92" s="66">
        <v>0</v>
      </c>
      <c r="AG92" s="65">
        <v>0</v>
      </c>
      <c r="AH92" s="14">
        <v>0</v>
      </c>
      <c r="AI92" s="66">
        <f t="shared" si="254"/>
        <v>0</v>
      </c>
      <c r="AJ92" s="65">
        <v>16.643999999999998</v>
      </c>
      <c r="AK92" s="14">
        <v>426.01</v>
      </c>
      <c r="AL92" s="66">
        <f t="shared" si="255"/>
        <v>25595.409757269888</v>
      </c>
      <c r="AM92" s="65"/>
      <c r="AN92" s="14"/>
      <c r="AO92" s="66"/>
      <c r="AP92" s="65"/>
      <c r="AQ92" s="14"/>
      <c r="AR92" s="66"/>
      <c r="AS92" s="65">
        <v>0</v>
      </c>
      <c r="AT92" s="14">
        <v>0</v>
      </c>
      <c r="AU92" s="66">
        <v>0</v>
      </c>
      <c r="AV92" s="65">
        <v>0</v>
      </c>
      <c r="AW92" s="14">
        <v>0</v>
      </c>
      <c r="AX92" s="66">
        <v>0</v>
      </c>
      <c r="AY92" s="65">
        <v>0</v>
      </c>
      <c r="AZ92" s="14">
        <v>0</v>
      </c>
      <c r="BA92" s="66">
        <v>0</v>
      </c>
      <c r="BB92" s="65">
        <v>0</v>
      </c>
      <c r="BC92" s="14">
        <v>0</v>
      </c>
      <c r="BD92" s="66">
        <v>0</v>
      </c>
      <c r="BE92" s="65">
        <v>4.2000000000000003E-2</v>
      </c>
      <c r="BF92" s="14">
        <v>2.82</v>
      </c>
      <c r="BG92" s="66">
        <f t="shared" si="264"/>
        <v>67142.857142857145</v>
      </c>
      <c r="BH92" s="65">
        <v>0</v>
      </c>
      <c r="BI92" s="14">
        <v>0</v>
      </c>
      <c r="BJ92" s="66">
        <v>0</v>
      </c>
      <c r="BK92" s="65">
        <v>0</v>
      </c>
      <c r="BL92" s="14">
        <v>0</v>
      </c>
      <c r="BM92" s="66">
        <v>0</v>
      </c>
      <c r="BN92" s="65">
        <v>0</v>
      </c>
      <c r="BO92" s="14">
        <v>0</v>
      </c>
      <c r="BP92" s="66">
        <f t="shared" si="257"/>
        <v>0</v>
      </c>
      <c r="BQ92" s="65">
        <v>0</v>
      </c>
      <c r="BR92" s="14">
        <v>0</v>
      </c>
      <c r="BS92" s="66">
        <v>0</v>
      </c>
      <c r="BT92" s="65">
        <v>0</v>
      </c>
      <c r="BU92" s="14">
        <v>0</v>
      </c>
      <c r="BV92" s="66">
        <f t="shared" si="258"/>
        <v>0</v>
      </c>
      <c r="BW92" s="65">
        <v>0</v>
      </c>
      <c r="BX92" s="14">
        <v>0</v>
      </c>
      <c r="BY92" s="66">
        <v>0</v>
      </c>
      <c r="BZ92" s="65">
        <v>0</v>
      </c>
      <c r="CA92" s="14">
        <v>0</v>
      </c>
      <c r="CB92" s="66">
        <v>0</v>
      </c>
      <c r="CC92" s="65">
        <v>0</v>
      </c>
      <c r="CD92" s="14">
        <v>0</v>
      </c>
      <c r="CE92" s="66">
        <v>0</v>
      </c>
      <c r="CF92" s="65">
        <v>1.2E-2</v>
      </c>
      <c r="CG92" s="14">
        <v>0.52</v>
      </c>
      <c r="CH92" s="66">
        <f t="shared" si="271"/>
        <v>43333.333333333336</v>
      </c>
      <c r="CI92" s="65">
        <v>0</v>
      </c>
      <c r="CJ92" s="14">
        <v>0</v>
      </c>
      <c r="CK92" s="66">
        <v>0</v>
      </c>
      <c r="CL92" s="65">
        <v>0</v>
      </c>
      <c r="CM92" s="14">
        <v>0</v>
      </c>
      <c r="CN92" s="66">
        <v>0</v>
      </c>
      <c r="CO92" s="65">
        <v>0.01</v>
      </c>
      <c r="CP92" s="14">
        <v>0.09</v>
      </c>
      <c r="CQ92" s="66">
        <f t="shared" si="259"/>
        <v>9000</v>
      </c>
      <c r="CR92" s="65">
        <v>1.7000000000000001E-2</v>
      </c>
      <c r="CS92" s="14">
        <v>3.37</v>
      </c>
      <c r="CT92" s="66">
        <f t="shared" si="260"/>
        <v>198235.29411764705</v>
      </c>
      <c r="CU92" s="65">
        <v>0</v>
      </c>
      <c r="CV92" s="14">
        <v>0</v>
      </c>
      <c r="CW92" s="66">
        <v>0</v>
      </c>
      <c r="CX92" s="65">
        <v>0</v>
      </c>
      <c r="CY92" s="14">
        <v>0</v>
      </c>
      <c r="CZ92" s="66">
        <v>0</v>
      </c>
      <c r="DA92" s="65">
        <v>0</v>
      </c>
      <c r="DB92" s="14">
        <v>0</v>
      </c>
      <c r="DC92" s="66">
        <v>0</v>
      </c>
      <c r="DD92" s="65">
        <v>0.3</v>
      </c>
      <c r="DE92" s="14">
        <v>6.21</v>
      </c>
      <c r="DF92" s="66">
        <f t="shared" si="267"/>
        <v>20700</v>
      </c>
      <c r="DG92" s="11">
        <f t="shared" si="261"/>
        <v>17.035000000000004</v>
      </c>
      <c r="DH92" s="21">
        <f t="shared" si="262"/>
        <v>439.30999999999995</v>
      </c>
      <c r="DI92" s="6"/>
      <c r="DJ92" s="9"/>
      <c r="DK92" s="6"/>
      <c r="DL92" s="6"/>
      <c r="DM92" s="6"/>
      <c r="DN92" s="9"/>
      <c r="DO92" s="6"/>
      <c r="DP92" s="6"/>
      <c r="DQ92" s="6"/>
      <c r="DR92" s="9"/>
      <c r="DS92" s="6"/>
      <c r="DT92" s="6"/>
      <c r="DU92" s="6"/>
      <c r="DV92" s="2"/>
      <c r="DW92" s="1"/>
      <c r="DX92" s="1"/>
      <c r="DY92" s="1"/>
      <c r="DZ92" s="2"/>
      <c r="EA92" s="1"/>
      <c r="EB92" s="1"/>
      <c r="EC92" s="1"/>
      <c r="ED92" s="2"/>
      <c r="EE92" s="1"/>
      <c r="EF92" s="1"/>
      <c r="EG92" s="1"/>
      <c r="EH92" s="2"/>
      <c r="EI92" s="1"/>
      <c r="EJ92" s="1"/>
      <c r="EK92" s="1"/>
      <c r="EL92" s="2"/>
      <c r="EM92" s="1"/>
      <c r="EN92" s="1"/>
      <c r="EO92" s="1"/>
      <c r="EP92" s="2"/>
      <c r="EQ92" s="1"/>
      <c r="ER92" s="1"/>
      <c r="ES92" s="1"/>
      <c r="ET92" s="2"/>
      <c r="EU92" s="1"/>
      <c r="EV92" s="1"/>
      <c r="EW92" s="1"/>
      <c r="EX92" s="2"/>
      <c r="EY92" s="1"/>
      <c r="EZ92" s="1"/>
      <c r="FA92" s="1"/>
    </row>
    <row r="93" spans="1:232" x14ac:dyDescent="0.3">
      <c r="A93" s="57">
        <v>2015</v>
      </c>
      <c r="B93" s="58" t="s">
        <v>14</v>
      </c>
      <c r="C93" s="65">
        <v>0</v>
      </c>
      <c r="D93" s="14">
        <v>0</v>
      </c>
      <c r="E93" s="66">
        <v>0</v>
      </c>
      <c r="F93" s="65"/>
      <c r="G93" s="14"/>
      <c r="H93" s="66"/>
      <c r="I93" s="65">
        <v>0</v>
      </c>
      <c r="J93" s="14">
        <v>0</v>
      </c>
      <c r="K93" s="66">
        <v>0</v>
      </c>
      <c r="L93" s="65">
        <v>0</v>
      </c>
      <c r="M93" s="14">
        <v>0</v>
      </c>
      <c r="N93" s="66">
        <v>0</v>
      </c>
      <c r="O93" s="65">
        <v>0</v>
      </c>
      <c r="P93" s="14">
        <v>0</v>
      </c>
      <c r="Q93" s="66">
        <v>0</v>
      </c>
      <c r="R93" s="65">
        <v>0</v>
      </c>
      <c r="S93" s="14">
        <v>0</v>
      </c>
      <c r="T93" s="66">
        <v>0</v>
      </c>
      <c r="U93" s="65">
        <v>0</v>
      </c>
      <c r="V93" s="14">
        <v>0</v>
      </c>
      <c r="W93" s="66">
        <v>0</v>
      </c>
      <c r="X93" s="65">
        <v>0</v>
      </c>
      <c r="Y93" s="14">
        <v>0</v>
      </c>
      <c r="Z93" s="66">
        <f t="shared" si="253"/>
        <v>0</v>
      </c>
      <c r="AA93" s="65">
        <v>0</v>
      </c>
      <c r="AB93" s="14">
        <v>0</v>
      </c>
      <c r="AC93" s="66">
        <v>0</v>
      </c>
      <c r="AD93" s="65">
        <v>0</v>
      </c>
      <c r="AE93" s="14">
        <v>0</v>
      </c>
      <c r="AF93" s="66">
        <v>0</v>
      </c>
      <c r="AG93" s="65">
        <v>0</v>
      </c>
      <c r="AH93" s="14">
        <v>0</v>
      </c>
      <c r="AI93" s="66">
        <f t="shared" si="254"/>
        <v>0</v>
      </c>
      <c r="AJ93" s="65">
        <v>48.146999999999998</v>
      </c>
      <c r="AK93" s="14">
        <v>1311.19</v>
      </c>
      <c r="AL93" s="66">
        <f t="shared" si="255"/>
        <v>27233.057095976907</v>
      </c>
      <c r="AM93" s="65"/>
      <c r="AN93" s="14"/>
      <c r="AO93" s="66"/>
      <c r="AP93" s="65"/>
      <c r="AQ93" s="14"/>
      <c r="AR93" s="66"/>
      <c r="AS93" s="65">
        <v>0</v>
      </c>
      <c r="AT93" s="14">
        <v>0</v>
      </c>
      <c r="AU93" s="66">
        <v>0</v>
      </c>
      <c r="AV93" s="65">
        <v>0.05</v>
      </c>
      <c r="AW93" s="14">
        <v>1.04</v>
      </c>
      <c r="AX93" s="66">
        <f t="shared" si="256"/>
        <v>20800</v>
      </c>
      <c r="AY93" s="65">
        <v>0</v>
      </c>
      <c r="AZ93" s="14">
        <v>0</v>
      </c>
      <c r="BA93" s="66">
        <v>0</v>
      </c>
      <c r="BB93" s="65">
        <v>0</v>
      </c>
      <c r="BC93" s="14">
        <v>0</v>
      </c>
      <c r="BD93" s="66">
        <v>0</v>
      </c>
      <c r="BE93" s="65">
        <v>0</v>
      </c>
      <c r="BF93" s="14">
        <v>0</v>
      </c>
      <c r="BG93" s="66">
        <v>0</v>
      </c>
      <c r="BH93" s="65">
        <v>0</v>
      </c>
      <c r="BI93" s="14">
        <v>0</v>
      </c>
      <c r="BJ93" s="66">
        <v>0</v>
      </c>
      <c r="BK93" s="65">
        <v>0.01</v>
      </c>
      <c r="BL93" s="14">
        <v>0.12</v>
      </c>
      <c r="BM93" s="66">
        <f t="shared" si="265"/>
        <v>12000</v>
      </c>
      <c r="BN93" s="65">
        <v>0</v>
      </c>
      <c r="BO93" s="14">
        <v>0</v>
      </c>
      <c r="BP93" s="66">
        <f t="shared" si="257"/>
        <v>0</v>
      </c>
      <c r="BQ93" s="65">
        <v>0</v>
      </c>
      <c r="BR93" s="14">
        <v>0</v>
      </c>
      <c r="BS93" s="66">
        <v>0</v>
      </c>
      <c r="BT93" s="65">
        <v>0</v>
      </c>
      <c r="BU93" s="14">
        <v>0</v>
      </c>
      <c r="BV93" s="66">
        <f t="shared" si="258"/>
        <v>0</v>
      </c>
      <c r="BW93" s="65">
        <v>0</v>
      </c>
      <c r="BX93" s="14">
        <v>0</v>
      </c>
      <c r="BY93" s="66">
        <v>0</v>
      </c>
      <c r="BZ93" s="65">
        <v>0</v>
      </c>
      <c r="CA93" s="14">
        <v>0</v>
      </c>
      <c r="CB93" s="66">
        <v>0</v>
      </c>
      <c r="CC93" s="65">
        <v>0</v>
      </c>
      <c r="CD93" s="14">
        <v>0</v>
      </c>
      <c r="CE93" s="66">
        <v>0</v>
      </c>
      <c r="CF93" s="65">
        <v>0</v>
      </c>
      <c r="CG93" s="14">
        <v>0</v>
      </c>
      <c r="CH93" s="66">
        <v>0</v>
      </c>
      <c r="CI93" s="65">
        <v>0</v>
      </c>
      <c r="CJ93" s="14">
        <v>0</v>
      </c>
      <c r="CK93" s="66">
        <v>0</v>
      </c>
      <c r="CL93" s="65">
        <v>0</v>
      </c>
      <c r="CM93" s="14">
        <v>0</v>
      </c>
      <c r="CN93" s="66">
        <v>0</v>
      </c>
      <c r="CO93" s="65">
        <v>0</v>
      </c>
      <c r="CP93" s="14">
        <v>0</v>
      </c>
      <c r="CQ93" s="66">
        <v>0</v>
      </c>
      <c r="CR93" s="65">
        <v>0</v>
      </c>
      <c r="CS93" s="14">
        <v>0</v>
      </c>
      <c r="CT93" s="66">
        <v>0</v>
      </c>
      <c r="CU93" s="65">
        <v>0</v>
      </c>
      <c r="CV93" s="14">
        <v>0</v>
      </c>
      <c r="CW93" s="66">
        <v>0</v>
      </c>
      <c r="CX93" s="65">
        <v>0</v>
      </c>
      <c r="CY93" s="14">
        <v>0</v>
      </c>
      <c r="CZ93" s="66">
        <v>0</v>
      </c>
      <c r="DA93" s="65">
        <v>0</v>
      </c>
      <c r="DB93" s="14">
        <v>0</v>
      </c>
      <c r="DC93" s="66">
        <v>0</v>
      </c>
      <c r="DD93" s="65">
        <v>1.1279999999999999</v>
      </c>
      <c r="DE93" s="14">
        <v>10.19</v>
      </c>
      <c r="DF93" s="66">
        <f t="shared" si="267"/>
        <v>9033.6879432624119</v>
      </c>
      <c r="DG93" s="11">
        <f t="shared" si="261"/>
        <v>49.334999999999994</v>
      </c>
      <c r="DH93" s="21">
        <f t="shared" si="262"/>
        <v>1322.54</v>
      </c>
      <c r="DI93" s="6"/>
      <c r="DJ93" s="9"/>
      <c r="DK93" s="6"/>
      <c r="DL93" s="6"/>
      <c r="DM93" s="6"/>
      <c r="DN93" s="9"/>
      <c r="DO93" s="6"/>
      <c r="DP93" s="6"/>
      <c r="DQ93" s="6"/>
      <c r="DR93" s="9"/>
      <c r="DS93" s="6"/>
      <c r="DT93" s="6"/>
      <c r="DU93" s="6"/>
      <c r="DV93" s="2"/>
      <c r="DW93" s="1"/>
      <c r="DX93" s="1"/>
      <c r="DY93" s="1"/>
      <c r="DZ93" s="2"/>
      <c r="EA93" s="1"/>
      <c r="EB93" s="1"/>
      <c r="EC93" s="1"/>
      <c r="ED93" s="2"/>
      <c r="EE93" s="1"/>
      <c r="EF93" s="1"/>
      <c r="EG93" s="1"/>
      <c r="EH93" s="2"/>
      <c r="EI93" s="1"/>
      <c r="EJ93" s="1"/>
      <c r="EK93" s="1"/>
      <c r="EL93" s="2"/>
      <c r="EM93" s="1"/>
      <c r="EN93" s="1"/>
      <c r="EO93" s="1"/>
      <c r="EP93" s="2"/>
      <c r="EQ93" s="1"/>
      <c r="ER93" s="1"/>
      <c r="ES93" s="1"/>
      <c r="ET93" s="2"/>
      <c r="EU93" s="1"/>
      <c r="EV93" s="1"/>
      <c r="EW93" s="1"/>
      <c r="EX93" s="2"/>
      <c r="EY93" s="1"/>
      <c r="EZ93" s="1"/>
      <c r="FA93" s="1"/>
    </row>
    <row r="94" spans="1:232" x14ac:dyDescent="0.3">
      <c r="A94" s="57">
        <v>2015</v>
      </c>
      <c r="B94" s="58" t="s">
        <v>15</v>
      </c>
      <c r="C94" s="65">
        <v>0</v>
      </c>
      <c r="D94" s="14">
        <v>0</v>
      </c>
      <c r="E94" s="66">
        <v>0</v>
      </c>
      <c r="F94" s="65"/>
      <c r="G94" s="14"/>
      <c r="H94" s="66"/>
      <c r="I94" s="65">
        <v>0</v>
      </c>
      <c r="J94" s="14">
        <v>0</v>
      </c>
      <c r="K94" s="66">
        <v>0</v>
      </c>
      <c r="L94" s="65">
        <v>0</v>
      </c>
      <c r="M94" s="14">
        <v>0</v>
      </c>
      <c r="N94" s="66">
        <v>0</v>
      </c>
      <c r="O94" s="65">
        <v>0</v>
      </c>
      <c r="P94" s="14">
        <v>0</v>
      </c>
      <c r="Q94" s="66">
        <v>0</v>
      </c>
      <c r="R94" s="65">
        <v>0</v>
      </c>
      <c r="S94" s="14">
        <v>0</v>
      </c>
      <c r="T94" s="66">
        <v>0</v>
      </c>
      <c r="U94" s="65">
        <v>0</v>
      </c>
      <c r="V94" s="14">
        <v>0</v>
      </c>
      <c r="W94" s="66">
        <v>0</v>
      </c>
      <c r="X94" s="65">
        <v>0</v>
      </c>
      <c r="Y94" s="14">
        <v>0</v>
      </c>
      <c r="Z94" s="66">
        <f t="shared" si="253"/>
        <v>0</v>
      </c>
      <c r="AA94" s="65">
        <v>0</v>
      </c>
      <c r="AB94" s="14">
        <v>0</v>
      </c>
      <c r="AC94" s="66">
        <v>0</v>
      </c>
      <c r="AD94" s="65">
        <v>0</v>
      </c>
      <c r="AE94" s="14">
        <v>0</v>
      </c>
      <c r="AF94" s="66">
        <v>0</v>
      </c>
      <c r="AG94" s="65">
        <v>0</v>
      </c>
      <c r="AH94" s="14">
        <v>0</v>
      </c>
      <c r="AI94" s="66">
        <f t="shared" si="254"/>
        <v>0</v>
      </c>
      <c r="AJ94" s="65">
        <v>97.376000000000005</v>
      </c>
      <c r="AK94" s="14">
        <v>2492.85</v>
      </c>
      <c r="AL94" s="66">
        <f t="shared" si="255"/>
        <v>25600.250575090369</v>
      </c>
      <c r="AM94" s="65"/>
      <c r="AN94" s="14"/>
      <c r="AO94" s="66"/>
      <c r="AP94" s="65"/>
      <c r="AQ94" s="14"/>
      <c r="AR94" s="66"/>
      <c r="AS94" s="65">
        <v>0</v>
      </c>
      <c r="AT94" s="14">
        <v>0</v>
      </c>
      <c r="AU94" s="66">
        <v>0</v>
      </c>
      <c r="AV94" s="65">
        <v>0</v>
      </c>
      <c r="AW94" s="14">
        <v>0</v>
      </c>
      <c r="AX94" s="66">
        <v>0</v>
      </c>
      <c r="AY94" s="65">
        <v>0</v>
      </c>
      <c r="AZ94" s="14">
        <v>0</v>
      </c>
      <c r="BA94" s="66">
        <v>0</v>
      </c>
      <c r="BB94" s="65">
        <v>0</v>
      </c>
      <c r="BC94" s="14">
        <v>0</v>
      </c>
      <c r="BD94" s="66">
        <v>0</v>
      </c>
      <c r="BE94" s="65">
        <v>1E-3</v>
      </c>
      <c r="BF94" s="14">
        <v>0.06</v>
      </c>
      <c r="BG94" s="66">
        <f t="shared" si="264"/>
        <v>60000</v>
      </c>
      <c r="BH94" s="65">
        <v>0</v>
      </c>
      <c r="BI94" s="14">
        <v>0</v>
      </c>
      <c r="BJ94" s="66">
        <v>0</v>
      </c>
      <c r="BK94" s="65">
        <v>0</v>
      </c>
      <c r="BL94" s="14">
        <v>0</v>
      </c>
      <c r="BM94" s="66">
        <v>0</v>
      </c>
      <c r="BN94" s="65">
        <v>0</v>
      </c>
      <c r="BO94" s="14">
        <v>0</v>
      </c>
      <c r="BP94" s="66">
        <f t="shared" si="257"/>
        <v>0</v>
      </c>
      <c r="BQ94" s="65">
        <v>0</v>
      </c>
      <c r="BR94" s="14">
        <v>0</v>
      </c>
      <c r="BS94" s="66">
        <v>0</v>
      </c>
      <c r="BT94" s="65">
        <v>0</v>
      </c>
      <c r="BU94" s="14">
        <v>0</v>
      </c>
      <c r="BV94" s="66">
        <f t="shared" si="258"/>
        <v>0</v>
      </c>
      <c r="BW94" s="65">
        <v>0</v>
      </c>
      <c r="BX94" s="14">
        <v>0</v>
      </c>
      <c r="BY94" s="66">
        <v>0</v>
      </c>
      <c r="BZ94" s="65">
        <v>0</v>
      </c>
      <c r="CA94" s="14">
        <v>0</v>
      </c>
      <c r="CB94" s="66">
        <v>0</v>
      </c>
      <c r="CC94" s="65">
        <v>0</v>
      </c>
      <c r="CD94" s="14">
        <v>0</v>
      </c>
      <c r="CE94" s="66">
        <v>0</v>
      </c>
      <c r="CF94" s="65">
        <v>0</v>
      </c>
      <c r="CG94" s="14">
        <v>0</v>
      </c>
      <c r="CH94" s="66">
        <v>0</v>
      </c>
      <c r="CI94" s="65">
        <v>0</v>
      </c>
      <c r="CJ94" s="14">
        <v>0</v>
      </c>
      <c r="CK94" s="66">
        <v>0</v>
      </c>
      <c r="CL94" s="65">
        <v>0</v>
      </c>
      <c r="CM94" s="14">
        <v>0</v>
      </c>
      <c r="CN94" s="66">
        <v>0</v>
      </c>
      <c r="CO94" s="65">
        <v>0</v>
      </c>
      <c r="CP94" s="14">
        <v>0</v>
      </c>
      <c r="CQ94" s="66">
        <v>0</v>
      </c>
      <c r="CR94" s="65">
        <v>0.28199999999999997</v>
      </c>
      <c r="CS94" s="14">
        <v>15.01</v>
      </c>
      <c r="CT94" s="66">
        <f t="shared" si="260"/>
        <v>53226.950354609929</v>
      </c>
      <c r="CU94" s="65">
        <v>0</v>
      </c>
      <c r="CV94" s="14">
        <v>0</v>
      </c>
      <c r="CW94" s="66">
        <v>0</v>
      </c>
      <c r="CX94" s="65">
        <v>0</v>
      </c>
      <c r="CY94" s="14">
        <v>0</v>
      </c>
      <c r="CZ94" s="66">
        <v>0</v>
      </c>
      <c r="DA94" s="65">
        <v>0</v>
      </c>
      <c r="DB94" s="14">
        <v>0</v>
      </c>
      <c r="DC94" s="66">
        <v>0</v>
      </c>
      <c r="DD94" s="65">
        <v>0.33800000000000002</v>
      </c>
      <c r="DE94" s="14">
        <v>3.1</v>
      </c>
      <c r="DF94" s="66">
        <f t="shared" si="267"/>
        <v>9171.5976331360944</v>
      </c>
      <c r="DG94" s="11">
        <f t="shared" si="261"/>
        <v>97.997</v>
      </c>
      <c r="DH94" s="21">
        <f t="shared" si="262"/>
        <v>2511.02</v>
      </c>
      <c r="DI94" s="6"/>
      <c r="DJ94" s="9"/>
      <c r="DK94" s="6"/>
      <c r="DL94" s="6"/>
      <c r="DM94" s="6"/>
      <c r="DN94" s="9"/>
      <c r="DO94" s="6"/>
      <c r="DP94" s="6"/>
      <c r="DQ94" s="6"/>
      <c r="DR94" s="9"/>
      <c r="DS94" s="6"/>
      <c r="DT94" s="6"/>
      <c r="DU94" s="6"/>
      <c r="DV94" s="2"/>
      <c r="DW94" s="1"/>
      <c r="DX94" s="1"/>
      <c r="DY94" s="1"/>
      <c r="DZ94" s="2"/>
      <c r="EA94" s="1"/>
      <c r="EB94" s="1"/>
      <c r="EC94" s="1"/>
      <c r="ED94" s="2"/>
      <c r="EE94" s="1"/>
      <c r="EF94" s="1"/>
      <c r="EG94" s="1"/>
      <c r="EH94" s="2"/>
      <c r="EI94" s="1"/>
      <c r="EJ94" s="1"/>
      <c r="EK94" s="1"/>
      <c r="EL94" s="2"/>
      <c r="EM94" s="1"/>
      <c r="EN94" s="1"/>
      <c r="EO94" s="1"/>
      <c r="EP94" s="2"/>
      <c r="EQ94" s="1"/>
      <c r="ER94" s="1"/>
      <c r="ES94" s="1"/>
      <c r="ET94" s="2"/>
      <c r="EU94" s="1"/>
      <c r="EV94" s="1"/>
      <c r="EW94" s="1"/>
      <c r="EX94" s="2"/>
      <c r="EY94" s="1"/>
      <c r="EZ94" s="1"/>
      <c r="FA94" s="1"/>
    </row>
    <row r="95" spans="1:232" x14ac:dyDescent="0.3">
      <c r="A95" s="57">
        <v>2015</v>
      </c>
      <c r="B95" s="58" t="s">
        <v>16</v>
      </c>
      <c r="C95" s="65">
        <v>0</v>
      </c>
      <c r="D95" s="14">
        <v>0</v>
      </c>
      <c r="E95" s="66">
        <v>0</v>
      </c>
      <c r="F95" s="65"/>
      <c r="G95" s="14"/>
      <c r="H95" s="66"/>
      <c r="I95" s="65">
        <v>0</v>
      </c>
      <c r="J95" s="14">
        <v>0</v>
      </c>
      <c r="K95" s="66">
        <v>0</v>
      </c>
      <c r="L95" s="65">
        <v>2E-3</v>
      </c>
      <c r="M95" s="14">
        <v>0.03</v>
      </c>
      <c r="N95" s="66">
        <f t="shared" si="272"/>
        <v>15000</v>
      </c>
      <c r="O95" s="65">
        <v>14.7</v>
      </c>
      <c r="P95" s="14">
        <v>820.43</v>
      </c>
      <c r="Q95" s="66">
        <f t="shared" si="268"/>
        <v>55811.56462585034</v>
      </c>
      <c r="R95" s="65">
        <v>0</v>
      </c>
      <c r="S95" s="14">
        <v>0</v>
      </c>
      <c r="T95" s="66">
        <v>0</v>
      </c>
      <c r="U95" s="65">
        <v>0</v>
      </c>
      <c r="V95" s="14">
        <v>0</v>
      </c>
      <c r="W95" s="66">
        <v>0</v>
      </c>
      <c r="X95" s="65">
        <v>0</v>
      </c>
      <c r="Y95" s="14">
        <v>0</v>
      </c>
      <c r="Z95" s="66">
        <f t="shared" si="253"/>
        <v>0</v>
      </c>
      <c r="AA95" s="65">
        <v>0</v>
      </c>
      <c r="AB95" s="14">
        <v>0</v>
      </c>
      <c r="AC95" s="66">
        <v>0</v>
      </c>
      <c r="AD95" s="65">
        <v>0</v>
      </c>
      <c r="AE95" s="14">
        <v>0</v>
      </c>
      <c r="AF95" s="66">
        <v>0</v>
      </c>
      <c r="AG95" s="65">
        <v>0</v>
      </c>
      <c r="AH95" s="14">
        <v>0</v>
      </c>
      <c r="AI95" s="66">
        <f t="shared" si="254"/>
        <v>0</v>
      </c>
      <c r="AJ95" s="65">
        <v>33.302999999999997</v>
      </c>
      <c r="AK95" s="14">
        <v>895.98</v>
      </c>
      <c r="AL95" s="66">
        <f t="shared" si="255"/>
        <v>26903.88253310513</v>
      </c>
      <c r="AM95" s="65"/>
      <c r="AN95" s="14"/>
      <c r="AO95" s="66"/>
      <c r="AP95" s="65"/>
      <c r="AQ95" s="14"/>
      <c r="AR95" s="66"/>
      <c r="AS95" s="65">
        <v>0</v>
      </c>
      <c r="AT95" s="14">
        <v>0</v>
      </c>
      <c r="AU95" s="66">
        <v>0</v>
      </c>
      <c r="AV95" s="65">
        <v>0</v>
      </c>
      <c r="AW95" s="14">
        <v>0</v>
      </c>
      <c r="AX95" s="66">
        <v>0</v>
      </c>
      <c r="AY95" s="65">
        <v>0</v>
      </c>
      <c r="AZ95" s="14">
        <v>0</v>
      </c>
      <c r="BA95" s="66">
        <v>0</v>
      </c>
      <c r="BB95" s="65">
        <v>0</v>
      </c>
      <c r="BC95" s="14">
        <v>0</v>
      </c>
      <c r="BD95" s="66">
        <v>0</v>
      </c>
      <c r="BE95" s="65">
        <v>0</v>
      </c>
      <c r="BF95" s="14">
        <v>0</v>
      </c>
      <c r="BG95" s="66">
        <v>0</v>
      </c>
      <c r="BH95" s="65">
        <v>0</v>
      </c>
      <c r="BI95" s="14">
        <v>0</v>
      </c>
      <c r="BJ95" s="66">
        <v>0</v>
      </c>
      <c r="BK95" s="65">
        <v>0</v>
      </c>
      <c r="BL95" s="14">
        <v>0</v>
      </c>
      <c r="BM95" s="66">
        <v>0</v>
      </c>
      <c r="BN95" s="65">
        <v>0</v>
      </c>
      <c r="BO95" s="14">
        <v>0</v>
      </c>
      <c r="BP95" s="66">
        <f t="shared" si="257"/>
        <v>0</v>
      </c>
      <c r="BQ95" s="65">
        <v>0</v>
      </c>
      <c r="BR95" s="14">
        <v>0</v>
      </c>
      <c r="BS95" s="66">
        <v>0</v>
      </c>
      <c r="BT95" s="65">
        <v>0</v>
      </c>
      <c r="BU95" s="14">
        <v>0</v>
      </c>
      <c r="BV95" s="66">
        <f t="shared" si="258"/>
        <v>0</v>
      </c>
      <c r="BW95" s="65">
        <v>0</v>
      </c>
      <c r="BX95" s="14">
        <v>0</v>
      </c>
      <c r="BY95" s="66">
        <v>0</v>
      </c>
      <c r="BZ95" s="65">
        <v>0</v>
      </c>
      <c r="CA95" s="14">
        <v>0</v>
      </c>
      <c r="CB95" s="66">
        <v>0</v>
      </c>
      <c r="CC95" s="65">
        <v>0</v>
      </c>
      <c r="CD95" s="14">
        <v>0</v>
      </c>
      <c r="CE95" s="66">
        <v>0</v>
      </c>
      <c r="CF95" s="65">
        <v>0</v>
      </c>
      <c r="CG95" s="14">
        <v>0</v>
      </c>
      <c r="CH95" s="66">
        <v>0</v>
      </c>
      <c r="CI95" s="65">
        <v>0</v>
      </c>
      <c r="CJ95" s="14">
        <v>0</v>
      </c>
      <c r="CK95" s="66">
        <v>0</v>
      </c>
      <c r="CL95" s="65">
        <v>0</v>
      </c>
      <c r="CM95" s="14">
        <v>0</v>
      </c>
      <c r="CN95" s="66">
        <v>0</v>
      </c>
      <c r="CO95" s="65">
        <v>0</v>
      </c>
      <c r="CP95" s="14">
        <v>0</v>
      </c>
      <c r="CQ95" s="66">
        <v>0</v>
      </c>
      <c r="CR95" s="65">
        <v>0</v>
      </c>
      <c r="CS95" s="14">
        <v>0</v>
      </c>
      <c r="CT95" s="66">
        <v>0</v>
      </c>
      <c r="CU95" s="65">
        <v>0</v>
      </c>
      <c r="CV95" s="14">
        <v>0</v>
      </c>
      <c r="CW95" s="66">
        <v>0</v>
      </c>
      <c r="CX95" s="65">
        <v>0</v>
      </c>
      <c r="CY95" s="14">
        <v>0</v>
      </c>
      <c r="CZ95" s="66">
        <v>0</v>
      </c>
      <c r="DA95" s="65">
        <v>0</v>
      </c>
      <c r="DB95" s="14">
        <v>0</v>
      </c>
      <c r="DC95" s="66">
        <v>0</v>
      </c>
      <c r="DD95" s="65">
        <v>0</v>
      </c>
      <c r="DE95" s="14">
        <v>0</v>
      </c>
      <c r="DF95" s="66">
        <v>0</v>
      </c>
      <c r="DG95" s="11">
        <f t="shared" si="261"/>
        <v>48.005000000000003</v>
      </c>
      <c r="DH95" s="21">
        <f t="shared" si="262"/>
        <v>1716.4399999999998</v>
      </c>
      <c r="DI95" s="6"/>
      <c r="DJ95" s="9"/>
      <c r="DK95" s="6"/>
      <c r="DL95" s="6"/>
      <c r="DM95" s="6"/>
      <c r="DN95" s="9"/>
      <c r="DO95" s="6"/>
      <c r="DP95" s="6"/>
      <c r="DQ95" s="6"/>
      <c r="DR95" s="9"/>
      <c r="DS95" s="6"/>
      <c r="DT95" s="6"/>
      <c r="DU95" s="6"/>
      <c r="DV95" s="2"/>
      <c r="DW95" s="1"/>
      <c r="DX95" s="1"/>
      <c r="DY95" s="1"/>
      <c r="DZ95" s="2"/>
      <c r="EA95" s="1"/>
      <c r="EB95" s="1"/>
      <c r="EC95" s="1"/>
      <c r="ED95" s="2"/>
      <c r="EE95" s="1"/>
      <c r="EF95" s="1"/>
      <c r="EG95" s="1"/>
      <c r="EH95" s="2"/>
      <c r="EI95" s="1"/>
      <c r="EJ95" s="1"/>
      <c r="EK95" s="1"/>
      <c r="EL95" s="2"/>
      <c r="EM95" s="1"/>
      <c r="EN95" s="1"/>
      <c r="EO95" s="1"/>
      <c r="EP95" s="2"/>
      <c r="EQ95" s="1"/>
      <c r="ER95" s="1"/>
      <c r="ES95" s="1"/>
      <c r="ET95" s="2"/>
      <c r="EU95" s="1"/>
      <c r="EV95" s="1"/>
      <c r="EW95" s="1"/>
      <c r="EX95" s="2"/>
      <c r="EY95" s="1"/>
      <c r="EZ95" s="1"/>
      <c r="FA95" s="1"/>
    </row>
    <row r="96" spans="1:232" ht="15" thickBot="1" x14ac:dyDescent="0.35">
      <c r="A96" s="61"/>
      <c r="B96" s="62" t="s">
        <v>17</v>
      </c>
      <c r="C96" s="69">
        <f t="shared" ref="C96:D96" si="274">SUM(C84:C95)</f>
        <v>0</v>
      </c>
      <c r="D96" s="42">
        <f t="shared" si="274"/>
        <v>0</v>
      </c>
      <c r="E96" s="70"/>
      <c r="F96" s="69"/>
      <c r="G96" s="42"/>
      <c r="H96" s="70"/>
      <c r="I96" s="69">
        <f t="shared" ref="I96:J96" si="275">SUM(I84:I95)</f>
        <v>36.480999999999995</v>
      </c>
      <c r="J96" s="42">
        <f t="shared" si="275"/>
        <v>554.36999999999989</v>
      </c>
      <c r="K96" s="70"/>
      <c r="L96" s="69">
        <f t="shared" ref="L96:M96" si="276">SUM(L84:L95)</f>
        <v>16.573</v>
      </c>
      <c r="M96" s="42">
        <f t="shared" si="276"/>
        <v>1161.3</v>
      </c>
      <c r="N96" s="70"/>
      <c r="O96" s="69">
        <f t="shared" ref="O96:P96" si="277">SUM(O84:O95)</f>
        <v>14.776999999999999</v>
      </c>
      <c r="P96" s="42">
        <f t="shared" si="277"/>
        <v>821.20999999999992</v>
      </c>
      <c r="Q96" s="70"/>
      <c r="R96" s="69">
        <f t="shared" ref="R96:S96" si="278">SUM(R84:R95)</f>
        <v>0</v>
      </c>
      <c r="S96" s="42">
        <f t="shared" si="278"/>
        <v>0</v>
      </c>
      <c r="T96" s="70"/>
      <c r="U96" s="69">
        <v>0</v>
      </c>
      <c r="V96" s="42">
        <v>0</v>
      </c>
      <c r="W96" s="70"/>
      <c r="X96" s="69">
        <f t="shared" ref="X96:Y96" si="279">SUM(X84:X95)</f>
        <v>0</v>
      </c>
      <c r="Y96" s="42">
        <f t="shared" si="279"/>
        <v>0</v>
      </c>
      <c r="Z96" s="70"/>
      <c r="AA96" s="69">
        <f t="shared" ref="AA96:AB96" si="280">SUM(AA84:AA95)</f>
        <v>4.5999999999999999E-2</v>
      </c>
      <c r="AB96" s="42">
        <f t="shared" si="280"/>
        <v>2.81</v>
      </c>
      <c r="AC96" s="70"/>
      <c r="AD96" s="69">
        <f t="shared" ref="AD96:AE96" si="281">SUM(AD84:AD95)</f>
        <v>0.09</v>
      </c>
      <c r="AE96" s="42">
        <f t="shared" si="281"/>
        <v>2.0299999999999998</v>
      </c>
      <c r="AF96" s="70"/>
      <c r="AG96" s="69">
        <f t="shared" ref="AG96:AH96" si="282">SUM(AG84:AG95)</f>
        <v>0</v>
      </c>
      <c r="AH96" s="42">
        <f t="shared" si="282"/>
        <v>0</v>
      </c>
      <c r="AI96" s="70"/>
      <c r="AJ96" s="69">
        <f t="shared" ref="AJ96:AK96" si="283">SUM(AJ84:AJ95)</f>
        <v>851.255</v>
      </c>
      <c r="AK96" s="42">
        <f t="shared" si="283"/>
        <v>20790.32</v>
      </c>
      <c r="AL96" s="70"/>
      <c r="AM96" s="69"/>
      <c r="AN96" s="42"/>
      <c r="AO96" s="70"/>
      <c r="AP96" s="69"/>
      <c r="AQ96" s="42"/>
      <c r="AR96" s="70"/>
      <c r="AS96" s="69">
        <f t="shared" ref="AS96:AT96" si="284">SUM(AS84:AS95)</f>
        <v>0</v>
      </c>
      <c r="AT96" s="42">
        <f t="shared" si="284"/>
        <v>0</v>
      </c>
      <c r="AU96" s="70"/>
      <c r="AV96" s="69">
        <f t="shared" ref="AV96:AW96" si="285">SUM(AV84:AV95)</f>
        <v>5.9420000000000002</v>
      </c>
      <c r="AW96" s="42">
        <f t="shared" si="285"/>
        <v>35.369999999999997</v>
      </c>
      <c r="AX96" s="70"/>
      <c r="AY96" s="69">
        <f t="shared" ref="AY96:AZ96" si="286">SUM(AY84:AY95)</f>
        <v>9.07</v>
      </c>
      <c r="AZ96" s="42">
        <f t="shared" si="286"/>
        <v>4.0999999999999996</v>
      </c>
      <c r="BA96" s="70"/>
      <c r="BB96" s="69">
        <f t="shared" ref="BB96:BC96" si="287">SUM(BB84:BB95)</f>
        <v>0.9</v>
      </c>
      <c r="BC96" s="42">
        <f t="shared" si="287"/>
        <v>27.6</v>
      </c>
      <c r="BD96" s="70"/>
      <c r="BE96" s="69">
        <f t="shared" ref="BE96:BF96" si="288">SUM(BE84:BE95)</f>
        <v>8.5000000000000006E-2</v>
      </c>
      <c r="BF96" s="42">
        <f t="shared" si="288"/>
        <v>4.4099999999999993</v>
      </c>
      <c r="BG96" s="70"/>
      <c r="BH96" s="69">
        <f t="shared" ref="BH96:BI96" si="289">SUM(BH84:BH95)</f>
        <v>0</v>
      </c>
      <c r="BI96" s="42">
        <f t="shared" si="289"/>
        <v>0</v>
      </c>
      <c r="BJ96" s="70"/>
      <c r="BK96" s="69">
        <f t="shared" ref="BK96:BL96" si="290">SUM(BK84:BK95)</f>
        <v>1.0029999999999999</v>
      </c>
      <c r="BL96" s="42">
        <f t="shared" si="290"/>
        <v>2.61</v>
      </c>
      <c r="BM96" s="70"/>
      <c r="BN96" s="69">
        <f t="shared" ref="BN96:BO96" si="291">SUM(BN84:BN95)</f>
        <v>0</v>
      </c>
      <c r="BO96" s="42">
        <f t="shared" si="291"/>
        <v>0</v>
      </c>
      <c r="BP96" s="70"/>
      <c r="BQ96" s="69">
        <f t="shared" ref="BQ96:BR96" si="292">SUM(BQ84:BQ95)</f>
        <v>0</v>
      </c>
      <c r="BR96" s="42">
        <f t="shared" si="292"/>
        <v>0</v>
      </c>
      <c r="BS96" s="70"/>
      <c r="BT96" s="69">
        <f t="shared" ref="BT96:BU96" si="293">SUM(BT84:BT95)</f>
        <v>0</v>
      </c>
      <c r="BU96" s="42">
        <f t="shared" si="293"/>
        <v>0</v>
      </c>
      <c r="BV96" s="70"/>
      <c r="BW96" s="69">
        <f t="shared" ref="BW96:BX96" si="294">SUM(BW84:BW95)</f>
        <v>0</v>
      </c>
      <c r="BX96" s="42">
        <f t="shared" si="294"/>
        <v>0</v>
      </c>
      <c r="BY96" s="70"/>
      <c r="BZ96" s="69">
        <f t="shared" ref="BZ96:CA96" si="295">SUM(BZ84:BZ95)</f>
        <v>1E-3</v>
      </c>
      <c r="CA96" s="42">
        <f t="shared" si="295"/>
        <v>0.04</v>
      </c>
      <c r="CB96" s="70"/>
      <c r="CC96" s="69">
        <f t="shared" ref="CC96:CD96" si="296">SUM(CC84:CC95)</f>
        <v>0</v>
      </c>
      <c r="CD96" s="42">
        <f t="shared" si="296"/>
        <v>0</v>
      </c>
      <c r="CE96" s="70"/>
      <c r="CF96" s="69">
        <f t="shared" ref="CF96:CG96" si="297">SUM(CF84:CF95)</f>
        <v>6.4000000000000001E-2</v>
      </c>
      <c r="CG96" s="42">
        <f t="shared" si="297"/>
        <v>1.1400000000000001</v>
      </c>
      <c r="CH96" s="70"/>
      <c r="CI96" s="69">
        <f t="shared" ref="CI96:CJ96" si="298">SUM(CI84:CI95)</f>
        <v>0</v>
      </c>
      <c r="CJ96" s="42">
        <f t="shared" si="298"/>
        <v>0</v>
      </c>
      <c r="CK96" s="70"/>
      <c r="CL96" s="69">
        <f t="shared" ref="CL96:CM96" si="299">SUM(CL84:CL95)</f>
        <v>0</v>
      </c>
      <c r="CM96" s="42">
        <f t="shared" si="299"/>
        <v>0</v>
      </c>
      <c r="CN96" s="70"/>
      <c r="CO96" s="69">
        <f t="shared" ref="CO96:CP96" si="300">SUM(CO84:CO95)</f>
        <v>0.10199999999999999</v>
      </c>
      <c r="CP96" s="42">
        <f t="shared" si="300"/>
        <v>5.3199999999999994</v>
      </c>
      <c r="CQ96" s="70"/>
      <c r="CR96" s="69">
        <f t="shared" ref="CR96:CS96" si="301">SUM(CR84:CR95)</f>
        <v>26.051000000000002</v>
      </c>
      <c r="CS96" s="42">
        <f t="shared" si="301"/>
        <v>1256.97</v>
      </c>
      <c r="CT96" s="70"/>
      <c r="CU96" s="69">
        <f t="shared" ref="CU96:CV96" si="302">SUM(CU84:CU95)</f>
        <v>0</v>
      </c>
      <c r="CV96" s="42">
        <f t="shared" si="302"/>
        <v>0</v>
      </c>
      <c r="CW96" s="70"/>
      <c r="CX96" s="69">
        <f t="shared" ref="CX96:CY96" si="303">SUM(CX84:CX95)</f>
        <v>0</v>
      </c>
      <c r="CY96" s="42">
        <f t="shared" si="303"/>
        <v>0</v>
      </c>
      <c r="CZ96" s="70"/>
      <c r="DA96" s="69">
        <f t="shared" ref="DA96:DB96" si="304">SUM(DA84:DA95)</f>
        <v>0</v>
      </c>
      <c r="DB96" s="42">
        <f t="shared" si="304"/>
        <v>0</v>
      </c>
      <c r="DC96" s="70"/>
      <c r="DD96" s="69">
        <f t="shared" ref="DD96:DE96" si="305">SUM(DD84:DD95)</f>
        <v>10.454000000000001</v>
      </c>
      <c r="DE96" s="42">
        <f t="shared" si="305"/>
        <v>103.22999999999998</v>
      </c>
      <c r="DF96" s="70"/>
      <c r="DG96" s="43">
        <f t="shared" si="261"/>
        <v>972.89400000000001</v>
      </c>
      <c r="DH96" s="44">
        <f t="shared" si="262"/>
        <v>24772.829999999998</v>
      </c>
      <c r="DI96" s="6"/>
      <c r="DJ96" s="9"/>
      <c r="DK96" s="6"/>
      <c r="DL96" s="6"/>
      <c r="DM96" s="6"/>
      <c r="DN96" s="9"/>
      <c r="DO96" s="6"/>
      <c r="DP96" s="6"/>
      <c r="DQ96" s="6"/>
      <c r="DR96" s="9"/>
      <c r="DS96" s="6"/>
      <c r="DT96" s="6"/>
      <c r="DU96" s="6"/>
      <c r="DV96" s="2"/>
      <c r="DW96" s="1"/>
      <c r="DX96" s="1"/>
      <c r="DY96" s="1"/>
      <c r="DZ96" s="2"/>
      <c r="EA96" s="1"/>
      <c r="EB96" s="1"/>
      <c r="EC96" s="1"/>
      <c r="ED96" s="2"/>
      <c r="EE96" s="1"/>
      <c r="EF96" s="1"/>
      <c r="EG96" s="1"/>
      <c r="EH96" s="2"/>
      <c r="EI96" s="1"/>
      <c r="EJ96" s="1"/>
      <c r="EK96" s="1"/>
      <c r="EL96" s="2"/>
      <c r="EM96" s="1"/>
      <c r="EN96" s="1"/>
      <c r="EO96" s="1"/>
      <c r="EP96" s="2"/>
      <c r="EQ96" s="1"/>
      <c r="ER96" s="1"/>
      <c r="ES96" s="1"/>
      <c r="ET96" s="2"/>
      <c r="EU96" s="1"/>
      <c r="EV96" s="1"/>
      <c r="EW96" s="1"/>
      <c r="EX96" s="2"/>
      <c r="EY96" s="1"/>
      <c r="EZ96" s="1"/>
      <c r="FA96" s="1"/>
      <c r="FF96" s="3"/>
      <c r="FK96" s="3"/>
      <c r="FP96" s="3"/>
      <c r="FU96" s="3"/>
      <c r="FZ96" s="3"/>
      <c r="GE96" s="3"/>
      <c r="GJ96" s="3"/>
      <c r="GO96" s="3"/>
      <c r="GT96" s="3"/>
      <c r="GY96" s="3"/>
      <c r="HD96" s="3"/>
      <c r="HI96" s="3"/>
      <c r="HN96" s="3"/>
      <c r="HS96" s="3"/>
      <c r="HX96" s="3"/>
    </row>
    <row r="97" spans="1:232" x14ac:dyDescent="0.3">
      <c r="A97" s="57">
        <v>2016</v>
      </c>
      <c r="B97" s="58" t="s">
        <v>5</v>
      </c>
      <c r="C97" s="65">
        <v>0</v>
      </c>
      <c r="D97" s="14">
        <v>0</v>
      </c>
      <c r="E97" s="66">
        <v>0</v>
      </c>
      <c r="F97" s="65"/>
      <c r="G97" s="14"/>
      <c r="H97" s="66"/>
      <c r="I97" s="65">
        <v>0</v>
      </c>
      <c r="J97" s="14">
        <v>0</v>
      </c>
      <c r="K97" s="66">
        <v>0</v>
      </c>
      <c r="L97" s="65">
        <v>0</v>
      </c>
      <c r="M97" s="14">
        <v>0</v>
      </c>
      <c r="N97" s="66">
        <v>0</v>
      </c>
      <c r="O97" s="65">
        <v>0</v>
      </c>
      <c r="P97" s="14">
        <v>0</v>
      </c>
      <c r="Q97" s="66">
        <v>0</v>
      </c>
      <c r="R97" s="65">
        <v>0</v>
      </c>
      <c r="S97" s="14">
        <v>0</v>
      </c>
      <c r="T97" s="66">
        <v>0</v>
      </c>
      <c r="U97" s="65">
        <v>0</v>
      </c>
      <c r="V97" s="14">
        <v>0</v>
      </c>
      <c r="W97" s="66">
        <v>0</v>
      </c>
      <c r="X97" s="65">
        <v>0</v>
      </c>
      <c r="Y97" s="14">
        <v>0</v>
      </c>
      <c r="Z97" s="66">
        <f t="shared" ref="Z97:Z108" si="306">IF(X97=0,0,Y97/X97*1000)</f>
        <v>0</v>
      </c>
      <c r="AA97" s="65">
        <v>0</v>
      </c>
      <c r="AB97" s="14">
        <v>0</v>
      </c>
      <c r="AC97" s="66">
        <v>0</v>
      </c>
      <c r="AD97" s="65">
        <v>0</v>
      </c>
      <c r="AE97" s="14">
        <v>0</v>
      </c>
      <c r="AF97" s="66">
        <v>0</v>
      </c>
      <c r="AG97" s="65">
        <v>0</v>
      </c>
      <c r="AH97" s="14">
        <v>0</v>
      </c>
      <c r="AI97" s="66">
        <f t="shared" ref="AI97:AI108" si="307">IF(AG97=0,0,AH97/AG97*1000)</f>
        <v>0</v>
      </c>
      <c r="AJ97" s="65">
        <v>96.739000000000004</v>
      </c>
      <c r="AK97" s="14">
        <v>2613</v>
      </c>
      <c r="AL97" s="66">
        <f t="shared" ref="AL97:AL108" si="308">AK97/AJ97*1000</f>
        <v>27010.822935941036</v>
      </c>
      <c r="AM97" s="65"/>
      <c r="AN97" s="14"/>
      <c r="AO97" s="66"/>
      <c r="AP97" s="65"/>
      <c r="AQ97" s="14"/>
      <c r="AR97" s="66"/>
      <c r="AS97" s="65">
        <v>0</v>
      </c>
      <c r="AT97" s="14">
        <v>0</v>
      </c>
      <c r="AU97" s="66">
        <v>0</v>
      </c>
      <c r="AV97" s="65">
        <v>1.7000000000000001E-2</v>
      </c>
      <c r="AW97" s="14">
        <v>3.56</v>
      </c>
      <c r="AX97" s="66">
        <f t="shared" ref="AX97" si="309">AW97/AV97*1000</f>
        <v>209411.76470588235</v>
      </c>
      <c r="AY97" s="65">
        <v>0</v>
      </c>
      <c r="AZ97" s="14">
        <v>0</v>
      </c>
      <c r="BA97" s="66">
        <v>0</v>
      </c>
      <c r="BB97" s="65">
        <v>0</v>
      </c>
      <c r="BC97" s="14">
        <v>0</v>
      </c>
      <c r="BD97" s="66">
        <v>0</v>
      </c>
      <c r="BE97" s="65">
        <v>0</v>
      </c>
      <c r="BF97" s="14">
        <v>0</v>
      </c>
      <c r="BG97" s="66">
        <v>0</v>
      </c>
      <c r="BH97" s="65">
        <v>0</v>
      </c>
      <c r="BI97" s="14">
        <v>0</v>
      </c>
      <c r="BJ97" s="66">
        <v>0</v>
      </c>
      <c r="BK97" s="65">
        <v>0</v>
      </c>
      <c r="BL97" s="14">
        <v>0</v>
      </c>
      <c r="BM97" s="66">
        <v>0</v>
      </c>
      <c r="BN97" s="65">
        <v>0</v>
      </c>
      <c r="BO97" s="14">
        <v>0</v>
      </c>
      <c r="BP97" s="66">
        <f t="shared" ref="BP97:BP108" si="310">IF(BN97=0,0,BO97/BN97*1000)</f>
        <v>0</v>
      </c>
      <c r="BQ97" s="65">
        <v>0</v>
      </c>
      <c r="BR97" s="14">
        <v>0</v>
      </c>
      <c r="BS97" s="66">
        <v>0</v>
      </c>
      <c r="BT97" s="65">
        <v>0</v>
      </c>
      <c r="BU97" s="14">
        <v>0</v>
      </c>
      <c r="BV97" s="66">
        <f t="shared" ref="BV97:BV108" si="311">IF(BT97=0,0,BU97/BT97*1000)</f>
        <v>0</v>
      </c>
      <c r="BW97" s="65">
        <v>0</v>
      </c>
      <c r="BX97" s="14">
        <v>0</v>
      </c>
      <c r="BY97" s="66">
        <v>0</v>
      </c>
      <c r="BZ97" s="65">
        <v>0</v>
      </c>
      <c r="CA97" s="14">
        <v>0</v>
      </c>
      <c r="CB97" s="66">
        <v>0</v>
      </c>
      <c r="CC97" s="65">
        <v>0</v>
      </c>
      <c r="CD97" s="14">
        <v>0</v>
      </c>
      <c r="CE97" s="66">
        <v>0</v>
      </c>
      <c r="CF97" s="65">
        <v>0</v>
      </c>
      <c r="CG97" s="14">
        <v>0</v>
      </c>
      <c r="CH97" s="66">
        <v>0</v>
      </c>
      <c r="CI97" s="65">
        <v>0</v>
      </c>
      <c r="CJ97" s="14">
        <v>0</v>
      </c>
      <c r="CK97" s="66">
        <v>0</v>
      </c>
      <c r="CL97" s="65">
        <v>0</v>
      </c>
      <c r="CM97" s="14">
        <v>0</v>
      </c>
      <c r="CN97" s="66">
        <v>0</v>
      </c>
      <c r="CO97" s="65">
        <v>0</v>
      </c>
      <c r="CP97" s="14">
        <v>0</v>
      </c>
      <c r="CQ97" s="66">
        <v>0</v>
      </c>
      <c r="CR97" s="65">
        <v>1E-3</v>
      </c>
      <c r="CS97" s="14">
        <v>0.13</v>
      </c>
      <c r="CT97" s="66">
        <f t="shared" ref="CT97:CT106" si="312">CS97/CR97*1000</f>
        <v>130000</v>
      </c>
      <c r="CU97" s="65">
        <v>0</v>
      </c>
      <c r="CV97" s="14">
        <v>0</v>
      </c>
      <c r="CW97" s="66">
        <v>0</v>
      </c>
      <c r="CX97" s="65">
        <v>0</v>
      </c>
      <c r="CY97" s="14">
        <v>0</v>
      </c>
      <c r="CZ97" s="66">
        <v>0</v>
      </c>
      <c r="DA97" s="65">
        <v>0</v>
      </c>
      <c r="DB97" s="14">
        <v>0</v>
      </c>
      <c r="DC97" s="66">
        <v>0</v>
      </c>
      <c r="DD97" s="65">
        <v>0</v>
      </c>
      <c r="DE97" s="14">
        <v>0</v>
      </c>
      <c r="DF97" s="66">
        <v>0</v>
      </c>
      <c r="DG97" s="11">
        <f t="shared" ref="DG97:DG109" si="313">C97+O97+R97+AD97+AJ97+AV97+AY97+BE97+BK97+BQ97+BW97+BZ97+CI97+CL97+CO97+CR97+CX97+L97+BB97+AA97+I97+DD97+DA97+CU97+CF97+BH97</f>
        <v>96.757000000000005</v>
      </c>
      <c r="DH97" s="21">
        <f t="shared" ref="DH97:DH109" si="314">D97+P97+S97+AE97+AK97+AW97+AZ97+BF97+BL97+BR97+BX97+CA97+CJ97+CM97+CP97+CS97+CY97+M97+BC97+AB97+J97+DE97+DB97+CV97+CG97+BI97</f>
        <v>2616.69</v>
      </c>
      <c r="DI97" s="6"/>
      <c r="DJ97" s="9"/>
      <c r="DK97" s="6"/>
      <c r="DL97" s="6"/>
      <c r="DM97" s="6"/>
      <c r="DN97" s="9"/>
      <c r="DO97" s="6"/>
      <c r="DP97" s="6"/>
      <c r="DQ97" s="6"/>
      <c r="DR97" s="9"/>
      <c r="DS97" s="6"/>
      <c r="DT97" s="6"/>
      <c r="DU97" s="6"/>
      <c r="DV97" s="2"/>
      <c r="DW97" s="1"/>
      <c r="DX97" s="1"/>
      <c r="DY97" s="1"/>
      <c r="DZ97" s="2"/>
      <c r="EA97" s="1"/>
      <c r="EB97" s="1"/>
      <c r="EC97" s="1"/>
      <c r="ED97" s="2"/>
      <c r="EE97" s="1"/>
      <c r="EF97" s="1"/>
      <c r="EG97" s="1"/>
      <c r="EH97" s="2"/>
      <c r="EI97" s="1"/>
      <c r="EJ97" s="1"/>
      <c r="EK97" s="1"/>
      <c r="EL97" s="2"/>
      <c r="EM97" s="1"/>
      <c r="EN97" s="1"/>
      <c r="EO97" s="1"/>
      <c r="EP97" s="2"/>
      <c r="EQ97" s="1"/>
      <c r="ER97" s="1"/>
      <c r="ES97" s="1"/>
      <c r="ET97" s="2"/>
      <c r="EU97" s="1"/>
      <c r="EV97" s="1"/>
      <c r="EW97" s="1"/>
      <c r="EX97" s="2"/>
      <c r="EY97" s="1"/>
      <c r="EZ97" s="1"/>
      <c r="FA97" s="1"/>
    </row>
    <row r="98" spans="1:232" x14ac:dyDescent="0.3">
      <c r="A98" s="57">
        <v>2016</v>
      </c>
      <c r="B98" s="58" t="s">
        <v>6</v>
      </c>
      <c r="C98" s="65">
        <v>0</v>
      </c>
      <c r="D98" s="14">
        <v>0</v>
      </c>
      <c r="E98" s="66">
        <v>0</v>
      </c>
      <c r="F98" s="65"/>
      <c r="G98" s="14"/>
      <c r="H98" s="66"/>
      <c r="I98" s="65">
        <v>15.51</v>
      </c>
      <c r="J98" s="14">
        <v>342.72</v>
      </c>
      <c r="K98" s="66">
        <f t="shared" ref="K98:K108" si="315">J98/I98*1000</f>
        <v>22096.71179883946</v>
      </c>
      <c r="L98" s="65">
        <v>0</v>
      </c>
      <c r="M98" s="14">
        <v>0</v>
      </c>
      <c r="N98" s="66">
        <v>0</v>
      </c>
      <c r="O98" s="65">
        <v>0</v>
      </c>
      <c r="P98" s="14">
        <v>0</v>
      </c>
      <c r="Q98" s="66">
        <v>0</v>
      </c>
      <c r="R98" s="65">
        <v>0</v>
      </c>
      <c r="S98" s="14">
        <v>0</v>
      </c>
      <c r="T98" s="66">
        <v>0</v>
      </c>
      <c r="U98" s="65">
        <v>0</v>
      </c>
      <c r="V98" s="14">
        <v>0</v>
      </c>
      <c r="W98" s="66">
        <v>0</v>
      </c>
      <c r="X98" s="65">
        <v>0</v>
      </c>
      <c r="Y98" s="14">
        <v>0</v>
      </c>
      <c r="Z98" s="66">
        <f t="shared" si="306"/>
        <v>0</v>
      </c>
      <c r="AA98" s="65">
        <v>0</v>
      </c>
      <c r="AB98" s="14">
        <v>0</v>
      </c>
      <c r="AC98" s="66">
        <v>0</v>
      </c>
      <c r="AD98" s="65">
        <v>0</v>
      </c>
      <c r="AE98" s="14">
        <v>0</v>
      </c>
      <c r="AF98" s="66">
        <v>0</v>
      </c>
      <c r="AG98" s="65">
        <v>0</v>
      </c>
      <c r="AH98" s="14">
        <v>0</v>
      </c>
      <c r="AI98" s="66">
        <f t="shared" si="307"/>
        <v>0</v>
      </c>
      <c r="AJ98" s="65">
        <v>30.72</v>
      </c>
      <c r="AK98" s="14">
        <v>951.11</v>
      </c>
      <c r="AL98" s="66">
        <f t="shared" si="308"/>
        <v>30960.611979166668</v>
      </c>
      <c r="AM98" s="65"/>
      <c r="AN98" s="14"/>
      <c r="AO98" s="66"/>
      <c r="AP98" s="65"/>
      <c r="AQ98" s="14"/>
      <c r="AR98" s="66"/>
      <c r="AS98" s="65">
        <v>0</v>
      </c>
      <c r="AT98" s="14">
        <v>0</v>
      </c>
      <c r="AU98" s="66">
        <v>0</v>
      </c>
      <c r="AV98" s="65">
        <v>0</v>
      </c>
      <c r="AW98" s="14">
        <v>0</v>
      </c>
      <c r="AX98" s="66">
        <v>0</v>
      </c>
      <c r="AY98" s="65">
        <v>0</v>
      </c>
      <c r="AZ98" s="14">
        <v>0</v>
      </c>
      <c r="BA98" s="66">
        <v>0</v>
      </c>
      <c r="BB98" s="65">
        <v>0</v>
      </c>
      <c r="BC98" s="14">
        <v>0</v>
      </c>
      <c r="BD98" s="66">
        <v>0</v>
      </c>
      <c r="BE98" s="65">
        <v>0</v>
      </c>
      <c r="BF98" s="14">
        <v>0</v>
      </c>
      <c r="BG98" s="66">
        <v>0</v>
      </c>
      <c r="BH98" s="65">
        <v>0</v>
      </c>
      <c r="BI98" s="14">
        <v>0</v>
      </c>
      <c r="BJ98" s="66">
        <v>0</v>
      </c>
      <c r="BK98" s="65">
        <v>0</v>
      </c>
      <c r="BL98" s="14">
        <v>0</v>
      </c>
      <c r="BM98" s="66">
        <v>0</v>
      </c>
      <c r="BN98" s="65">
        <v>0</v>
      </c>
      <c r="BO98" s="14">
        <v>0</v>
      </c>
      <c r="BP98" s="66">
        <f t="shared" si="310"/>
        <v>0</v>
      </c>
      <c r="BQ98" s="65">
        <v>0</v>
      </c>
      <c r="BR98" s="14">
        <v>0</v>
      </c>
      <c r="BS98" s="66">
        <v>0</v>
      </c>
      <c r="BT98" s="65">
        <v>0</v>
      </c>
      <c r="BU98" s="14">
        <v>0</v>
      </c>
      <c r="BV98" s="66">
        <f t="shared" si="311"/>
        <v>0</v>
      </c>
      <c r="BW98" s="65">
        <v>0</v>
      </c>
      <c r="BX98" s="14">
        <v>0</v>
      </c>
      <c r="BY98" s="66">
        <v>0</v>
      </c>
      <c r="BZ98" s="65">
        <v>0</v>
      </c>
      <c r="CA98" s="14">
        <v>0</v>
      </c>
      <c r="CB98" s="66">
        <v>0</v>
      </c>
      <c r="CC98" s="65">
        <v>0</v>
      </c>
      <c r="CD98" s="14">
        <v>0</v>
      </c>
      <c r="CE98" s="66">
        <v>0</v>
      </c>
      <c r="CF98" s="65">
        <v>0</v>
      </c>
      <c r="CG98" s="14">
        <v>0</v>
      </c>
      <c r="CH98" s="66">
        <v>0</v>
      </c>
      <c r="CI98" s="65">
        <v>0</v>
      </c>
      <c r="CJ98" s="14">
        <v>0</v>
      </c>
      <c r="CK98" s="66">
        <v>0</v>
      </c>
      <c r="CL98" s="65">
        <v>0</v>
      </c>
      <c r="CM98" s="14">
        <v>0</v>
      </c>
      <c r="CN98" s="66">
        <v>0</v>
      </c>
      <c r="CO98" s="65">
        <v>0</v>
      </c>
      <c r="CP98" s="14">
        <v>0</v>
      </c>
      <c r="CQ98" s="66">
        <v>0</v>
      </c>
      <c r="CR98" s="65">
        <v>8.9559999999999995</v>
      </c>
      <c r="CS98" s="14">
        <v>315.64999999999998</v>
      </c>
      <c r="CT98" s="66">
        <f t="shared" si="312"/>
        <v>35244.528807503353</v>
      </c>
      <c r="CU98" s="65">
        <v>0</v>
      </c>
      <c r="CV98" s="14">
        <v>0</v>
      </c>
      <c r="CW98" s="66">
        <v>0</v>
      </c>
      <c r="CX98" s="65">
        <v>0</v>
      </c>
      <c r="CY98" s="14">
        <v>0</v>
      </c>
      <c r="CZ98" s="66">
        <v>0</v>
      </c>
      <c r="DA98" s="65">
        <v>0</v>
      </c>
      <c r="DB98" s="14">
        <v>0</v>
      </c>
      <c r="DC98" s="66">
        <v>0</v>
      </c>
      <c r="DD98" s="65">
        <v>0.2</v>
      </c>
      <c r="DE98" s="14">
        <v>9.52</v>
      </c>
      <c r="DF98" s="66">
        <f t="shared" ref="DF98:DF108" si="316">DE98/DD98*1000</f>
        <v>47599.999999999993</v>
      </c>
      <c r="DG98" s="11">
        <f t="shared" si="313"/>
        <v>55.386000000000003</v>
      </c>
      <c r="DH98" s="21">
        <f t="shared" si="314"/>
        <v>1619</v>
      </c>
      <c r="DI98" s="6"/>
      <c r="DJ98" s="9"/>
      <c r="DK98" s="6"/>
      <c r="DL98" s="6"/>
      <c r="DM98" s="6"/>
      <c r="DN98" s="9"/>
      <c r="DO98" s="6"/>
      <c r="DP98" s="6"/>
      <c r="DQ98" s="6"/>
      <c r="DR98" s="9"/>
      <c r="DS98" s="6"/>
      <c r="DT98" s="6"/>
      <c r="DU98" s="6"/>
      <c r="DV98" s="2"/>
      <c r="DW98" s="1"/>
      <c r="DX98" s="1"/>
      <c r="DY98" s="1"/>
      <c r="DZ98" s="2"/>
      <c r="EA98" s="1"/>
      <c r="EB98" s="1"/>
      <c r="EC98" s="1"/>
      <c r="ED98" s="2"/>
      <c r="EE98" s="1"/>
      <c r="EF98" s="1"/>
      <c r="EG98" s="1"/>
      <c r="EH98" s="2"/>
      <c r="EI98" s="1"/>
      <c r="EJ98" s="1"/>
      <c r="EK98" s="1"/>
      <c r="EL98" s="2"/>
      <c r="EM98" s="1"/>
      <c r="EN98" s="1"/>
      <c r="EO98" s="1"/>
      <c r="EP98" s="2"/>
      <c r="EQ98" s="1"/>
      <c r="ER98" s="1"/>
      <c r="ES98" s="1"/>
      <c r="ET98" s="2"/>
      <c r="EU98" s="1"/>
      <c r="EV98" s="1"/>
      <c r="EW98" s="1"/>
      <c r="EX98" s="2"/>
      <c r="EY98" s="1"/>
      <c r="EZ98" s="1"/>
      <c r="FA98" s="1"/>
    </row>
    <row r="99" spans="1:232" x14ac:dyDescent="0.3">
      <c r="A99" s="57">
        <v>2016</v>
      </c>
      <c r="B99" s="58" t="s">
        <v>7</v>
      </c>
      <c r="C99" s="65">
        <v>0</v>
      </c>
      <c r="D99" s="14">
        <v>0</v>
      </c>
      <c r="E99" s="66">
        <v>0</v>
      </c>
      <c r="F99" s="65"/>
      <c r="G99" s="14"/>
      <c r="H99" s="66"/>
      <c r="I99" s="65">
        <v>3.7999999999999999E-2</v>
      </c>
      <c r="J99" s="14">
        <v>1.66</v>
      </c>
      <c r="K99" s="66">
        <f t="shared" si="315"/>
        <v>43684.210526315786</v>
      </c>
      <c r="L99" s="65">
        <v>0</v>
      </c>
      <c r="M99" s="14">
        <v>0</v>
      </c>
      <c r="N99" s="66">
        <v>0</v>
      </c>
      <c r="O99" s="65">
        <v>0</v>
      </c>
      <c r="P99" s="14">
        <v>0</v>
      </c>
      <c r="Q99" s="66">
        <v>0</v>
      </c>
      <c r="R99" s="65">
        <v>0</v>
      </c>
      <c r="S99" s="14">
        <v>0</v>
      </c>
      <c r="T99" s="66">
        <v>0</v>
      </c>
      <c r="U99" s="65">
        <v>0</v>
      </c>
      <c r="V99" s="14">
        <v>0</v>
      </c>
      <c r="W99" s="66">
        <v>0</v>
      </c>
      <c r="X99" s="65">
        <v>0</v>
      </c>
      <c r="Y99" s="14">
        <v>0</v>
      </c>
      <c r="Z99" s="66">
        <f t="shared" si="306"/>
        <v>0</v>
      </c>
      <c r="AA99" s="65">
        <v>0</v>
      </c>
      <c r="AB99" s="14">
        <v>0</v>
      </c>
      <c r="AC99" s="66">
        <v>0</v>
      </c>
      <c r="AD99" s="65">
        <v>0</v>
      </c>
      <c r="AE99" s="14">
        <v>0</v>
      </c>
      <c r="AF99" s="66">
        <v>0</v>
      </c>
      <c r="AG99" s="65">
        <v>0</v>
      </c>
      <c r="AH99" s="14">
        <v>0</v>
      </c>
      <c r="AI99" s="66">
        <f t="shared" si="307"/>
        <v>0</v>
      </c>
      <c r="AJ99" s="65">
        <v>0</v>
      </c>
      <c r="AK99" s="14">
        <v>0</v>
      </c>
      <c r="AL99" s="66">
        <v>0</v>
      </c>
      <c r="AM99" s="65"/>
      <c r="AN99" s="14"/>
      <c r="AO99" s="66"/>
      <c r="AP99" s="65"/>
      <c r="AQ99" s="14"/>
      <c r="AR99" s="66"/>
      <c r="AS99" s="65">
        <v>0</v>
      </c>
      <c r="AT99" s="14">
        <v>0</v>
      </c>
      <c r="AU99" s="66">
        <v>0</v>
      </c>
      <c r="AV99" s="65">
        <v>0</v>
      </c>
      <c r="AW99" s="14">
        <v>0</v>
      </c>
      <c r="AX99" s="66">
        <v>0</v>
      </c>
      <c r="AY99" s="65">
        <v>0</v>
      </c>
      <c r="AZ99" s="14">
        <v>0</v>
      </c>
      <c r="BA99" s="66">
        <v>0</v>
      </c>
      <c r="BB99" s="65">
        <v>0</v>
      </c>
      <c r="BC99" s="14">
        <v>0</v>
      </c>
      <c r="BD99" s="66">
        <v>0</v>
      </c>
      <c r="BE99" s="65">
        <v>0.06</v>
      </c>
      <c r="BF99" s="14">
        <v>1.27</v>
      </c>
      <c r="BG99" s="66">
        <f t="shared" ref="BG99:BG108" si="317">BF99/BE99*1000</f>
        <v>21166.666666666668</v>
      </c>
      <c r="BH99" s="65">
        <v>1E-3</v>
      </c>
      <c r="BI99" s="14">
        <v>0.96</v>
      </c>
      <c r="BJ99" s="66">
        <f t="shared" ref="BJ99" si="318">BI99/BH99*1000</f>
        <v>960000</v>
      </c>
      <c r="BK99" s="65">
        <v>0.6</v>
      </c>
      <c r="BL99" s="14">
        <v>1.1200000000000001</v>
      </c>
      <c r="BM99" s="66">
        <f t="shared" ref="BM99:BM106" si="319">BL99/BK99*1000</f>
        <v>1866.666666666667</v>
      </c>
      <c r="BN99" s="65">
        <v>0</v>
      </c>
      <c r="BO99" s="14">
        <v>0</v>
      </c>
      <c r="BP99" s="66">
        <f t="shared" si="310"/>
        <v>0</v>
      </c>
      <c r="BQ99" s="65">
        <v>0</v>
      </c>
      <c r="BR99" s="14">
        <v>0</v>
      </c>
      <c r="BS99" s="66">
        <v>0</v>
      </c>
      <c r="BT99" s="65">
        <v>0</v>
      </c>
      <c r="BU99" s="14">
        <v>0</v>
      </c>
      <c r="BV99" s="66">
        <f t="shared" si="311"/>
        <v>0</v>
      </c>
      <c r="BW99" s="65">
        <v>0</v>
      </c>
      <c r="BX99" s="14">
        <v>0</v>
      </c>
      <c r="BY99" s="66">
        <v>0</v>
      </c>
      <c r="BZ99" s="65">
        <v>0</v>
      </c>
      <c r="CA99" s="14">
        <v>0</v>
      </c>
      <c r="CB99" s="66">
        <v>0</v>
      </c>
      <c r="CC99" s="65">
        <v>0</v>
      </c>
      <c r="CD99" s="14">
        <v>0</v>
      </c>
      <c r="CE99" s="66">
        <v>0</v>
      </c>
      <c r="CF99" s="65">
        <v>0</v>
      </c>
      <c r="CG99" s="14">
        <v>0</v>
      </c>
      <c r="CH99" s="66">
        <v>0</v>
      </c>
      <c r="CI99" s="65">
        <v>0</v>
      </c>
      <c r="CJ99" s="14">
        <v>0</v>
      </c>
      <c r="CK99" s="66">
        <v>0</v>
      </c>
      <c r="CL99" s="65">
        <v>0</v>
      </c>
      <c r="CM99" s="14">
        <v>0</v>
      </c>
      <c r="CN99" s="66">
        <v>0</v>
      </c>
      <c r="CO99" s="65">
        <v>1E-3</v>
      </c>
      <c r="CP99" s="14">
        <v>22.15</v>
      </c>
      <c r="CQ99" s="66">
        <f t="shared" ref="CQ99:CQ107" si="320">CP99/CO99*1000</f>
        <v>22149999.999999996</v>
      </c>
      <c r="CR99" s="65">
        <v>2E-3</v>
      </c>
      <c r="CS99" s="14">
        <v>0.37</v>
      </c>
      <c r="CT99" s="66">
        <f t="shared" si="312"/>
        <v>185000</v>
      </c>
      <c r="CU99" s="65">
        <v>0</v>
      </c>
      <c r="CV99" s="14">
        <v>0</v>
      </c>
      <c r="CW99" s="66">
        <v>0</v>
      </c>
      <c r="CX99" s="65">
        <v>0</v>
      </c>
      <c r="CY99" s="14">
        <v>0</v>
      </c>
      <c r="CZ99" s="66">
        <v>0</v>
      </c>
      <c r="DA99" s="65">
        <v>0</v>
      </c>
      <c r="DB99" s="14">
        <v>0</v>
      </c>
      <c r="DC99" s="66">
        <v>0</v>
      </c>
      <c r="DD99" s="65">
        <v>1.8280000000000001</v>
      </c>
      <c r="DE99" s="14">
        <v>6.95</v>
      </c>
      <c r="DF99" s="66">
        <f t="shared" si="316"/>
        <v>3801.9693654266957</v>
      </c>
      <c r="DG99" s="11">
        <f t="shared" si="313"/>
        <v>2.5299999999999998</v>
      </c>
      <c r="DH99" s="21">
        <f t="shared" si="314"/>
        <v>34.480000000000004</v>
      </c>
      <c r="DI99" s="6"/>
      <c r="DJ99" s="9"/>
      <c r="DK99" s="6"/>
      <c r="DL99" s="6"/>
      <c r="DM99" s="6"/>
      <c r="DN99" s="9"/>
      <c r="DO99" s="6"/>
      <c r="DP99" s="6"/>
      <c r="DQ99" s="6"/>
      <c r="DR99" s="9"/>
      <c r="DS99" s="6"/>
      <c r="DT99" s="6"/>
      <c r="DU99" s="6"/>
      <c r="DV99" s="2"/>
      <c r="DW99" s="1"/>
      <c r="DX99" s="1"/>
      <c r="DY99" s="1"/>
      <c r="DZ99" s="2"/>
      <c r="EA99" s="1"/>
      <c r="EB99" s="1"/>
      <c r="EC99" s="1"/>
      <c r="ED99" s="2"/>
      <c r="EE99" s="1"/>
      <c r="EF99" s="1"/>
      <c r="EG99" s="1"/>
      <c r="EH99" s="2"/>
      <c r="EI99" s="1"/>
      <c r="EJ99" s="1"/>
      <c r="EK99" s="1"/>
      <c r="EL99" s="2"/>
      <c r="EM99" s="1"/>
      <c r="EN99" s="1"/>
      <c r="EO99" s="1"/>
      <c r="EP99" s="2"/>
      <c r="EQ99" s="1"/>
      <c r="ER99" s="1"/>
      <c r="ES99" s="1"/>
      <c r="ET99" s="2"/>
      <c r="EU99" s="1"/>
      <c r="EV99" s="1"/>
      <c r="EW99" s="1"/>
      <c r="EX99" s="2"/>
      <c r="EY99" s="1"/>
      <c r="EZ99" s="1"/>
      <c r="FA99" s="1"/>
    </row>
    <row r="100" spans="1:232" x14ac:dyDescent="0.3">
      <c r="A100" s="57">
        <v>2016</v>
      </c>
      <c r="B100" s="58" t="s">
        <v>8</v>
      </c>
      <c r="C100" s="65">
        <v>0</v>
      </c>
      <c r="D100" s="14">
        <v>0</v>
      </c>
      <c r="E100" s="66">
        <v>0</v>
      </c>
      <c r="F100" s="65"/>
      <c r="G100" s="14"/>
      <c r="H100" s="66"/>
      <c r="I100" s="65">
        <v>32</v>
      </c>
      <c r="J100" s="14">
        <v>679.9</v>
      </c>
      <c r="K100" s="66">
        <f t="shared" si="315"/>
        <v>21246.875</v>
      </c>
      <c r="L100" s="65">
        <v>0</v>
      </c>
      <c r="M100" s="14">
        <v>0</v>
      </c>
      <c r="N100" s="66">
        <v>0</v>
      </c>
      <c r="O100" s="65">
        <v>0</v>
      </c>
      <c r="P100" s="14">
        <v>0</v>
      </c>
      <c r="Q100" s="66">
        <v>0</v>
      </c>
      <c r="R100" s="65">
        <v>0</v>
      </c>
      <c r="S100" s="14">
        <v>0</v>
      </c>
      <c r="T100" s="66">
        <v>0</v>
      </c>
      <c r="U100" s="65">
        <v>0</v>
      </c>
      <c r="V100" s="14">
        <v>0</v>
      </c>
      <c r="W100" s="66">
        <v>0</v>
      </c>
      <c r="X100" s="65">
        <v>0</v>
      </c>
      <c r="Y100" s="14">
        <v>0</v>
      </c>
      <c r="Z100" s="66">
        <f t="shared" si="306"/>
        <v>0</v>
      </c>
      <c r="AA100" s="65">
        <v>0</v>
      </c>
      <c r="AB100" s="14">
        <v>0</v>
      </c>
      <c r="AC100" s="66">
        <v>0</v>
      </c>
      <c r="AD100" s="65">
        <v>0</v>
      </c>
      <c r="AE100" s="14">
        <v>0</v>
      </c>
      <c r="AF100" s="66">
        <v>0</v>
      </c>
      <c r="AG100" s="65">
        <v>0</v>
      </c>
      <c r="AH100" s="14">
        <v>0</v>
      </c>
      <c r="AI100" s="66">
        <f t="shared" si="307"/>
        <v>0</v>
      </c>
      <c r="AJ100" s="65">
        <v>32.969000000000001</v>
      </c>
      <c r="AK100" s="14">
        <v>853.94</v>
      </c>
      <c r="AL100" s="66">
        <f t="shared" si="308"/>
        <v>25901.301222360398</v>
      </c>
      <c r="AM100" s="65"/>
      <c r="AN100" s="14"/>
      <c r="AO100" s="66"/>
      <c r="AP100" s="65"/>
      <c r="AQ100" s="14"/>
      <c r="AR100" s="66"/>
      <c r="AS100" s="65">
        <v>0</v>
      </c>
      <c r="AT100" s="14">
        <v>0</v>
      </c>
      <c r="AU100" s="66">
        <v>0</v>
      </c>
      <c r="AV100" s="65">
        <v>0</v>
      </c>
      <c r="AW100" s="14">
        <v>0</v>
      </c>
      <c r="AX100" s="66">
        <v>0</v>
      </c>
      <c r="AY100" s="65">
        <v>0</v>
      </c>
      <c r="AZ100" s="14">
        <v>0</v>
      </c>
      <c r="BA100" s="66">
        <v>0</v>
      </c>
      <c r="BB100" s="65">
        <v>0</v>
      </c>
      <c r="BC100" s="14">
        <v>0</v>
      </c>
      <c r="BD100" s="66">
        <v>0</v>
      </c>
      <c r="BE100" s="65">
        <v>0</v>
      </c>
      <c r="BF100" s="14">
        <v>0</v>
      </c>
      <c r="BG100" s="66">
        <v>0</v>
      </c>
      <c r="BH100" s="65">
        <v>0</v>
      </c>
      <c r="BI100" s="14">
        <v>0</v>
      </c>
      <c r="BJ100" s="66">
        <v>0</v>
      </c>
      <c r="BK100" s="65">
        <v>0.57399999999999995</v>
      </c>
      <c r="BL100" s="14">
        <v>0.46</v>
      </c>
      <c r="BM100" s="66">
        <f t="shared" si="319"/>
        <v>801.39372822299663</v>
      </c>
      <c r="BN100" s="65">
        <v>0</v>
      </c>
      <c r="BO100" s="14">
        <v>0</v>
      </c>
      <c r="BP100" s="66">
        <f t="shared" si="310"/>
        <v>0</v>
      </c>
      <c r="BQ100" s="65">
        <v>0</v>
      </c>
      <c r="BR100" s="14">
        <v>0</v>
      </c>
      <c r="BS100" s="66">
        <v>0</v>
      </c>
      <c r="BT100" s="65">
        <v>0</v>
      </c>
      <c r="BU100" s="14">
        <v>0</v>
      </c>
      <c r="BV100" s="66">
        <f t="shared" si="311"/>
        <v>0</v>
      </c>
      <c r="BW100" s="65">
        <v>0</v>
      </c>
      <c r="BX100" s="14">
        <v>0</v>
      </c>
      <c r="BY100" s="66">
        <v>0</v>
      </c>
      <c r="BZ100" s="65">
        <v>0</v>
      </c>
      <c r="CA100" s="14">
        <v>0</v>
      </c>
      <c r="CB100" s="66">
        <v>0</v>
      </c>
      <c r="CC100" s="65">
        <v>0</v>
      </c>
      <c r="CD100" s="14">
        <v>0</v>
      </c>
      <c r="CE100" s="66">
        <v>0</v>
      </c>
      <c r="CF100" s="65">
        <v>0</v>
      </c>
      <c r="CG100" s="14">
        <v>0</v>
      </c>
      <c r="CH100" s="66">
        <v>0</v>
      </c>
      <c r="CI100" s="65">
        <v>0</v>
      </c>
      <c r="CJ100" s="14">
        <v>0</v>
      </c>
      <c r="CK100" s="66">
        <v>0</v>
      </c>
      <c r="CL100" s="65">
        <v>0</v>
      </c>
      <c r="CM100" s="14">
        <v>0</v>
      </c>
      <c r="CN100" s="66">
        <v>0</v>
      </c>
      <c r="CO100" s="65">
        <v>0</v>
      </c>
      <c r="CP100" s="14">
        <v>0</v>
      </c>
      <c r="CQ100" s="66">
        <v>0</v>
      </c>
      <c r="CR100" s="65">
        <v>0</v>
      </c>
      <c r="CS100" s="14">
        <v>0</v>
      </c>
      <c r="CT100" s="66">
        <v>0</v>
      </c>
      <c r="CU100" s="65">
        <v>0.03</v>
      </c>
      <c r="CV100" s="14">
        <v>1.4</v>
      </c>
      <c r="CW100" s="66">
        <f t="shared" ref="CW100:CW102" si="321">CV100/CU100*1000</f>
        <v>46666.666666666664</v>
      </c>
      <c r="CX100" s="65">
        <v>0</v>
      </c>
      <c r="CY100" s="14">
        <v>0</v>
      </c>
      <c r="CZ100" s="66">
        <v>0</v>
      </c>
      <c r="DA100" s="65">
        <v>0</v>
      </c>
      <c r="DB100" s="14">
        <v>0</v>
      </c>
      <c r="DC100" s="66">
        <v>0</v>
      </c>
      <c r="DD100" s="65">
        <v>0</v>
      </c>
      <c r="DE100" s="14">
        <v>0</v>
      </c>
      <c r="DF100" s="66">
        <v>0</v>
      </c>
      <c r="DG100" s="11">
        <f t="shared" si="313"/>
        <v>65.573000000000008</v>
      </c>
      <c r="DH100" s="21">
        <f t="shared" si="314"/>
        <v>1535.7000000000003</v>
      </c>
      <c r="DI100" s="6"/>
      <c r="DJ100" s="9"/>
      <c r="DK100" s="6"/>
      <c r="DL100" s="6"/>
      <c r="DM100" s="6"/>
      <c r="DN100" s="9"/>
      <c r="DO100" s="6"/>
      <c r="DP100" s="6"/>
      <c r="DQ100" s="6"/>
      <c r="DR100" s="9"/>
      <c r="DS100" s="6"/>
      <c r="DT100" s="6"/>
      <c r="DU100" s="6"/>
      <c r="DV100" s="2"/>
      <c r="DW100" s="1"/>
      <c r="DX100" s="1"/>
      <c r="DY100" s="1"/>
      <c r="DZ100" s="2"/>
      <c r="EA100" s="1"/>
      <c r="EB100" s="1"/>
      <c r="EC100" s="1"/>
      <c r="ED100" s="2"/>
      <c r="EE100" s="1"/>
      <c r="EF100" s="1"/>
      <c r="EG100" s="1"/>
      <c r="EH100" s="2"/>
      <c r="EI100" s="1"/>
      <c r="EJ100" s="1"/>
      <c r="EK100" s="1"/>
      <c r="EL100" s="2"/>
      <c r="EM100" s="1"/>
      <c r="EN100" s="1"/>
      <c r="EO100" s="1"/>
      <c r="EP100" s="2"/>
      <c r="EQ100" s="1"/>
      <c r="ER100" s="1"/>
      <c r="ES100" s="1"/>
      <c r="ET100" s="2"/>
      <c r="EU100" s="1"/>
      <c r="EV100" s="1"/>
      <c r="EW100" s="1"/>
      <c r="EX100" s="2"/>
      <c r="EY100" s="1"/>
      <c r="EZ100" s="1"/>
      <c r="FA100" s="1"/>
    </row>
    <row r="101" spans="1:232" x14ac:dyDescent="0.3">
      <c r="A101" s="57">
        <v>2016</v>
      </c>
      <c r="B101" s="58" t="s">
        <v>9</v>
      </c>
      <c r="C101" s="65">
        <v>0</v>
      </c>
      <c r="D101" s="14">
        <v>0</v>
      </c>
      <c r="E101" s="66">
        <v>0</v>
      </c>
      <c r="F101" s="65"/>
      <c r="G101" s="14"/>
      <c r="H101" s="66"/>
      <c r="I101" s="65">
        <v>0</v>
      </c>
      <c r="J101" s="14">
        <v>0</v>
      </c>
      <c r="K101" s="66">
        <v>0</v>
      </c>
      <c r="L101" s="65">
        <v>0</v>
      </c>
      <c r="M101" s="14">
        <v>0</v>
      </c>
      <c r="N101" s="66">
        <v>0</v>
      </c>
      <c r="O101" s="65">
        <v>0</v>
      </c>
      <c r="P101" s="14">
        <v>0</v>
      </c>
      <c r="Q101" s="66">
        <v>0</v>
      </c>
      <c r="R101" s="65">
        <v>0</v>
      </c>
      <c r="S101" s="14">
        <v>0</v>
      </c>
      <c r="T101" s="66">
        <v>0</v>
      </c>
      <c r="U101" s="65">
        <v>0</v>
      </c>
      <c r="V101" s="14">
        <v>0</v>
      </c>
      <c r="W101" s="66">
        <v>0</v>
      </c>
      <c r="X101" s="65">
        <v>0</v>
      </c>
      <c r="Y101" s="14">
        <v>0</v>
      </c>
      <c r="Z101" s="66">
        <f t="shared" si="306"/>
        <v>0</v>
      </c>
      <c r="AA101" s="65">
        <v>0</v>
      </c>
      <c r="AB101" s="14">
        <v>0</v>
      </c>
      <c r="AC101" s="66">
        <v>0</v>
      </c>
      <c r="AD101" s="65">
        <v>0</v>
      </c>
      <c r="AE101" s="14">
        <v>0</v>
      </c>
      <c r="AF101" s="66">
        <v>0</v>
      </c>
      <c r="AG101" s="65">
        <v>0</v>
      </c>
      <c r="AH101" s="14">
        <v>0</v>
      </c>
      <c r="AI101" s="66">
        <f t="shared" si="307"/>
        <v>0</v>
      </c>
      <c r="AJ101" s="65">
        <v>16.122</v>
      </c>
      <c r="AK101" s="14">
        <v>411.73</v>
      </c>
      <c r="AL101" s="66">
        <f t="shared" si="308"/>
        <v>25538.394740106691</v>
      </c>
      <c r="AM101" s="65"/>
      <c r="AN101" s="14"/>
      <c r="AO101" s="66"/>
      <c r="AP101" s="65"/>
      <c r="AQ101" s="14"/>
      <c r="AR101" s="66"/>
      <c r="AS101" s="65">
        <v>0</v>
      </c>
      <c r="AT101" s="14">
        <v>0</v>
      </c>
      <c r="AU101" s="66">
        <v>0</v>
      </c>
      <c r="AV101" s="65">
        <v>0</v>
      </c>
      <c r="AW101" s="14">
        <v>0</v>
      </c>
      <c r="AX101" s="66">
        <v>0</v>
      </c>
      <c r="AY101" s="65">
        <v>0</v>
      </c>
      <c r="AZ101" s="14">
        <v>0</v>
      </c>
      <c r="BA101" s="66">
        <v>0</v>
      </c>
      <c r="BB101" s="65">
        <v>0</v>
      </c>
      <c r="BC101" s="14">
        <v>0</v>
      </c>
      <c r="BD101" s="66">
        <v>0</v>
      </c>
      <c r="BE101" s="65">
        <v>0</v>
      </c>
      <c r="BF101" s="14">
        <v>0</v>
      </c>
      <c r="BG101" s="66">
        <v>0</v>
      </c>
      <c r="BH101" s="65">
        <v>0</v>
      </c>
      <c r="BI101" s="14">
        <v>0</v>
      </c>
      <c r="BJ101" s="66">
        <v>0</v>
      </c>
      <c r="BK101" s="65">
        <v>0.2</v>
      </c>
      <c r="BL101" s="14">
        <v>7.0000000000000007E-2</v>
      </c>
      <c r="BM101" s="66">
        <f t="shared" si="319"/>
        <v>350.00000000000006</v>
      </c>
      <c r="BN101" s="65">
        <v>0</v>
      </c>
      <c r="BO101" s="14">
        <v>0</v>
      </c>
      <c r="BP101" s="66">
        <f t="shared" si="310"/>
        <v>0</v>
      </c>
      <c r="BQ101" s="65">
        <v>0</v>
      </c>
      <c r="BR101" s="14">
        <v>0</v>
      </c>
      <c r="BS101" s="66">
        <v>0</v>
      </c>
      <c r="BT101" s="65">
        <v>0</v>
      </c>
      <c r="BU101" s="14">
        <v>0</v>
      </c>
      <c r="BV101" s="66">
        <f t="shared" si="311"/>
        <v>0</v>
      </c>
      <c r="BW101" s="65">
        <v>0</v>
      </c>
      <c r="BX101" s="14">
        <v>0</v>
      </c>
      <c r="BY101" s="66">
        <v>0</v>
      </c>
      <c r="BZ101" s="65">
        <v>0</v>
      </c>
      <c r="CA101" s="14">
        <v>0</v>
      </c>
      <c r="CB101" s="66">
        <v>0</v>
      </c>
      <c r="CC101" s="65">
        <v>0</v>
      </c>
      <c r="CD101" s="14">
        <v>0</v>
      </c>
      <c r="CE101" s="66">
        <v>0</v>
      </c>
      <c r="CF101" s="65">
        <v>0</v>
      </c>
      <c r="CG101" s="14">
        <v>0</v>
      </c>
      <c r="CH101" s="66">
        <v>0</v>
      </c>
      <c r="CI101" s="65">
        <v>0</v>
      </c>
      <c r="CJ101" s="14">
        <v>0</v>
      </c>
      <c r="CK101" s="66">
        <v>0</v>
      </c>
      <c r="CL101" s="65">
        <v>0</v>
      </c>
      <c r="CM101" s="14">
        <v>0</v>
      </c>
      <c r="CN101" s="66">
        <v>0</v>
      </c>
      <c r="CO101" s="65">
        <v>0</v>
      </c>
      <c r="CP101" s="14">
        <v>0</v>
      </c>
      <c r="CQ101" s="66">
        <v>0</v>
      </c>
      <c r="CR101" s="65">
        <v>5.7000000000000002E-2</v>
      </c>
      <c r="CS101" s="14">
        <v>3.21</v>
      </c>
      <c r="CT101" s="66">
        <f t="shared" si="312"/>
        <v>56315.789473684206</v>
      </c>
      <c r="CU101" s="65">
        <v>0</v>
      </c>
      <c r="CV101" s="14">
        <v>0</v>
      </c>
      <c r="CW101" s="66">
        <v>0</v>
      </c>
      <c r="CX101" s="65">
        <v>0</v>
      </c>
      <c r="CY101" s="14">
        <v>0</v>
      </c>
      <c r="CZ101" s="66">
        <v>0</v>
      </c>
      <c r="DA101" s="65">
        <v>0</v>
      </c>
      <c r="DB101" s="14">
        <v>0</v>
      </c>
      <c r="DC101" s="66">
        <v>0</v>
      </c>
      <c r="DD101" s="65">
        <v>1.2230000000000001</v>
      </c>
      <c r="DE101" s="14">
        <v>4.4000000000000004</v>
      </c>
      <c r="DF101" s="66">
        <f t="shared" si="316"/>
        <v>3597.7105478331973</v>
      </c>
      <c r="DG101" s="11">
        <f t="shared" si="313"/>
        <v>17.601999999999997</v>
      </c>
      <c r="DH101" s="21">
        <f t="shared" si="314"/>
        <v>419.40999999999997</v>
      </c>
      <c r="DI101" s="6"/>
      <c r="DJ101" s="9"/>
      <c r="DK101" s="6"/>
      <c r="DL101" s="6"/>
      <c r="DM101" s="6"/>
      <c r="DN101" s="9"/>
      <c r="DO101" s="6"/>
      <c r="DP101" s="6"/>
      <c r="DQ101" s="6"/>
      <c r="DR101" s="9"/>
      <c r="DS101" s="6"/>
      <c r="DT101" s="6"/>
      <c r="DU101" s="6"/>
      <c r="DV101" s="2"/>
      <c r="DW101" s="1"/>
      <c r="DX101" s="1"/>
      <c r="DY101" s="1"/>
      <c r="DZ101" s="2"/>
      <c r="EA101" s="1"/>
      <c r="EB101" s="1"/>
      <c r="EC101" s="1"/>
      <c r="ED101" s="2"/>
      <c r="EE101" s="1"/>
      <c r="EF101" s="1"/>
      <c r="EG101" s="1"/>
      <c r="EH101" s="2"/>
      <c r="EI101" s="1"/>
      <c r="EJ101" s="1"/>
      <c r="EK101" s="1"/>
      <c r="EL101" s="2"/>
      <c r="EM101" s="1"/>
      <c r="EN101" s="1"/>
      <c r="EO101" s="1"/>
      <c r="EP101" s="2"/>
      <c r="EQ101" s="1"/>
      <c r="ER101" s="1"/>
      <c r="ES101" s="1"/>
      <c r="ET101" s="2"/>
      <c r="EU101" s="1"/>
      <c r="EV101" s="1"/>
      <c r="EW101" s="1"/>
      <c r="EX101" s="2"/>
      <c r="EY101" s="1"/>
      <c r="EZ101" s="1"/>
      <c r="FA101" s="1"/>
    </row>
    <row r="102" spans="1:232" x14ac:dyDescent="0.3">
      <c r="A102" s="57">
        <v>2016</v>
      </c>
      <c r="B102" s="58" t="s">
        <v>10</v>
      </c>
      <c r="C102" s="65">
        <v>0</v>
      </c>
      <c r="D102" s="14">
        <v>0</v>
      </c>
      <c r="E102" s="66">
        <v>0</v>
      </c>
      <c r="F102" s="65"/>
      <c r="G102" s="14"/>
      <c r="H102" s="66"/>
      <c r="I102" s="65">
        <v>0</v>
      </c>
      <c r="J102" s="14">
        <v>0</v>
      </c>
      <c r="K102" s="66">
        <v>0</v>
      </c>
      <c r="L102" s="65">
        <v>0</v>
      </c>
      <c r="M102" s="14">
        <v>0</v>
      </c>
      <c r="N102" s="66">
        <v>0</v>
      </c>
      <c r="O102" s="65">
        <v>0</v>
      </c>
      <c r="P102" s="14">
        <v>0</v>
      </c>
      <c r="Q102" s="66">
        <v>0</v>
      </c>
      <c r="R102" s="65">
        <v>0</v>
      </c>
      <c r="S102" s="14">
        <v>0</v>
      </c>
      <c r="T102" s="66">
        <v>0</v>
      </c>
      <c r="U102" s="65">
        <v>0</v>
      </c>
      <c r="V102" s="14">
        <v>0</v>
      </c>
      <c r="W102" s="66">
        <v>0</v>
      </c>
      <c r="X102" s="65">
        <v>0</v>
      </c>
      <c r="Y102" s="14">
        <v>0</v>
      </c>
      <c r="Z102" s="66">
        <f t="shared" si="306"/>
        <v>0</v>
      </c>
      <c r="AA102" s="65">
        <v>0</v>
      </c>
      <c r="AB102" s="14">
        <v>0</v>
      </c>
      <c r="AC102" s="66">
        <v>0</v>
      </c>
      <c r="AD102" s="65">
        <v>8.1000000000000003E-2</v>
      </c>
      <c r="AE102" s="14">
        <v>0.44</v>
      </c>
      <c r="AF102" s="66">
        <f t="shared" ref="AF102" si="322">AE102/AD102*1000</f>
        <v>5432.0987654320988</v>
      </c>
      <c r="AG102" s="65">
        <v>0</v>
      </c>
      <c r="AH102" s="14">
        <v>0</v>
      </c>
      <c r="AI102" s="66">
        <f t="shared" si="307"/>
        <v>0</v>
      </c>
      <c r="AJ102" s="65">
        <v>0</v>
      </c>
      <c r="AK102" s="14">
        <v>0</v>
      </c>
      <c r="AL102" s="66">
        <v>0</v>
      </c>
      <c r="AM102" s="65"/>
      <c r="AN102" s="14"/>
      <c r="AO102" s="66"/>
      <c r="AP102" s="65"/>
      <c r="AQ102" s="14"/>
      <c r="AR102" s="66"/>
      <c r="AS102" s="65">
        <v>0</v>
      </c>
      <c r="AT102" s="14">
        <v>0</v>
      </c>
      <c r="AU102" s="66">
        <v>0</v>
      </c>
      <c r="AV102" s="65">
        <v>0</v>
      </c>
      <c r="AW102" s="14">
        <v>0</v>
      </c>
      <c r="AX102" s="66">
        <v>0</v>
      </c>
      <c r="AY102" s="65">
        <v>0</v>
      </c>
      <c r="AZ102" s="14">
        <v>0</v>
      </c>
      <c r="BA102" s="66">
        <v>0</v>
      </c>
      <c r="BB102" s="65">
        <v>0</v>
      </c>
      <c r="BC102" s="14">
        <v>0</v>
      </c>
      <c r="BD102" s="66">
        <v>0</v>
      </c>
      <c r="BE102" s="65">
        <v>0</v>
      </c>
      <c r="BF102" s="14">
        <v>0</v>
      </c>
      <c r="BG102" s="66">
        <v>0</v>
      </c>
      <c r="BH102" s="65">
        <v>0</v>
      </c>
      <c r="BI102" s="14">
        <v>0</v>
      </c>
      <c r="BJ102" s="66">
        <v>0</v>
      </c>
      <c r="BK102" s="65">
        <v>0</v>
      </c>
      <c r="BL102" s="14">
        <v>0</v>
      </c>
      <c r="BM102" s="66">
        <v>0</v>
      </c>
      <c r="BN102" s="65">
        <v>0</v>
      </c>
      <c r="BO102" s="14">
        <v>0</v>
      </c>
      <c r="BP102" s="66">
        <f t="shared" si="310"/>
        <v>0</v>
      </c>
      <c r="BQ102" s="65">
        <v>0</v>
      </c>
      <c r="BR102" s="14">
        <v>0</v>
      </c>
      <c r="BS102" s="66">
        <v>0</v>
      </c>
      <c r="BT102" s="65">
        <v>0</v>
      </c>
      <c r="BU102" s="14">
        <v>0</v>
      </c>
      <c r="BV102" s="66">
        <f t="shared" si="311"/>
        <v>0</v>
      </c>
      <c r="BW102" s="65">
        <v>0</v>
      </c>
      <c r="BX102" s="14">
        <v>0</v>
      </c>
      <c r="BY102" s="66">
        <v>0</v>
      </c>
      <c r="BZ102" s="65">
        <v>0</v>
      </c>
      <c r="CA102" s="14">
        <v>0</v>
      </c>
      <c r="CB102" s="66">
        <v>0</v>
      </c>
      <c r="CC102" s="65">
        <v>0</v>
      </c>
      <c r="CD102" s="14">
        <v>0</v>
      </c>
      <c r="CE102" s="66">
        <v>0</v>
      </c>
      <c r="CF102" s="65">
        <v>0</v>
      </c>
      <c r="CG102" s="14">
        <v>0</v>
      </c>
      <c r="CH102" s="66">
        <v>0</v>
      </c>
      <c r="CI102" s="65">
        <v>0</v>
      </c>
      <c r="CJ102" s="14">
        <v>0</v>
      </c>
      <c r="CK102" s="66">
        <v>0</v>
      </c>
      <c r="CL102" s="65">
        <v>0</v>
      </c>
      <c r="CM102" s="14">
        <v>0</v>
      </c>
      <c r="CN102" s="66">
        <v>0</v>
      </c>
      <c r="CO102" s="65">
        <v>0</v>
      </c>
      <c r="CP102" s="14">
        <v>0</v>
      </c>
      <c r="CQ102" s="66">
        <v>0</v>
      </c>
      <c r="CR102" s="65">
        <v>0</v>
      </c>
      <c r="CS102" s="14">
        <v>0</v>
      </c>
      <c r="CT102" s="66">
        <v>0</v>
      </c>
      <c r="CU102" s="65">
        <v>1</v>
      </c>
      <c r="CV102" s="14">
        <v>1.8</v>
      </c>
      <c r="CW102" s="66">
        <f t="shared" si="321"/>
        <v>1800</v>
      </c>
      <c r="CX102" s="65">
        <v>0</v>
      </c>
      <c r="CY102" s="14">
        <v>0</v>
      </c>
      <c r="CZ102" s="66">
        <v>0</v>
      </c>
      <c r="DA102" s="65">
        <v>0</v>
      </c>
      <c r="DB102" s="14">
        <v>0</v>
      </c>
      <c r="DC102" s="66">
        <v>0</v>
      </c>
      <c r="DD102" s="65">
        <v>1.9850000000000001</v>
      </c>
      <c r="DE102" s="14">
        <v>7.87</v>
      </c>
      <c r="DF102" s="66">
        <f t="shared" si="316"/>
        <v>3964.7355163727957</v>
      </c>
      <c r="DG102" s="11">
        <f t="shared" si="313"/>
        <v>3.0660000000000003</v>
      </c>
      <c r="DH102" s="21">
        <f t="shared" si="314"/>
        <v>10.110000000000001</v>
      </c>
      <c r="DI102" s="6"/>
      <c r="DJ102" s="9"/>
      <c r="DK102" s="6"/>
      <c r="DL102" s="6"/>
      <c r="DM102" s="6"/>
      <c r="DN102" s="9"/>
      <c r="DO102" s="6"/>
      <c r="DP102" s="6"/>
      <c r="DQ102" s="6"/>
      <c r="DR102" s="9"/>
      <c r="DS102" s="6"/>
      <c r="DT102" s="6"/>
      <c r="DU102" s="6"/>
      <c r="DV102" s="2"/>
      <c r="DW102" s="1"/>
      <c r="DX102" s="1"/>
      <c r="DY102" s="1"/>
      <c r="DZ102" s="2"/>
      <c r="EA102" s="1"/>
      <c r="EB102" s="1"/>
      <c r="EC102" s="1"/>
      <c r="ED102" s="2"/>
      <c r="EE102" s="1"/>
      <c r="EF102" s="1"/>
      <c r="EG102" s="1"/>
      <c r="EH102" s="2"/>
      <c r="EI102" s="1"/>
      <c r="EJ102" s="1"/>
      <c r="EK102" s="1"/>
      <c r="EL102" s="2"/>
      <c r="EM102" s="1"/>
      <c r="EN102" s="1"/>
      <c r="EO102" s="1"/>
      <c r="EP102" s="2"/>
      <c r="EQ102" s="1"/>
      <c r="ER102" s="1"/>
      <c r="ES102" s="1"/>
      <c r="ET102" s="2"/>
      <c r="EU102" s="1"/>
      <c r="EV102" s="1"/>
      <c r="EW102" s="1"/>
      <c r="EX102" s="2"/>
      <c r="EY102" s="1"/>
      <c r="EZ102" s="1"/>
      <c r="FA102" s="1"/>
    </row>
    <row r="103" spans="1:232" x14ac:dyDescent="0.3">
      <c r="A103" s="57">
        <v>2016</v>
      </c>
      <c r="B103" s="58" t="s">
        <v>11</v>
      </c>
      <c r="C103" s="65">
        <v>0</v>
      </c>
      <c r="D103" s="14">
        <v>0</v>
      </c>
      <c r="E103" s="66">
        <v>0</v>
      </c>
      <c r="F103" s="65"/>
      <c r="G103" s="14"/>
      <c r="H103" s="66"/>
      <c r="I103" s="65">
        <v>0</v>
      </c>
      <c r="J103" s="14">
        <v>0</v>
      </c>
      <c r="K103" s="66">
        <v>0</v>
      </c>
      <c r="L103" s="65">
        <v>0.25900000000000001</v>
      </c>
      <c r="M103" s="14">
        <v>25.88</v>
      </c>
      <c r="N103" s="66">
        <f t="shared" ref="N103:N106" si="323">M103/L103*1000</f>
        <v>99922.779922779911</v>
      </c>
      <c r="O103" s="65">
        <v>14.7</v>
      </c>
      <c r="P103" s="14">
        <v>897.86</v>
      </c>
      <c r="Q103" s="66">
        <f t="shared" ref="Q103:Q108" si="324">P103/O103*1000</f>
        <v>61078.911564625858</v>
      </c>
      <c r="R103" s="65">
        <v>0</v>
      </c>
      <c r="S103" s="14">
        <v>0</v>
      </c>
      <c r="T103" s="66">
        <v>0</v>
      </c>
      <c r="U103" s="65">
        <v>0</v>
      </c>
      <c r="V103" s="14">
        <v>0</v>
      </c>
      <c r="W103" s="66">
        <v>0</v>
      </c>
      <c r="X103" s="65">
        <v>0</v>
      </c>
      <c r="Y103" s="14">
        <v>0</v>
      </c>
      <c r="Z103" s="66">
        <f t="shared" si="306"/>
        <v>0</v>
      </c>
      <c r="AA103" s="65">
        <v>0</v>
      </c>
      <c r="AB103" s="14">
        <v>0</v>
      </c>
      <c r="AC103" s="66">
        <v>0</v>
      </c>
      <c r="AD103" s="65">
        <v>0</v>
      </c>
      <c r="AE103" s="14">
        <v>0</v>
      </c>
      <c r="AF103" s="66">
        <v>0</v>
      </c>
      <c r="AG103" s="65">
        <v>0</v>
      </c>
      <c r="AH103" s="14">
        <v>0</v>
      </c>
      <c r="AI103" s="66">
        <f t="shared" si="307"/>
        <v>0</v>
      </c>
      <c r="AJ103" s="65">
        <v>124.48</v>
      </c>
      <c r="AK103" s="14">
        <v>3510.21</v>
      </c>
      <c r="AL103" s="66">
        <f t="shared" si="308"/>
        <v>28198.987789203085</v>
      </c>
      <c r="AM103" s="65"/>
      <c r="AN103" s="14"/>
      <c r="AO103" s="66"/>
      <c r="AP103" s="65"/>
      <c r="AQ103" s="14"/>
      <c r="AR103" s="66"/>
      <c r="AS103" s="65">
        <v>0</v>
      </c>
      <c r="AT103" s="14">
        <v>0</v>
      </c>
      <c r="AU103" s="66">
        <v>0</v>
      </c>
      <c r="AV103" s="65">
        <v>0</v>
      </c>
      <c r="AW103" s="14">
        <v>0</v>
      </c>
      <c r="AX103" s="66">
        <v>0</v>
      </c>
      <c r="AY103" s="65">
        <v>0</v>
      </c>
      <c r="AZ103" s="14">
        <v>0</v>
      </c>
      <c r="BA103" s="66">
        <v>0</v>
      </c>
      <c r="BB103" s="65">
        <v>0</v>
      </c>
      <c r="BC103" s="14">
        <v>0</v>
      </c>
      <c r="BD103" s="66">
        <v>0</v>
      </c>
      <c r="BE103" s="65">
        <v>0</v>
      </c>
      <c r="BF103" s="14">
        <v>0</v>
      </c>
      <c r="BG103" s="66">
        <v>0</v>
      </c>
      <c r="BH103" s="65">
        <v>0</v>
      </c>
      <c r="BI103" s="14">
        <v>0</v>
      </c>
      <c r="BJ103" s="66">
        <v>0</v>
      </c>
      <c r="BK103" s="65">
        <v>0.05</v>
      </c>
      <c r="BL103" s="14">
        <v>0.1</v>
      </c>
      <c r="BM103" s="66">
        <f t="shared" si="319"/>
        <v>2000</v>
      </c>
      <c r="BN103" s="65">
        <v>0</v>
      </c>
      <c r="BO103" s="14">
        <v>0</v>
      </c>
      <c r="BP103" s="66">
        <f t="shared" si="310"/>
        <v>0</v>
      </c>
      <c r="BQ103" s="65">
        <v>0</v>
      </c>
      <c r="BR103" s="14">
        <v>0</v>
      </c>
      <c r="BS103" s="66">
        <v>0</v>
      </c>
      <c r="BT103" s="65">
        <v>0</v>
      </c>
      <c r="BU103" s="14">
        <v>0</v>
      </c>
      <c r="BV103" s="66">
        <f t="shared" si="311"/>
        <v>0</v>
      </c>
      <c r="BW103" s="65">
        <v>0</v>
      </c>
      <c r="BX103" s="14">
        <v>0</v>
      </c>
      <c r="BY103" s="66">
        <v>0</v>
      </c>
      <c r="BZ103" s="65">
        <v>0</v>
      </c>
      <c r="CA103" s="14">
        <v>0</v>
      </c>
      <c r="CB103" s="66">
        <v>0</v>
      </c>
      <c r="CC103" s="65">
        <v>0</v>
      </c>
      <c r="CD103" s="14">
        <v>0</v>
      </c>
      <c r="CE103" s="66">
        <v>0</v>
      </c>
      <c r="CF103" s="65">
        <v>0</v>
      </c>
      <c r="CG103" s="14">
        <v>0</v>
      </c>
      <c r="CH103" s="66">
        <v>0</v>
      </c>
      <c r="CI103" s="65">
        <v>0</v>
      </c>
      <c r="CJ103" s="14">
        <v>0</v>
      </c>
      <c r="CK103" s="66">
        <v>0</v>
      </c>
      <c r="CL103" s="65">
        <v>0</v>
      </c>
      <c r="CM103" s="14">
        <v>0</v>
      </c>
      <c r="CN103" s="66">
        <v>0</v>
      </c>
      <c r="CO103" s="65">
        <v>1E-3</v>
      </c>
      <c r="CP103" s="14">
        <v>0.31</v>
      </c>
      <c r="CQ103" s="66">
        <f t="shared" si="320"/>
        <v>310000</v>
      </c>
      <c r="CR103" s="65">
        <v>1E-3</v>
      </c>
      <c r="CS103" s="14">
        <v>0.46</v>
      </c>
      <c r="CT103" s="66">
        <f t="shared" si="312"/>
        <v>460000</v>
      </c>
      <c r="CU103" s="65">
        <v>0</v>
      </c>
      <c r="CV103" s="14">
        <v>0</v>
      </c>
      <c r="CW103" s="66">
        <v>0</v>
      </c>
      <c r="CX103" s="65">
        <v>0</v>
      </c>
      <c r="CY103" s="14">
        <v>0</v>
      </c>
      <c r="CZ103" s="66">
        <v>0</v>
      </c>
      <c r="DA103" s="65">
        <v>0</v>
      </c>
      <c r="DB103" s="14">
        <v>0</v>
      </c>
      <c r="DC103" s="66">
        <v>0</v>
      </c>
      <c r="DD103" s="65">
        <v>0.90500000000000003</v>
      </c>
      <c r="DE103" s="14">
        <v>6.06</v>
      </c>
      <c r="DF103" s="66">
        <f t="shared" si="316"/>
        <v>6696.1325966850818</v>
      </c>
      <c r="DG103" s="11">
        <f t="shared" si="313"/>
        <v>140.39600000000002</v>
      </c>
      <c r="DH103" s="21">
        <f t="shared" si="314"/>
        <v>4440.880000000001</v>
      </c>
      <c r="DI103" s="6"/>
      <c r="DJ103" s="9"/>
      <c r="DK103" s="6"/>
      <c r="DL103" s="6"/>
      <c r="DM103" s="6"/>
      <c r="DN103" s="9"/>
      <c r="DO103" s="6"/>
      <c r="DP103" s="6"/>
      <c r="DQ103" s="6"/>
      <c r="DR103" s="9"/>
      <c r="DS103" s="6"/>
      <c r="DT103" s="6"/>
      <c r="DU103" s="6"/>
      <c r="DV103" s="2"/>
      <c r="DW103" s="1"/>
      <c r="DX103" s="1"/>
      <c r="DY103" s="1"/>
      <c r="DZ103" s="2"/>
      <c r="EA103" s="1"/>
      <c r="EB103" s="1"/>
      <c r="EC103" s="1"/>
      <c r="ED103" s="2"/>
      <c r="EE103" s="1"/>
      <c r="EF103" s="1"/>
      <c r="EG103" s="1"/>
      <c r="EH103" s="2"/>
      <c r="EI103" s="1"/>
      <c r="EJ103" s="1"/>
      <c r="EK103" s="1"/>
      <c r="EL103" s="2"/>
      <c r="EM103" s="1"/>
      <c r="EN103" s="1"/>
      <c r="EO103" s="1"/>
      <c r="EP103" s="2"/>
      <c r="EQ103" s="1"/>
      <c r="ER103" s="1"/>
      <c r="ES103" s="1"/>
      <c r="ET103" s="2"/>
      <c r="EU103" s="1"/>
      <c r="EV103" s="1"/>
      <c r="EW103" s="1"/>
      <c r="EX103" s="2"/>
      <c r="EY103" s="1"/>
      <c r="EZ103" s="1"/>
      <c r="FA103" s="1"/>
    </row>
    <row r="104" spans="1:232" x14ac:dyDescent="0.3">
      <c r="A104" s="57">
        <v>2016</v>
      </c>
      <c r="B104" s="58" t="s">
        <v>12</v>
      </c>
      <c r="C104" s="65">
        <v>0</v>
      </c>
      <c r="D104" s="14">
        <v>0</v>
      </c>
      <c r="E104" s="66">
        <v>0</v>
      </c>
      <c r="F104" s="65"/>
      <c r="G104" s="14"/>
      <c r="H104" s="66"/>
      <c r="I104" s="65">
        <v>0</v>
      </c>
      <c r="J104" s="14">
        <v>0</v>
      </c>
      <c r="K104" s="66">
        <v>0</v>
      </c>
      <c r="L104" s="65">
        <v>0</v>
      </c>
      <c r="M104" s="14">
        <v>0</v>
      </c>
      <c r="N104" s="66">
        <v>0</v>
      </c>
      <c r="O104" s="65">
        <v>0</v>
      </c>
      <c r="P104" s="14">
        <v>0</v>
      </c>
      <c r="Q104" s="66">
        <v>0</v>
      </c>
      <c r="R104" s="65">
        <v>0</v>
      </c>
      <c r="S104" s="14">
        <v>0</v>
      </c>
      <c r="T104" s="66">
        <v>0</v>
      </c>
      <c r="U104" s="65">
        <v>0</v>
      </c>
      <c r="V104" s="14">
        <v>0</v>
      </c>
      <c r="W104" s="66">
        <v>0</v>
      </c>
      <c r="X104" s="65">
        <v>0</v>
      </c>
      <c r="Y104" s="14">
        <v>0</v>
      </c>
      <c r="Z104" s="66">
        <f t="shared" si="306"/>
        <v>0</v>
      </c>
      <c r="AA104" s="65">
        <v>0</v>
      </c>
      <c r="AB104" s="14">
        <v>0</v>
      </c>
      <c r="AC104" s="66">
        <v>0</v>
      </c>
      <c r="AD104" s="65">
        <v>0</v>
      </c>
      <c r="AE104" s="14">
        <v>0</v>
      </c>
      <c r="AF104" s="66">
        <v>0</v>
      </c>
      <c r="AG104" s="65">
        <v>0</v>
      </c>
      <c r="AH104" s="14">
        <v>0</v>
      </c>
      <c r="AI104" s="66">
        <f t="shared" si="307"/>
        <v>0</v>
      </c>
      <c r="AJ104" s="65">
        <v>64.007999999999996</v>
      </c>
      <c r="AK104" s="14">
        <v>1685.95</v>
      </c>
      <c r="AL104" s="66">
        <f t="shared" si="308"/>
        <v>26339.676290463693</v>
      </c>
      <c r="AM104" s="65"/>
      <c r="AN104" s="14"/>
      <c r="AO104" s="66"/>
      <c r="AP104" s="65"/>
      <c r="AQ104" s="14"/>
      <c r="AR104" s="66"/>
      <c r="AS104" s="65">
        <v>0</v>
      </c>
      <c r="AT104" s="14">
        <v>0</v>
      </c>
      <c r="AU104" s="66">
        <v>0</v>
      </c>
      <c r="AV104" s="65">
        <v>0</v>
      </c>
      <c r="AW104" s="14">
        <v>0</v>
      </c>
      <c r="AX104" s="66">
        <v>0</v>
      </c>
      <c r="AY104" s="65">
        <v>0</v>
      </c>
      <c r="AZ104" s="14">
        <v>0</v>
      </c>
      <c r="BA104" s="66">
        <v>0</v>
      </c>
      <c r="BB104" s="65">
        <v>0</v>
      </c>
      <c r="BC104" s="14">
        <v>0</v>
      </c>
      <c r="BD104" s="66">
        <v>0</v>
      </c>
      <c r="BE104" s="65">
        <v>9.6000000000000002E-2</v>
      </c>
      <c r="BF104" s="14">
        <v>5.85</v>
      </c>
      <c r="BG104" s="66">
        <f t="shared" si="317"/>
        <v>60937.499999999993</v>
      </c>
      <c r="BH104" s="65">
        <v>0</v>
      </c>
      <c r="BI104" s="14">
        <v>0</v>
      </c>
      <c r="BJ104" s="66">
        <v>0</v>
      </c>
      <c r="BK104" s="65">
        <v>0.5</v>
      </c>
      <c r="BL104" s="14">
        <v>0.61</v>
      </c>
      <c r="BM104" s="66">
        <f t="shared" si="319"/>
        <v>1220</v>
      </c>
      <c r="BN104" s="65">
        <v>0</v>
      </c>
      <c r="BO104" s="14">
        <v>0</v>
      </c>
      <c r="BP104" s="66">
        <f t="shared" si="310"/>
        <v>0</v>
      </c>
      <c r="BQ104" s="65">
        <v>0</v>
      </c>
      <c r="BR104" s="14">
        <v>0</v>
      </c>
      <c r="BS104" s="66">
        <v>0</v>
      </c>
      <c r="BT104" s="65">
        <v>0</v>
      </c>
      <c r="BU104" s="14">
        <v>0</v>
      </c>
      <c r="BV104" s="66">
        <f t="shared" si="311"/>
        <v>0</v>
      </c>
      <c r="BW104" s="65">
        <v>0</v>
      </c>
      <c r="BX104" s="14">
        <v>0</v>
      </c>
      <c r="BY104" s="66">
        <v>0</v>
      </c>
      <c r="BZ104" s="65">
        <v>0</v>
      </c>
      <c r="CA104" s="14">
        <v>0</v>
      </c>
      <c r="CB104" s="66">
        <v>0</v>
      </c>
      <c r="CC104" s="65">
        <v>0</v>
      </c>
      <c r="CD104" s="14">
        <v>0</v>
      </c>
      <c r="CE104" s="66">
        <v>0</v>
      </c>
      <c r="CF104" s="65">
        <v>0</v>
      </c>
      <c r="CG104" s="14">
        <v>0</v>
      </c>
      <c r="CH104" s="66">
        <v>0</v>
      </c>
      <c r="CI104" s="65">
        <v>0</v>
      </c>
      <c r="CJ104" s="14">
        <v>0</v>
      </c>
      <c r="CK104" s="66">
        <v>0</v>
      </c>
      <c r="CL104" s="65">
        <v>0</v>
      </c>
      <c r="CM104" s="14">
        <v>0</v>
      </c>
      <c r="CN104" s="66">
        <v>0</v>
      </c>
      <c r="CO104" s="65">
        <v>0</v>
      </c>
      <c r="CP104" s="14">
        <v>0</v>
      </c>
      <c r="CQ104" s="66">
        <v>0</v>
      </c>
      <c r="CR104" s="65">
        <v>2E-3</v>
      </c>
      <c r="CS104" s="14">
        <v>7.0000000000000007E-2</v>
      </c>
      <c r="CT104" s="66">
        <f t="shared" si="312"/>
        <v>35000</v>
      </c>
      <c r="CU104" s="65">
        <v>0</v>
      </c>
      <c r="CV104" s="14">
        <v>0</v>
      </c>
      <c r="CW104" s="66">
        <v>0</v>
      </c>
      <c r="CX104" s="65">
        <v>0</v>
      </c>
      <c r="CY104" s="14">
        <v>0</v>
      </c>
      <c r="CZ104" s="66">
        <v>0</v>
      </c>
      <c r="DA104" s="65">
        <v>0</v>
      </c>
      <c r="DB104" s="14">
        <v>0</v>
      </c>
      <c r="DC104" s="66">
        <v>0</v>
      </c>
      <c r="DD104" s="65">
        <v>0</v>
      </c>
      <c r="DE104" s="14">
        <v>0</v>
      </c>
      <c r="DF104" s="66">
        <v>0</v>
      </c>
      <c r="DG104" s="11">
        <f t="shared" si="313"/>
        <v>64.605999999999995</v>
      </c>
      <c r="DH104" s="21">
        <f t="shared" si="314"/>
        <v>1692.4799999999998</v>
      </c>
      <c r="DI104" s="6"/>
      <c r="DJ104" s="9"/>
      <c r="DK104" s="6"/>
      <c r="DL104" s="6"/>
      <c r="DM104" s="6"/>
      <c r="DN104" s="9"/>
      <c r="DO104" s="6"/>
      <c r="DP104" s="6"/>
      <c r="DQ104" s="6"/>
      <c r="DR104" s="9"/>
      <c r="DS104" s="6"/>
      <c r="DT104" s="6"/>
      <c r="DU104" s="6"/>
      <c r="DV104" s="2"/>
      <c r="DW104" s="1"/>
      <c r="DX104" s="1"/>
      <c r="DY104" s="1"/>
      <c r="DZ104" s="2"/>
      <c r="EA104" s="1"/>
      <c r="EB104" s="1"/>
      <c r="EC104" s="1"/>
      <c r="ED104" s="2"/>
      <c r="EE104" s="1"/>
      <c r="EF104" s="1"/>
      <c r="EG104" s="1"/>
      <c r="EH104" s="2"/>
      <c r="EI104" s="1"/>
      <c r="EJ104" s="1"/>
      <c r="EK104" s="1"/>
      <c r="EL104" s="2"/>
      <c r="EM104" s="1"/>
      <c r="EN104" s="1"/>
      <c r="EO104" s="1"/>
      <c r="EP104" s="2"/>
      <c r="EQ104" s="1"/>
      <c r="ER104" s="1"/>
      <c r="ES104" s="1"/>
      <c r="ET104" s="2"/>
      <c r="EU104" s="1"/>
      <c r="EV104" s="1"/>
      <c r="EW104" s="1"/>
      <c r="EX104" s="2"/>
      <c r="EY104" s="1"/>
      <c r="EZ104" s="1"/>
      <c r="FA104" s="1"/>
    </row>
    <row r="105" spans="1:232" x14ac:dyDescent="0.3">
      <c r="A105" s="57">
        <v>2016</v>
      </c>
      <c r="B105" s="58" t="s">
        <v>13</v>
      </c>
      <c r="C105" s="65">
        <v>0</v>
      </c>
      <c r="D105" s="14">
        <v>0</v>
      </c>
      <c r="E105" s="66">
        <v>0</v>
      </c>
      <c r="F105" s="65"/>
      <c r="G105" s="14"/>
      <c r="H105" s="66"/>
      <c r="I105" s="65">
        <v>0.01</v>
      </c>
      <c r="J105" s="14">
        <v>0.01</v>
      </c>
      <c r="K105" s="66">
        <f t="shared" si="315"/>
        <v>1000</v>
      </c>
      <c r="L105" s="65">
        <v>0</v>
      </c>
      <c r="M105" s="14">
        <v>0</v>
      </c>
      <c r="N105" s="66">
        <v>0</v>
      </c>
      <c r="O105" s="65">
        <v>0</v>
      </c>
      <c r="P105" s="14">
        <v>0</v>
      </c>
      <c r="Q105" s="66">
        <v>0</v>
      </c>
      <c r="R105" s="65">
        <v>0</v>
      </c>
      <c r="S105" s="14">
        <v>0</v>
      </c>
      <c r="T105" s="66">
        <v>0</v>
      </c>
      <c r="U105" s="65">
        <v>0</v>
      </c>
      <c r="V105" s="14">
        <v>0</v>
      </c>
      <c r="W105" s="66">
        <v>0</v>
      </c>
      <c r="X105" s="65">
        <v>0</v>
      </c>
      <c r="Y105" s="14">
        <v>0</v>
      </c>
      <c r="Z105" s="66">
        <f t="shared" si="306"/>
        <v>0</v>
      </c>
      <c r="AA105" s="65">
        <v>0</v>
      </c>
      <c r="AB105" s="14">
        <v>0</v>
      </c>
      <c r="AC105" s="66">
        <v>0</v>
      </c>
      <c r="AD105" s="65">
        <v>0</v>
      </c>
      <c r="AE105" s="14">
        <v>0</v>
      </c>
      <c r="AF105" s="66">
        <v>0</v>
      </c>
      <c r="AG105" s="65">
        <v>0</v>
      </c>
      <c r="AH105" s="14">
        <v>0</v>
      </c>
      <c r="AI105" s="66">
        <f t="shared" si="307"/>
        <v>0</v>
      </c>
      <c r="AJ105" s="65">
        <v>0</v>
      </c>
      <c r="AK105" s="14">
        <v>0</v>
      </c>
      <c r="AL105" s="66">
        <v>0</v>
      </c>
      <c r="AM105" s="65"/>
      <c r="AN105" s="14"/>
      <c r="AO105" s="66"/>
      <c r="AP105" s="65"/>
      <c r="AQ105" s="14"/>
      <c r="AR105" s="66"/>
      <c r="AS105" s="65">
        <v>0</v>
      </c>
      <c r="AT105" s="14">
        <v>0</v>
      </c>
      <c r="AU105" s="66">
        <v>0</v>
      </c>
      <c r="AV105" s="65">
        <v>0</v>
      </c>
      <c r="AW105" s="14">
        <v>0</v>
      </c>
      <c r="AX105" s="66">
        <v>0</v>
      </c>
      <c r="AY105" s="65">
        <v>0</v>
      </c>
      <c r="AZ105" s="14">
        <v>0</v>
      </c>
      <c r="BA105" s="66">
        <v>0</v>
      </c>
      <c r="BB105" s="65">
        <v>0</v>
      </c>
      <c r="BC105" s="14">
        <v>0</v>
      </c>
      <c r="BD105" s="66">
        <v>0</v>
      </c>
      <c r="BE105" s="65">
        <v>5.3999999999999999E-2</v>
      </c>
      <c r="BF105" s="14">
        <v>4.49</v>
      </c>
      <c r="BG105" s="66">
        <f t="shared" si="317"/>
        <v>83148.148148148146</v>
      </c>
      <c r="BH105" s="65">
        <v>0</v>
      </c>
      <c r="BI105" s="14">
        <v>0</v>
      </c>
      <c r="BJ105" s="66">
        <v>0</v>
      </c>
      <c r="BK105" s="65">
        <v>0.65</v>
      </c>
      <c r="BL105" s="14">
        <v>0.59</v>
      </c>
      <c r="BM105" s="66">
        <f t="shared" si="319"/>
        <v>907.69230769230762</v>
      </c>
      <c r="BN105" s="65">
        <v>0</v>
      </c>
      <c r="BO105" s="14">
        <v>0</v>
      </c>
      <c r="BP105" s="66">
        <f t="shared" si="310"/>
        <v>0</v>
      </c>
      <c r="BQ105" s="65">
        <v>0</v>
      </c>
      <c r="BR105" s="14">
        <v>0</v>
      </c>
      <c r="BS105" s="66">
        <v>0</v>
      </c>
      <c r="BT105" s="65">
        <v>0</v>
      </c>
      <c r="BU105" s="14">
        <v>0</v>
      </c>
      <c r="BV105" s="66">
        <f t="shared" si="311"/>
        <v>0</v>
      </c>
      <c r="BW105" s="65">
        <v>0</v>
      </c>
      <c r="BX105" s="14">
        <v>0</v>
      </c>
      <c r="BY105" s="66">
        <v>0</v>
      </c>
      <c r="BZ105" s="65">
        <v>0</v>
      </c>
      <c r="CA105" s="14">
        <v>0</v>
      </c>
      <c r="CB105" s="66">
        <v>0</v>
      </c>
      <c r="CC105" s="65">
        <v>0</v>
      </c>
      <c r="CD105" s="14">
        <v>0</v>
      </c>
      <c r="CE105" s="66">
        <v>0</v>
      </c>
      <c r="CF105" s="65">
        <v>0</v>
      </c>
      <c r="CG105" s="14">
        <v>0</v>
      </c>
      <c r="CH105" s="66">
        <v>0</v>
      </c>
      <c r="CI105" s="65">
        <v>0</v>
      </c>
      <c r="CJ105" s="14">
        <v>0</v>
      </c>
      <c r="CK105" s="66">
        <v>0</v>
      </c>
      <c r="CL105" s="65">
        <v>0</v>
      </c>
      <c r="CM105" s="14">
        <v>0</v>
      </c>
      <c r="CN105" s="66">
        <v>0</v>
      </c>
      <c r="CO105" s="65">
        <v>0</v>
      </c>
      <c r="CP105" s="14">
        <v>0</v>
      </c>
      <c r="CQ105" s="66">
        <v>0</v>
      </c>
      <c r="CR105" s="65">
        <v>0</v>
      </c>
      <c r="CS105" s="14">
        <v>0</v>
      </c>
      <c r="CT105" s="66">
        <v>0</v>
      </c>
      <c r="CU105" s="65">
        <v>0</v>
      </c>
      <c r="CV105" s="14">
        <v>0</v>
      </c>
      <c r="CW105" s="66">
        <v>0</v>
      </c>
      <c r="CX105" s="65">
        <v>0</v>
      </c>
      <c r="CY105" s="14">
        <v>0</v>
      </c>
      <c r="CZ105" s="66">
        <v>0</v>
      </c>
      <c r="DA105" s="65">
        <v>0</v>
      </c>
      <c r="DB105" s="14">
        <v>0</v>
      </c>
      <c r="DC105" s="66">
        <v>0</v>
      </c>
      <c r="DD105" s="65">
        <v>0.45</v>
      </c>
      <c r="DE105" s="14">
        <v>4.29</v>
      </c>
      <c r="DF105" s="66">
        <f t="shared" si="316"/>
        <v>9533.3333333333339</v>
      </c>
      <c r="DG105" s="11">
        <f t="shared" si="313"/>
        <v>1.1640000000000001</v>
      </c>
      <c r="DH105" s="21">
        <f t="shared" si="314"/>
        <v>9.379999999999999</v>
      </c>
      <c r="DI105" s="6"/>
      <c r="DJ105" s="9"/>
      <c r="DK105" s="6"/>
      <c r="DL105" s="6"/>
      <c r="DM105" s="6"/>
      <c r="DN105" s="9"/>
      <c r="DO105" s="6"/>
      <c r="DP105" s="6"/>
      <c r="DQ105" s="6"/>
      <c r="DR105" s="9"/>
      <c r="DS105" s="6"/>
      <c r="DT105" s="6"/>
      <c r="DU105" s="6"/>
      <c r="DV105" s="2"/>
      <c r="DW105" s="1"/>
      <c r="DX105" s="1"/>
      <c r="DY105" s="1"/>
      <c r="DZ105" s="2"/>
      <c r="EA105" s="1"/>
      <c r="EB105" s="1"/>
      <c r="EC105" s="1"/>
      <c r="ED105" s="2"/>
      <c r="EE105" s="1"/>
      <c r="EF105" s="1"/>
      <c r="EG105" s="1"/>
      <c r="EH105" s="2"/>
      <c r="EI105" s="1"/>
      <c r="EJ105" s="1"/>
      <c r="EK105" s="1"/>
      <c r="EL105" s="2"/>
      <c r="EM105" s="1"/>
      <c r="EN105" s="1"/>
      <c r="EO105" s="1"/>
      <c r="EP105" s="2"/>
      <c r="EQ105" s="1"/>
      <c r="ER105" s="1"/>
      <c r="ES105" s="1"/>
      <c r="ET105" s="2"/>
      <c r="EU105" s="1"/>
      <c r="EV105" s="1"/>
      <c r="EW105" s="1"/>
      <c r="EX105" s="2"/>
      <c r="EY105" s="1"/>
      <c r="EZ105" s="1"/>
      <c r="FA105" s="1"/>
    </row>
    <row r="106" spans="1:232" x14ac:dyDescent="0.3">
      <c r="A106" s="57">
        <v>2016</v>
      </c>
      <c r="B106" s="58" t="s">
        <v>14</v>
      </c>
      <c r="C106" s="65">
        <v>0</v>
      </c>
      <c r="D106" s="14">
        <v>0</v>
      </c>
      <c r="E106" s="66">
        <v>0</v>
      </c>
      <c r="F106" s="65"/>
      <c r="G106" s="14"/>
      <c r="H106" s="66"/>
      <c r="I106" s="65">
        <v>1.3</v>
      </c>
      <c r="J106" s="14">
        <v>17.61</v>
      </c>
      <c r="K106" s="66">
        <f t="shared" si="315"/>
        <v>13546.153846153846</v>
      </c>
      <c r="L106" s="65">
        <v>0.41</v>
      </c>
      <c r="M106" s="14">
        <v>18.010000000000002</v>
      </c>
      <c r="N106" s="66">
        <f t="shared" si="323"/>
        <v>43926.829268292691</v>
      </c>
      <c r="O106" s="65">
        <v>0</v>
      </c>
      <c r="P106" s="14">
        <v>0</v>
      </c>
      <c r="Q106" s="66">
        <v>0</v>
      </c>
      <c r="R106" s="65">
        <v>0</v>
      </c>
      <c r="S106" s="14">
        <v>0</v>
      </c>
      <c r="T106" s="66">
        <v>0</v>
      </c>
      <c r="U106" s="65">
        <v>0</v>
      </c>
      <c r="V106" s="14">
        <v>0</v>
      </c>
      <c r="W106" s="66">
        <v>0</v>
      </c>
      <c r="X106" s="65">
        <v>0</v>
      </c>
      <c r="Y106" s="14">
        <v>0</v>
      </c>
      <c r="Z106" s="66">
        <f t="shared" si="306"/>
        <v>0</v>
      </c>
      <c r="AA106" s="65">
        <v>0</v>
      </c>
      <c r="AB106" s="14">
        <v>0</v>
      </c>
      <c r="AC106" s="66">
        <v>0</v>
      </c>
      <c r="AD106" s="65">
        <v>0</v>
      </c>
      <c r="AE106" s="14">
        <v>0</v>
      </c>
      <c r="AF106" s="66">
        <v>0</v>
      </c>
      <c r="AG106" s="65">
        <v>0</v>
      </c>
      <c r="AH106" s="14">
        <v>0</v>
      </c>
      <c r="AI106" s="66">
        <f t="shared" si="307"/>
        <v>0</v>
      </c>
      <c r="AJ106" s="65">
        <v>61.05</v>
      </c>
      <c r="AK106" s="14">
        <v>1706.06</v>
      </c>
      <c r="AL106" s="66">
        <f t="shared" si="308"/>
        <v>27945.290745290746</v>
      </c>
      <c r="AM106" s="65"/>
      <c r="AN106" s="14"/>
      <c r="AO106" s="66"/>
      <c r="AP106" s="65"/>
      <c r="AQ106" s="14"/>
      <c r="AR106" s="66"/>
      <c r="AS106" s="65">
        <v>0</v>
      </c>
      <c r="AT106" s="14">
        <v>0</v>
      </c>
      <c r="AU106" s="66">
        <v>0</v>
      </c>
      <c r="AV106" s="65">
        <v>0</v>
      </c>
      <c r="AW106" s="14">
        <v>0</v>
      </c>
      <c r="AX106" s="66">
        <v>0</v>
      </c>
      <c r="AY106" s="65">
        <v>0</v>
      </c>
      <c r="AZ106" s="14">
        <v>0</v>
      </c>
      <c r="BA106" s="66">
        <v>0</v>
      </c>
      <c r="BB106" s="65">
        <v>0</v>
      </c>
      <c r="BC106" s="14">
        <v>0</v>
      </c>
      <c r="BD106" s="66">
        <v>0</v>
      </c>
      <c r="BE106" s="65">
        <v>6.3E-2</v>
      </c>
      <c r="BF106" s="14">
        <v>2.4500000000000002</v>
      </c>
      <c r="BG106" s="66">
        <f t="shared" si="317"/>
        <v>38888.888888888891</v>
      </c>
      <c r="BH106" s="65">
        <v>0</v>
      </c>
      <c r="BI106" s="14">
        <v>0</v>
      </c>
      <c r="BJ106" s="66">
        <v>0</v>
      </c>
      <c r="BK106" s="65">
        <v>0.01</v>
      </c>
      <c r="BL106" s="14">
        <v>0.06</v>
      </c>
      <c r="BM106" s="66">
        <f t="shared" si="319"/>
        <v>6000</v>
      </c>
      <c r="BN106" s="65">
        <v>0</v>
      </c>
      <c r="BO106" s="14">
        <v>0</v>
      </c>
      <c r="BP106" s="66">
        <f t="shared" si="310"/>
        <v>0</v>
      </c>
      <c r="BQ106" s="65">
        <v>0</v>
      </c>
      <c r="BR106" s="14">
        <v>0</v>
      </c>
      <c r="BS106" s="66">
        <v>0</v>
      </c>
      <c r="BT106" s="65">
        <v>0</v>
      </c>
      <c r="BU106" s="14">
        <v>0</v>
      </c>
      <c r="BV106" s="66">
        <f t="shared" si="311"/>
        <v>0</v>
      </c>
      <c r="BW106" s="65">
        <v>0</v>
      </c>
      <c r="BX106" s="14">
        <v>0</v>
      </c>
      <c r="BY106" s="66">
        <v>0</v>
      </c>
      <c r="BZ106" s="65">
        <v>0</v>
      </c>
      <c r="CA106" s="14">
        <v>0</v>
      </c>
      <c r="CB106" s="66">
        <v>0</v>
      </c>
      <c r="CC106" s="65">
        <v>0</v>
      </c>
      <c r="CD106" s="14">
        <v>0</v>
      </c>
      <c r="CE106" s="66">
        <v>0</v>
      </c>
      <c r="CF106" s="65">
        <v>0</v>
      </c>
      <c r="CG106" s="14">
        <v>0</v>
      </c>
      <c r="CH106" s="66">
        <v>0</v>
      </c>
      <c r="CI106" s="65">
        <v>0</v>
      </c>
      <c r="CJ106" s="14">
        <v>0</v>
      </c>
      <c r="CK106" s="66">
        <v>0</v>
      </c>
      <c r="CL106" s="65">
        <v>0</v>
      </c>
      <c r="CM106" s="14">
        <v>0</v>
      </c>
      <c r="CN106" s="66">
        <v>0</v>
      </c>
      <c r="CO106" s="65">
        <v>0</v>
      </c>
      <c r="CP106" s="14">
        <v>0</v>
      </c>
      <c r="CQ106" s="66">
        <v>0</v>
      </c>
      <c r="CR106" s="65">
        <v>0.11700000000000001</v>
      </c>
      <c r="CS106" s="14">
        <v>6.72</v>
      </c>
      <c r="CT106" s="66">
        <f t="shared" si="312"/>
        <v>57435.89743589743</v>
      </c>
      <c r="CU106" s="65">
        <v>0</v>
      </c>
      <c r="CV106" s="14">
        <v>0</v>
      </c>
      <c r="CW106" s="66">
        <v>0</v>
      </c>
      <c r="CX106" s="65">
        <v>0</v>
      </c>
      <c r="CY106" s="14">
        <v>0</v>
      </c>
      <c r="CZ106" s="66">
        <v>0</v>
      </c>
      <c r="DA106" s="65">
        <v>0</v>
      </c>
      <c r="DB106" s="14">
        <v>0</v>
      </c>
      <c r="DC106" s="66">
        <v>0</v>
      </c>
      <c r="DD106" s="65">
        <v>0</v>
      </c>
      <c r="DE106" s="14">
        <v>0</v>
      </c>
      <c r="DF106" s="66">
        <v>0</v>
      </c>
      <c r="DG106" s="11">
        <f t="shared" si="313"/>
        <v>62.949999999999989</v>
      </c>
      <c r="DH106" s="21">
        <f t="shared" si="314"/>
        <v>1750.9099999999999</v>
      </c>
      <c r="DI106" s="6"/>
      <c r="DJ106" s="9"/>
      <c r="DK106" s="6"/>
      <c r="DL106" s="6"/>
      <c r="DM106" s="6"/>
      <c r="DN106" s="9"/>
      <c r="DO106" s="6"/>
      <c r="DP106" s="6"/>
      <c r="DQ106" s="6"/>
      <c r="DR106" s="9"/>
      <c r="DS106" s="6"/>
      <c r="DT106" s="6"/>
      <c r="DU106" s="6"/>
      <c r="DV106" s="2"/>
      <c r="DW106" s="1"/>
      <c r="DX106" s="1"/>
      <c r="DY106" s="1"/>
      <c r="DZ106" s="2"/>
      <c r="EA106" s="1"/>
      <c r="EB106" s="1"/>
      <c r="EC106" s="1"/>
      <c r="ED106" s="2"/>
      <c r="EE106" s="1"/>
      <c r="EF106" s="1"/>
      <c r="EG106" s="1"/>
      <c r="EH106" s="2"/>
      <c r="EI106" s="1"/>
      <c r="EJ106" s="1"/>
      <c r="EK106" s="1"/>
      <c r="EL106" s="2"/>
      <c r="EM106" s="1"/>
      <c r="EN106" s="1"/>
      <c r="EO106" s="1"/>
      <c r="EP106" s="2"/>
      <c r="EQ106" s="1"/>
      <c r="ER106" s="1"/>
      <c r="ES106" s="1"/>
      <c r="ET106" s="2"/>
      <c r="EU106" s="1"/>
      <c r="EV106" s="1"/>
      <c r="EW106" s="1"/>
      <c r="EX106" s="2"/>
      <c r="EY106" s="1"/>
      <c r="EZ106" s="1"/>
      <c r="FA106" s="1"/>
    </row>
    <row r="107" spans="1:232" x14ac:dyDescent="0.3">
      <c r="A107" s="57">
        <v>2016</v>
      </c>
      <c r="B107" s="58" t="s">
        <v>15</v>
      </c>
      <c r="C107" s="65">
        <v>0</v>
      </c>
      <c r="D107" s="14">
        <v>0</v>
      </c>
      <c r="E107" s="66">
        <v>0</v>
      </c>
      <c r="F107" s="65"/>
      <c r="G107" s="14"/>
      <c r="H107" s="66"/>
      <c r="I107" s="65">
        <v>0</v>
      </c>
      <c r="J107" s="14">
        <v>0</v>
      </c>
      <c r="K107" s="66">
        <v>0</v>
      </c>
      <c r="L107" s="65">
        <v>0</v>
      </c>
      <c r="M107" s="14">
        <v>0</v>
      </c>
      <c r="N107" s="66">
        <v>0</v>
      </c>
      <c r="O107" s="65">
        <v>0</v>
      </c>
      <c r="P107" s="14">
        <v>0</v>
      </c>
      <c r="Q107" s="66">
        <v>0</v>
      </c>
      <c r="R107" s="65">
        <v>0</v>
      </c>
      <c r="S107" s="14">
        <v>0</v>
      </c>
      <c r="T107" s="66">
        <v>0</v>
      </c>
      <c r="U107" s="65">
        <v>0</v>
      </c>
      <c r="V107" s="14">
        <v>0</v>
      </c>
      <c r="W107" s="66">
        <v>0</v>
      </c>
      <c r="X107" s="65">
        <v>0</v>
      </c>
      <c r="Y107" s="14">
        <v>0</v>
      </c>
      <c r="Z107" s="66">
        <f t="shared" si="306"/>
        <v>0</v>
      </c>
      <c r="AA107" s="65">
        <v>0</v>
      </c>
      <c r="AB107" s="14">
        <v>0</v>
      </c>
      <c r="AC107" s="66">
        <v>0</v>
      </c>
      <c r="AD107" s="65">
        <v>0</v>
      </c>
      <c r="AE107" s="14">
        <v>0</v>
      </c>
      <c r="AF107" s="66">
        <v>0</v>
      </c>
      <c r="AG107" s="65">
        <v>0</v>
      </c>
      <c r="AH107" s="14">
        <v>0</v>
      </c>
      <c r="AI107" s="66">
        <f t="shared" si="307"/>
        <v>0</v>
      </c>
      <c r="AJ107" s="65">
        <v>77.814999999999998</v>
      </c>
      <c r="AK107" s="14">
        <v>2330.77</v>
      </c>
      <c r="AL107" s="66">
        <f t="shared" si="308"/>
        <v>29952.708346719784</v>
      </c>
      <c r="AM107" s="65"/>
      <c r="AN107" s="14"/>
      <c r="AO107" s="66"/>
      <c r="AP107" s="65"/>
      <c r="AQ107" s="14"/>
      <c r="AR107" s="66"/>
      <c r="AS107" s="65">
        <v>0</v>
      </c>
      <c r="AT107" s="14">
        <v>0</v>
      </c>
      <c r="AU107" s="66">
        <v>0</v>
      </c>
      <c r="AV107" s="65">
        <v>0</v>
      </c>
      <c r="AW107" s="14">
        <v>0</v>
      </c>
      <c r="AX107" s="66">
        <v>0</v>
      </c>
      <c r="AY107" s="65">
        <v>0</v>
      </c>
      <c r="AZ107" s="14">
        <v>0</v>
      </c>
      <c r="BA107" s="66">
        <v>0</v>
      </c>
      <c r="BB107" s="65">
        <v>0</v>
      </c>
      <c r="BC107" s="14">
        <v>0</v>
      </c>
      <c r="BD107" s="66">
        <v>0</v>
      </c>
      <c r="BE107" s="65">
        <v>0</v>
      </c>
      <c r="BF107" s="14">
        <v>0</v>
      </c>
      <c r="BG107" s="66">
        <v>0</v>
      </c>
      <c r="BH107" s="65">
        <v>0</v>
      </c>
      <c r="BI107" s="14">
        <v>0</v>
      </c>
      <c r="BJ107" s="66">
        <v>0</v>
      </c>
      <c r="BK107" s="65">
        <v>0</v>
      </c>
      <c r="BL107" s="14">
        <v>0</v>
      </c>
      <c r="BM107" s="66">
        <v>0</v>
      </c>
      <c r="BN107" s="65">
        <v>0</v>
      </c>
      <c r="BO107" s="14">
        <v>0</v>
      </c>
      <c r="BP107" s="66">
        <f t="shared" si="310"/>
        <v>0</v>
      </c>
      <c r="BQ107" s="65">
        <v>0</v>
      </c>
      <c r="BR107" s="14">
        <v>0</v>
      </c>
      <c r="BS107" s="66">
        <v>0</v>
      </c>
      <c r="BT107" s="65">
        <v>0</v>
      </c>
      <c r="BU107" s="14">
        <v>0</v>
      </c>
      <c r="BV107" s="66">
        <f t="shared" si="311"/>
        <v>0</v>
      </c>
      <c r="BW107" s="65">
        <v>0</v>
      </c>
      <c r="BX107" s="14">
        <v>0</v>
      </c>
      <c r="BY107" s="66">
        <v>0</v>
      </c>
      <c r="BZ107" s="65">
        <v>0</v>
      </c>
      <c r="CA107" s="14">
        <v>0</v>
      </c>
      <c r="CB107" s="66">
        <v>0</v>
      </c>
      <c r="CC107" s="65">
        <v>0</v>
      </c>
      <c r="CD107" s="14">
        <v>0</v>
      </c>
      <c r="CE107" s="66">
        <v>0</v>
      </c>
      <c r="CF107" s="65">
        <v>0</v>
      </c>
      <c r="CG107" s="14">
        <v>0</v>
      </c>
      <c r="CH107" s="66">
        <v>0</v>
      </c>
      <c r="CI107" s="65">
        <v>0</v>
      </c>
      <c r="CJ107" s="14">
        <v>0</v>
      </c>
      <c r="CK107" s="66">
        <v>0</v>
      </c>
      <c r="CL107" s="65">
        <v>0</v>
      </c>
      <c r="CM107" s="14">
        <v>0</v>
      </c>
      <c r="CN107" s="66">
        <v>0</v>
      </c>
      <c r="CO107" s="65">
        <v>5.0000000000000001E-3</v>
      </c>
      <c r="CP107" s="14">
        <v>1.06</v>
      </c>
      <c r="CQ107" s="66">
        <f t="shared" si="320"/>
        <v>212000</v>
      </c>
      <c r="CR107" s="65">
        <v>0</v>
      </c>
      <c r="CS107" s="14">
        <v>0</v>
      </c>
      <c r="CT107" s="66">
        <v>0</v>
      </c>
      <c r="CU107" s="65">
        <v>0</v>
      </c>
      <c r="CV107" s="14">
        <v>0</v>
      </c>
      <c r="CW107" s="66">
        <v>0</v>
      </c>
      <c r="CX107" s="65">
        <v>0</v>
      </c>
      <c r="CY107" s="14">
        <v>0</v>
      </c>
      <c r="CZ107" s="66">
        <v>0</v>
      </c>
      <c r="DA107" s="65">
        <v>0</v>
      </c>
      <c r="DB107" s="14">
        <v>0</v>
      </c>
      <c r="DC107" s="66">
        <v>0</v>
      </c>
      <c r="DD107" s="65">
        <v>7.4999999999999997E-2</v>
      </c>
      <c r="DE107" s="14">
        <v>0.52</v>
      </c>
      <c r="DF107" s="66">
        <f t="shared" si="316"/>
        <v>6933.3333333333339</v>
      </c>
      <c r="DG107" s="11">
        <f t="shared" si="313"/>
        <v>77.894999999999996</v>
      </c>
      <c r="DH107" s="21">
        <f t="shared" si="314"/>
        <v>2332.35</v>
      </c>
      <c r="DI107" s="6"/>
      <c r="DJ107" s="9"/>
      <c r="DK107" s="6"/>
      <c r="DL107" s="6"/>
      <c r="DM107" s="6"/>
      <c r="DN107" s="9"/>
      <c r="DO107" s="6"/>
      <c r="DP107" s="6"/>
      <c r="DQ107" s="6"/>
      <c r="DR107" s="9"/>
      <c r="DS107" s="6"/>
      <c r="DT107" s="6"/>
      <c r="DU107" s="6"/>
      <c r="DV107" s="2"/>
      <c r="DW107" s="1"/>
      <c r="DX107" s="1"/>
      <c r="DY107" s="1"/>
      <c r="DZ107" s="2"/>
      <c r="EA107" s="1"/>
      <c r="EB107" s="1"/>
      <c r="EC107" s="1"/>
      <c r="ED107" s="2"/>
      <c r="EE107" s="1"/>
      <c r="EF107" s="1"/>
      <c r="EG107" s="1"/>
      <c r="EH107" s="2"/>
      <c r="EI107" s="1"/>
      <c r="EJ107" s="1"/>
      <c r="EK107" s="1"/>
      <c r="EL107" s="2"/>
      <c r="EM107" s="1"/>
      <c r="EN107" s="1"/>
      <c r="EO107" s="1"/>
      <c r="EP107" s="2"/>
      <c r="EQ107" s="1"/>
      <c r="ER107" s="1"/>
      <c r="ES107" s="1"/>
      <c r="ET107" s="2"/>
      <c r="EU107" s="1"/>
      <c r="EV107" s="1"/>
      <c r="EW107" s="1"/>
      <c r="EX107" s="2"/>
      <c r="EY107" s="1"/>
      <c r="EZ107" s="1"/>
      <c r="FA107" s="1"/>
    </row>
    <row r="108" spans="1:232" x14ac:dyDescent="0.3">
      <c r="A108" s="57">
        <v>2016</v>
      </c>
      <c r="B108" s="58" t="s">
        <v>16</v>
      </c>
      <c r="C108" s="65">
        <v>0</v>
      </c>
      <c r="D108" s="14">
        <v>0</v>
      </c>
      <c r="E108" s="66">
        <v>0</v>
      </c>
      <c r="F108" s="65"/>
      <c r="G108" s="14"/>
      <c r="H108" s="66"/>
      <c r="I108" s="65">
        <v>0.56000000000000005</v>
      </c>
      <c r="J108" s="14">
        <v>24.33</v>
      </c>
      <c r="K108" s="66">
        <f t="shared" si="315"/>
        <v>43446.428571428565</v>
      </c>
      <c r="L108" s="65">
        <v>0</v>
      </c>
      <c r="M108" s="14">
        <v>0</v>
      </c>
      <c r="N108" s="66">
        <v>0</v>
      </c>
      <c r="O108" s="65">
        <v>14.7</v>
      </c>
      <c r="P108" s="14">
        <v>834.41</v>
      </c>
      <c r="Q108" s="66">
        <f t="shared" si="324"/>
        <v>56762.585034013602</v>
      </c>
      <c r="R108" s="65">
        <v>0</v>
      </c>
      <c r="S108" s="14">
        <v>0</v>
      </c>
      <c r="T108" s="66">
        <v>0</v>
      </c>
      <c r="U108" s="65">
        <v>0</v>
      </c>
      <c r="V108" s="14">
        <v>0</v>
      </c>
      <c r="W108" s="66">
        <v>0</v>
      </c>
      <c r="X108" s="65">
        <v>0</v>
      </c>
      <c r="Y108" s="14">
        <v>0</v>
      </c>
      <c r="Z108" s="66">
        <f t="shared" si="306"/>
        <v>0</v>
      </c>
      <c r="AA108" s="65">
        <v>0</v>
      </c>
      <c r="AB108" s="14">
        <v>0</v>
      </c>
      <c r="AC108" s="66">
        <v>0</v>
      </c>
      <c r="AD108" s="65">
        <v>0</v>
      </c>
      <c r="AE108" s="14">
        <v>0</v>
      </c>
      <c r="AF108" s="66">
        <v>0</v>
      </c>
      <c r="AG108" s="65">
        <v>0</v>
      </c>
      <c r="AH108" s="14">
        <v>0</v>
      </c>
      <c r="AI108" s="66">
        <f t="shared" si="307"/>
        <v>0</v>
      </c>
      <c r="AJ108" s="65">
        <v>77.628</v>
      </c>
      <c r="AK108" s="14">
        <v>2026.28</v>
      </c>
      <c r="AL108" s="66">
        <f t="shared" si="308"/>
        <v>26102.437264904416</v>
      </c>
      <c r="AM108" s="65"/>
      <c r="AN108" s="14"/>
      <c r="AO108" s="66"/>
      <c r="AP108" s="65"/>
      <c r="AQ108" s="14"/>
      <c r="AR108" s="66"/>
      <c r="AS108" s="65">
        <v>0</v>
      </c>
      <c r="AT108" s="14">
        <v>0</v>
      </c>
      <c r="AU108" s="66">
        <v>0</v>
      </c>
      <c r="AV108" s="65">
        <v>0</v>
      </c>
      <c r="AW108" s="14">
        <v>0</v>
      </c>
      <c r="AX108" s="66">
        <v>0</v>
      </c>
      <c r="AY108" s="65">
        <v>0</v>
      </c>
      <c r="AZ108" s="14">
        <v>0</v>
      </c>
      <c r="BA108" s="66">
        <v>0</v>
      </c>
      <c r="BB108" s="65">
        <v>0</v>
      </c>
      <c r="BC108" s="14">
        <v>0</v>
      </c>
      <c r="BD108" s="66">
        <v>0</v>
      </c>
      <c r="BE108" s="65">
        <v>2.1000000000000001E-2</v>
      </c>
      <c r="BF108" s="14">
        <v>1.72</v>
      </c>
      <c r="BG108" s="66">
        <f t="shared" si="317"/>
        <v>81904.761904761894</v>
      </c>
      <c r="BH108" s="65">
        <v>0</v>
      </c>
      <c r="BI108" s="14">
        <v>0</v>
      </c>
      <c r="BJ108" s="66">
        <v>0</v>
      </c>
      <c r="BK108" s="65">
        <v>0</v>
      </c>
      <c r="BL108" s="14">
        <v>0</v>
      </c>
      <c r="BM108" s="66">
        <v>0</v>
      </c>
      <c r="BN108" s="65">
        <v>0</v>
      </c>
      <c r="BO108" s="14">
        <v>0</v>
      </c>
      <c r="BP108" s="66">
        <f t="shared" si="310"/>
        <v>0</v>
      </c>
      <c r="BQ108" s="65">
        <v>0</v>
      </c>
      <c r="BR108" s="14">
        <v>0</v>
      </c>
      <c r="BS108" s="66">
        <v>0</v>
      </c>
      <c r="BT108" s="65">
        <v>0</v>
      </c>
      <c r="BU108" s="14">
        <v>0</v>
      </c>
      <c r="BV108" s="66">
        <f t="shared" si="311"/>
        <v>0</v>
      </c>
      <c r="BW108" s="65">
        <v>0</v>
      </c>
      <c r="BX108" s="14">
        <v>0</v>
      </c>
      <c r="BY108" s="66">
        <v>0</v>
      </c>
      <c r="BZ108" s="65">
        <v>0</v>
      </c>
      <c r="CA108" s="14">
        <v>0</v>
      </c>
      <c r="CB108" s="66">
        <v>0</v>
      </c>
      <c r="CC108" s="65">
        <v>0</v>
      </c>
      <c r="CD108" s="14">
        <v>0</v>
      </c>
      <c r="CE108" s="66">
        <v>0</v>
      </c>
      <c r="CF108" s="65">
        <v>0</v>
      </c>
      <c r="CG108" s="14">
        <v>0</v>
      </c>
      <c r="CH108" s="66">
        <v>0</v>
      </c>
      <c r="CI108" s="65">
        <v>0</v>
      </c>
      <c r="CJ108" s="14">
        <v>0</v>
      </c>
      <c r="CK108" s="66">
        <v>0</v>
      </c>
      <c r="CL108" s="65">
        <v>0</v>
      </c>
      <c r="CM108" s="14">
        <v>0</v>
      </c>
      <c r="CN108" s="66">
        <v>0</v>
      </c>
      <c r="CO108" s="65">
        <v>0</v>
      </c>
      <c r="CP108" s="14">
        <v>0</v>
      </c>
      <c r="CQ108" s="66">
        <v>0</v>
      </c>
      <c r="CR108" s="65">
        <v>0</v>
      </c>
      <c r="CS108" s="14">
        <v>0</v>
      </c>
      <c r="CT108" s="66">
        <v>0</v>
      </c>
      <c r="CU108" s="65">
        <v>0</v>
      </c>
      <c r="CV108" s="14">
        <v>0</v>
      </c>
      <c r="CW108" s="66">
        <v>0</v>
      </c>
      <c r="CX108" s="65">
        <v>0</v>
      </c>
      <c r="CY108" s="14">
        <v>0</v>
      </c>
      <c r="CZ108" s="66">
        <v>0</v>
      </c>
      <c r="DA108" s="65">
        <v>0</v>
      </c>
      <c r="DB108" s="14">
        <v>0</v>
      </c>
      <c r="DC108" s="66">
        <v>0</v>
      </c>
      <c r="DD108" s="65">
        <v>3.5999999999999997E-2</v>
      </c>
      <c r="DE108" s="14">
        <v>0.49</v>
      </c>
      <c r="DF108" s="66">
        <f t="shared" si="316"/>
        <v>13611.111111111113</v>
      </c>
      <c r="DG108" s="11">
        <f t="shared" si="313"/>
        <v>92.945000000000007</v>
      </c>
      <c r="DH108" s="21">
        <f t="shared" si="314"/>
        <v>2887.2299999999996</v>
      </c>
      <c r="DI108" s="6"/>
      <c r="DJ108" s="9"/>
      <c r="DK108" s="6"/>
      <c r="DL108" s="6"/>
      <c r="DM108" s="6"/>
      <c r="DN108" s="9"/>
      <c r="DO108" s="6"/>
      <c r="DP108" s="6"/>
      <c r="DQ108" s="6"/>
      <c r="DR108" s="9"/>
      <c r="DS108" s="6"/>
      <c r="DT108" s="6"/>
      <c r="DU108" s="6"/>
      <c r="DV108" s="2"/>
      <c r="DW108" s="1"/>
      <c r="DX108" s="1"/>
      <c r="DY108" s="1"/>
      <c r="DZ108" s="2"/>
      <c r="EA108" s="1"/>
      <c r="EB108" s="1"/>
      <c r="EC108" s="1"/>
      <c r="ED108" s="2"/>
      <c r="EE108" s="1"/>
      <c r="EF108" s="1"/>
      <c r="EG108" s="1"/>
      <c r="EH108" s="2"/>
      <c r="EI108" s="1"/>
      <c r="EJ108" s="1"/>
      <c r="EK108" s="1"/>
      <c r="EL108" s="2"/>
      <c r="EM108" s="1"/>
      <c r="EN108" s="1"/>
      <c r="EO108" s="1"/>
      <c r="EP108" s="2"/>
      <c r="EQ108" s="1"/>
      <c r="ER108" s="1"/>
      <c r="ES108" s="1"/>
      <c r="ET108" s="2"/>
      <c r="EU108" s="1"/>
      <c r="EV108" s="1"/>
      <c r="EW108" s="1"/>
      <c r="EX108" s="2"/>
      <c r="EY108" s="1"/>
      <c r="EZ108" s="1"/>
      <c r="FA108" s="1"/>
    </row>
    <row r="109" spans="1:232" ht="15" thickBot="1" x14ac:dyDescent="0.35">
      <c r="A109" s="61"/>
      <c r="B109" s="62" t="s">
        <v>17</v>
      </c>
      <c r="C109" s="69">
        <f t="shared" ref="C109:D109" si="325">SUM(C97:C108)</f>
        <v>0</v>
      </c>
      <c r="D109" s="42">
        <f t="shared" si="325"/>
        <v>0</v>
      </c>
      <c r="E109" s="70"/>
      <c r="F109" s="69"/>
      <c r="G109" s="42"/>
      <c r="H109" s="70"/>
      <c r="I109" s="69">
        <f t="shared" ref="I109:J109" si="326">SUM(I97:I108)</f>
        <v>49.417999999999999</v>
      </c>
      <c r="J109" s="42">
        <f t="shared" si="326"/>
        <v>1066.2299999999998</v>
      </c>
      <c r="K109" s="70"/>
      <c r="L109" s="69">
        <f t="shared" ref="L109:M109" si="327">SUM(L97:L108)</f>
        <v>0.66900000000000004</v>
      </c>
      <c r="M109" s="42">
        <f t="shared" si="327"/>
        <v>43.89</v>
      </c>
      <c r="N109" s="70"/>
      <c r="O109" s="69">
        <f t="shared" ref="O109:P109" si="328">SUM(O97:O108)</f>
        <v>29.4</v>
      </c>
      <c r="P109" s="42">
        <f t="shared" si="328"/>
        <v>1732.27</v>
      </c>
      <c r="Q109" s="70"/>
      <c r="R109" s="69">
        <f t="shared" ref="R109:S109" si="329">SUM(R97:R108)</f>
        <v>0</v>
      </c>
      <c r="S109" s="42">
        <f t="shared" si="329"/>
        <v>0</v>
      </c>
      <c r="T109" s="70"/>
      <c r="U109" s="69">
        <v>0</v>
      </c>
      <c r="V109" s="42">
        <v>0</v>
      </c>
      <c r="W109" s="70"/>
      <c r="X109" s="69">
        <f t="shared" ref="X109:Y109" si="330">SUM(X97:X108)</f>
        <v>0</v>
      </c>
      <c r="Y109" s="42">
        <f t="shared" si="330"/>
        <v>0</v>
      </c>
      <c r="Z109" s="70"/>
      <c r="AA109" s="69">
        <f t="shared" ref="AA109:AB109" si="331">SUM(AA97:AA108)</f>
        <v>0</v>
      </c>
      <c r="AB109" s="42">
        <f t="shared" si="331"/>
        <v>0</v>
      </c>
      <c r="AC109" s="70"/>
      <c r="AD109" s="69">
        <f t="shared" ref="AD109:AE109" si="332">SUM(AD97:AD108)</f>
        <v>8.1000000000000003E-2</v>
      </c>
      <c r="AE109" s="42">
        <f t="shared" si="332"/>
        <v>0.44</v>
      </c>
      <c r="AF109" s="70"/>
      <c r="AG109" s="69">
        <f t="shared" ref="AG109:AH109" si="333">SUM(AG97:AG108)</f>
        <v>0</v>
      </c>
      <c r="AH109" s="42">
        <f t="shared" si="333"/>
        <v>0</v>
      </c>
      <c r="AI109" s="70"/>
      <c r="AJ109" s="69">
        <f t="shared" ref="AJ109:AK109" si="334">SUM(AJ97:AJ108)</f>
        <v>581.53100000000006</v>
      </c>
      <c r="AK109" s="42">
        <f t="shared" si="334"/>
        <v>16089.050000000003</v>
      </c>
      <c r="AL109" s="70"/>
      <c r="AM109" s="69"/>
      <c r="AN109" s="42"/>
      <c r="AO109" s="70"/>
      <c r="AP109" s="69"/>
      <c r="AQ109" s="42"/>
      <c r="AR109" s="70"/>
      <c r="AS109" s="69">
        <f t="shared" ref="AS109:AT109" si="335">SUM(AS97:AS108)</f>
        <v>0</v>
      </c>
      <c r="AT109" s="42">
        <f t="shared" si="335"/>
        <v>0</v>
      </c>
      <c r="AU109" s="70"/>
      <c r="AV109" s="69">
        <f t="shared" ref="AV109:AW109" si="336">SUM(AV97:AV108)</f>
        <v>1.7000000000000001E-2</v>
      </c>
      <c r="AW109" s="42">
        <f t="shared" si="336"/>
        <v>3.56</v>
      </c>
      <c r="AX109" s="70"/>
      <c r="AY109" s="69">
        <f t="shared" ref="AY109:AZ109" si="337">SUM(AY97:AY108)</f>
        <v>0</v>
      </c>
      <c r="AZ109" s="42">
        <f t="shared" si="337"/>
        <v>0</v>
      </c>
      <c r="BA109" s="70"/>
      <c r="BB109" s="69">
        <f t="shared" ref="BB109:BC109" si="338">SUM(BB97:BB108)</f>
        <v>0</v>
      </c>
      <c r="BC109" s="42">
        <f t="shared" si="338"/>
        <v>0</v>
      </c>
      <c r="BD109" s="70"/>
      <c r="BE109" s="69">
        <f t="shared" ref="BE109:BF109" si="339">SUM(BE97:BE108)</f>
        <v>0.29400000000000004</v>
      </c>
      <c r="BF109" s="42">
        <f t="shared" si="339"/>
        <v>15.78</v>
      </c>
      <c r="BG109" s="70"/>
      <c r="BH109" s="69">
        <f t="shared" ref="BH109:BI109" si="340">SUM(BH97:BH108)</f>
        <v>1E-3</v>
      </c>
      <c r="BI109" s="42">
        <f t="shared" si="340"/>
        <v>0.96</v>
      </c>
      <c r="BJ109" s="70"/>
      <c r="BK109" s="69">
        <f t="shared" ref="BK109:BL109" si="341">SUM(BK97:BK108)</f>
        <v>2.5839999999999996</v>
      </c>
      <c r="BL109" s="42">
        <f t="shared" si="341"/>
        <v>3.0100000000000002</v>
      </c>
      <c r="BM109" s="70"/>
      <c r="BN109" s="69">
        <f t="shared" ref="BN109:BO109" si="342">SUM(BN97:BN108)</f>
        <v>0</v>
      </c>
      <c r="BO109" s="42">
        <f t="shared" si="342"/>
        <v>0</v>
      </c>
      <c r="BP109" s="70"/>
      <c r="BQ109" s="69">
        <f t="shared" ref="BQ109:BR109" si="343">SUM(BQ97:BQ108)</f>
        <v>0</v>
      </c>
      <c r="BR109" s="42">
        <f t="shared" si="343"/>
        <v>0</v>
      </c>
      <c r="BS109" s="70"/>
      <c r="BT109" s="69">
        <f t="shared" ref="BT109:BU109" si="344">SUM(BT97:BT108)</f>
        <v>0</v>
      </c>
      <c r="BU109" s="42">
        <f t="shared" si="344"/>
        <v>0</v>
      </c>
      <c r="BV109" s="70"/>
      <c r="BW109" s="69">
        <f t="shared" ref="BW109:BX109" si="345">SUM(BW97:BW108)</f>
        <v>0</v>
      </c>
      <c r="BX109" s="42">
        <f t="shared" si="345"/>
        <v>0</v>
      </c>
      <c r="BY109" s="70"/>
      <c r="BZ109" s="69">
        <f t="shared" ref="BZ109:CA109" si="346">SUM(BZ97:BZ108)</f>
        <v>0</v>
      </c>
      <c r="CA109" s="42">
        <f t="shared" si="346"/>
        <v>0</v>
      </c>
      <c r="CB109" s="70"/>
      <c r="CC109" s="69">
        <f t="shared" ref="CC109:CD109" si="347">SUM(CC97:CC108)</f>
        <v>0</v>
      </c>
      <c r="CD109" s="42">
        <f t="shared" si="347"/>
        <v>0</v>
      </c>
      <c r="CE109" s="70"/>
      <c r="CF109" s="69">
        <f t="shared" ref="CF109:CG109" si="348">SUM(CF97:CF108)</f>
        <v>0</v>
      </c>
      <c r="CG109" s="42">
        <f t="shared" si="348"/>
        <v>0</v>
      </c>
      <c r="CH109" s="70"/>
      <c r="CI109" s="69">
        <f t="shared" ref="CI109:CJ109" si="349">SUM(CI97:CI108)</f>
        <v>0</v>
      </c>
      <c r="CJ109" s="42">
        <f t="shared" si="349"/>
        <v>0</v>
      </c>
      <c r="CK109" s="70"/>
      <c r="CL109" s="69">
        <f t="shared" ref="CL109:CM109" si="350">SUM(CL97:CL108)</f>
        <v>0</v>
      </c>
      <c r="CM109" s="42">
        <f t="shared" si="350"/>
        <v>0</v>
      </c>
      <c r="CN109" s="70"/>
      <c r="CO109" s="69">
        <f t="shared" ref="CO109:CP109" si="351">SUM(CO97:CO108)</f>
        <v>7.0000000000000001E-3</v>
      </c>
      <c r="CP109" s="42">
        <f t="shared" si="351"/>
        <v>23.519999999999996</v>
      </c>
      <c r="CQ109" s="70"/>
      <c r="CR109" s="69">
        <f t="shared" ref="CR109:CS109" si="352">SUM(CR97:CR108)</f>
        <v>9.136000000000001</v>
      </c>
      <c r="CS109" s="42">
        <f t="shared" si="352"/>
        <v>326.60999999999996</v>
      </c>
      <c r="CT109" s="70"/>
      <c r="CU109" s="69">
        <f t="shared" ref="CU109:CV109" si="353">SUM(CU97:CU108)</f>
        <v>1.03</v>
      </c>
      <c r="CV109" s="42">
        <f t="shared" si="353"/>
        <v>3.2</v>
      </c>
      <c r="CW109" s="70"/>
      <c r="CX109" s="69">
        <f t="shared" ref="CX109:CY109" si="354">SUM(CX97:CX108)</f>
        <v>0</v>
      </c>
      <c r="CY109" s="42">
        <f t="shared" si="354"/>
        <v>0</v>
      </c>
      <c r="CZ109" s="70"/>
      <c r="DA109" s="69">
        <f t="shared" ref="DA109:DB109" si="355">SUM(DA97:DA108)</f>
        <v>0</v>
      </c>
      <c r="DB109" s="42">
        <f t="shared" si="355"/>
        <v>0</v>
      </c>
      <c r="DC109" s="70"/>
      <c r="DD109" s="69">
        <f t="shared" ref="DD109:DE109" si="356">SUM(DD97:DD108)</f>
        <v>6.7020000000000008</v>
      </c>
      <c r="DE109" s="42">
        <f t="shared" si="356"/>
        <v>40.1</v>
      </c>
      <c r="DF109" s="70"/>
      <c r="DG109" s="43">
        <f t="shared" si="313"/>
        <v>680.86999999999989</v>
      </c>
      <c r="DH109" s="44">
        <f t="shared" si="314"/>
        <v>19348.62</v>
      </c>
      <c r="DI109" s="6"/>
      <c r="DJ109" s="9"/>
      <c r="DK109" s="6"/>
      <c r="DL109" s="6"/>
      <c r="DM109" s="6"/>
      <c r="DN109" s="9"/>
      <c r="DO109" s="6"/>
      <c r="DP109" s="6"/>
      <c r="DQ109" s="6"/>
      <c r="DR109" s="9"/>
      <c r="DS109" s="6"/>
      <c r="DT109" s="6"/>
      <c r="DU109" s="6"/>
      <c r="DV109" s="2"/>
      <c r="DW109" s="1"/>
      <c r="DX109" s="1"/>
      <c r="DY109" s="1"/>
      <c r="DZ109" s="2"/>
      <c r="EA109" s="1"/>
      <c r="EB109" s="1"/>
      <c r="EC109" s="1"/>
      <c r="ED109" s="2"/>
      <c r="EE109" s="1"/>
      <c r="EF109" s="1"/>
      <c r="EG109" s="1"/>
      <c r="EH109" s="2"/>
      <c r="EI109" s="1"/>
      <c r="EJ109" s="1"/>
      <c r="EK109" s="1"/>
      <c r="EL109" s="2"/>
      <c r="EM109" s="1"/>
      <c r="EN109" s="1"/>
      <c r="EO109" s="1"/>
      <c r="EP109" s="2"/>
      <c r="EQ109" s="1"/>
      <c r="ER109" s="1"/>
      <c r="ES109" s="1"/>
      <c r="ET109" s="2"/>
      <c r="EU109" s="1"/>
      <c r="EV109" s="1"/>
      <c r="EW109" s="1"/>
      <c r="EX109" s="2"/>
      <c r="EY109" s="1"/>
      <c r="EZ109" s="1"/>
      <c r="FA109" s="1"/>
      <c r="FF109" s="3"/>
      <c r="FK109" s="3"/>
      <c r="FP109" s="3"/>
      <c r="FU109" s="3"/>
      <c r="FZ109" s="3"/>
      <c r="GE109" s="3"/>
      <c r="GJ109" s="3"/>
      <c r="GO109" s="3"/>
      <c r="GT109" s="3"/>
      <c r="GY109" s="3"/>
      <c r="HD109" s="3"/>
      <c r="HI109" s="3"/>
      <c r="HN109" s="3"/>
      <c r="HS109" s="3"/>
      <c r="HX109" s="3"/>
    </row>
    <row r="110" spans="1:232" x14ac:dyDescent="0.3">
      <c r="A110" s="57">
        <v>2017</v>
      </c>
      <c r="B110" s="58" t="s">
        <v>5</v>
      </c>
      <c r="C110" s="65">
        <v>0</v>
      </c>
      <c r="D110" s="14">
        <v>0</v>
      </c>
      <c r="E110" s="66">
        <v>0</v>
      </c>
      <c r="F110" s="65"/>
      <c r="G110" s="14"/>
      <c r="H110" s="66"/>
      <c r="I110" s="65">
        <v>0</v>
      </c>
      <c r="J110" s="14">
        <v>0</v>
      </c>
      <c r="K110" s="66">
        <v>0</v>
      </c>
      <c r="L110" s="65">
        <v>0</v>
      </c>
      <c r="M110" s="14">
        <v>0</v>
      </c>
      <c r="N110" s="66">
        <v>0</v>
      </c>
      <c r="O110" s="65">
        <v>0</v>
      </c>
      <c r="P110" s="14">
        <v>0</v>
      </c>
      <c r="Q110" s="66">
        <v>0</v>
      </c>
      <c r="R110" s="65">
        <v>0</v>
      </c>
      <c r="S110" s="14">
        <v>0</v>
      </c>
      <c r="T110" s="66">
        <v>0</v>
      </c>
      <c r="U110" s="65">
        <v>0</v>
      </c>
      <c r="V110" s="14">
        <v>0</v>
      </c>
      <c r="W110" s="66">
        <v>0</v>
      </c>
      <c r="X110" s="65">
        <v>0</v>
      </c>
      <c r="Y110" s="14">
        <v>0</v>
      </c>
      <c r="Z110" s="66">
        <f t="shared" ref="Z110:Z121" si="357">IF(X110=0,0,Y110/X110*1000)</f>
        <v>0</v>
      </c>
      <c r="AA110" s="65">
        <v>0</v>
      </c>
      <c r="AB110" s="14">
        <v>0</v>
      </c>
      <c r="AC110" s="66">
        <v>0</v>
      </c>
      <c r="AD110" s="65">
        <v>0</v>
      </c>
      <c r="AE110" s="14">
        <v>0</v>
      </c>
      <c r="AF110" s="66">
        <v>0</v>
      </c>
      <c r="AG110" s="65">
        <v>0</v>
      </c>
      <c r="AH110" s="14">
        <v>0</v>
      </c>
      <c r="AI110" s="66">
        <f t="shared" ref="AI110:AI121" si="358">IF(AG110=0,0,AH110/AG110*1000)</f>
        <v>0</v>
      </c>
      <c r="AJ110" s="65">
        <v>140.29300000000001</v>
      </c>
      <c r="AK110" s="14">
        <v>3594.76</v>
      </c>
      <c r="AL110" s="66">
        <f t="shared" ref="AL110:AL121" si="359">AK110/AJ110*1000</f>
        <v>25623.231380040346</v>
      </c>
      <c r="AM110" s="65"/>
      <c r="AN110" s="14"/>
      <c r="AO110" s="66"/>
      <c r="AP110" s="65"/>
      <c r="AQ110" s="14"/>
      <c r="AR110" s="66"/>
      <c r="AS110" s="65">
        <v>0</v>
      </c>
      <c r="AT110" s="14">
        <v>0</v>
      </c>
      <c r="AU110" s="66">
        <v>0</v>
      </c>
      <c r="AV110" s="65">
        <v>0</v>
      </c>
      <c r="AW110" s="14">
        <v>0</v>
      </c>
      <c r="AX110" s="66">
        <v>0</v>
      </c>
      <c r="AY110" s="65">
        <v>0</v>
      </c>
      <c r="AZ110" s="14">
        <v>0</v>
      </c>
      <c r="BA110" s="66">
        <v>0</v>
      </c>
      <c r="BB110" s="65">
        <v>0</v>
      </c>
      <c r="BC110" s="14">
        <v>0</v>
      </c>
      <c r="BD110" s="66">
        <v>0</v>
      </c>
      <c r="BE110" s="65">
        <v>0</v>
      </c>
      <c r="BF110" s="14">
        <v>0</v>
      </c>
      <c r="BG110" s="66">
        <v>0</v>
      </c>
      <c r="BH110" s="65">
        <v>0</v>
      </c>
      <c r="BI110" s="14">
        <v>0</v>
      </c>
      <c r="BJ110" s="66">
        <v>0</v>
      </c>
      <c r="BK110" s="65">
        <v>0</v>
      </c>
      <c r="BL110" s="14">
        <v>0</v>
      </c>
      <c r="BM110" s="66">
        <v>0</v>
      </c>
      <c r="BN110" s="65">
        <v>0</v>
      </c>
      <c r="BO110" s="14">
        <v>0</v>
      </c>
      <c r="BP110" s="66">
        <f t="shared" ref="BP110:BP121" si="360">IF(BN110=0,0,BO110/BN110*1000)</f>
        <v>0</v>
      </c>
      <c r="BQ110" s="65">
        <v>0</v>
      </c>
      <c r="BR110" s="14">
        <v>0</v>
      </c>
      <c r="BS110" s="66">
        <v>0</v>
      </c>
      <c r="BT110" s="65">
        <v>0</v>
      </c>
      <c r="BU110" s="14">
        <v>0</v>
      </c>
      <c r="BV110" s="66">
        <f t="shared" ref="BV110:BV121" si="361">IF(BT110=0,0,BU110/BT110*1000)</f>
        <v>0</v>
      </c>
      <c r="BW110" s="65">
        <v>0</v>
      </c>
      <c r="BX110" s="14">
        <v>0</v>
      </c>
      <c r="BY110" s="66">
        <v>0</v>
      </c>
      <c r="BZ110" s="65">
        <v>0</v>
      </c>
      <c r="CA110" s="14">
        <v>0</v>
      </c>
      <c r="CB110" s="66">
        <v>0</v>
      </c>
      <c r="CC110" s="65">
        <v>0</v>
      </c>
      <c r="CD110" s="14">
        <v>0</v>
      </c>
      <c r="CE110" s="66">
        <v>0</v>
      </c>
      <c r="CF110" s="65">
        <v>0</v>
      </c>
      <c r="CG110" s="14">
        <v>0</v>
      </c>
      <c r="CH110" s="66">
        <v>0</v>
      </c>
      <c r="CI110" s="65">
        <v>0</v>
      </c>
      <c r="CJ110" s="14">
        <v>0</v>
      </c>
      <c r="CK110" s="66">
        <v>0</v>
      </c>
      <c r="CL110" s="65">
        <v>0</v>
      </c>
      <c r="CM110" s="14">
        <v>0</v>
      </c>
      <c r="CN110" s="66">
        <v>0</v>
      </c>
      <c r="CO110" s="65">
        <v>0</v>
      </c>
      <c r="CP110" s="14">
        <v>0</v>
      </c>
      <c r="CQ110" s="66">
        <v>0</v>
      </c>
      <c r="CR110" s="65">
        <v>1.7000000000000001E-2</v>
      </c>
      <c r="CS110" s="14">
        <v>0.94</v>
      </c>
      <c r="CT110" s="66">
        <f t="shared" ref="CT110:CT120" si="362">CS110/CR110*1000</f>
        <v>55294.117647058818</v>
      </c>
      <c r="CU110" s="65">
        <v>0</v>
      </c>
      <c r="CV110" s="14">
        <v>0</v>
      </c>
      <c r="CW110" s="66">
        <v>0</v>
      </c>
      <c r="CX110" s="65">
        <v>0</v>
      </c>
      <c r="CY110" s="14">
        <v>0</v>
      </c>
      <c r="CZ110" s="66">
        <v>0</v>
      </c>
      <c r="DA110" s="65">
        <v>0</v>
      </c>
      <c r="DB110" s="14">
        <v>0</v>
      </c>
      <c r="DC110" s="66">
        <v>0</v>
      </c>
      <c r="DD110" s="65">
        <v>0</v>
      </c>
      <c r="DE110" s="14">
        <v>0</v>
      </c>
      <c r="DF110" s="66">
        <v>0</v>
      </c>
      <c r="DG110" s="11">
        <f t="shared" ref="DG110:DG135" si="363">C110+O110+R110+AD110+AJ110+AV110+AY110+BE110+BK110+BQ110+BW110+BZ110+CI110+CL110+CO110+CR110+CX110+L110+BB110+AA110+I110+DD110+DA110+CU110+CF110+BH110+CC110</f>
        <v>140.31</v>
      </c>
      <c r="DH110" s="21">
        <f t="shared" ref="DH110:DH135" si="364">D110+P110+S110+AE110+AK110+AW110+AZ110+BF110+BL110+BR110+BX110+CA110+CJ110+CM110+CP110+CS110+CY110+M110+BC110+AB110+J110+DE110+DB110+CV110+CG110+BI110+CD110</f>
        <v>3595.7000000000003</v>
      </c>
      <c r="DI110" s="6"/>
      <c r="DJ110" s="9"/>
      <c r="DK110" s="6"/>
      <c r="DL110" s="6"/>
      <c r="DM110" s="6"/>
      <c r="DN110" s="9"/>
      <c r="DO110" s="6"/>
      <c r="DP110" s="6"/>
      <c r="DQ110" s="6"/>
      <c r="DR110" s="9"/>
      <c r="DS110" s="6"/>
      <c r="DT110" s="6"/>
      <c r="DU110" s="6"/>
      <c r="DV110" s="2"/>
      <c r="DW110" s="1"/>
      <c r="DX110" s="1"/>
      <c r="DY110" s="1"/>
      <c r="DZ110" s="2"/>
      <c r="EA110" s="1"/>
      <c r="EB110" s="1"/>
      <c r="EC110" s="1"/>
      <c r="ED110" s="2"/>
      <c r="EE110" s="1"/>
      <c r="EF110" s="1"/>
      <c r="EG110" s="1"/>
      <c r="EH110" s="2"/>
      <c r="EI110" s="1"/>
      <c r="EJ110" s="1"/>
      <c r="EK110" s="1"/>
      <c r="EL110" s="2"/>
      <c r="EM110" s="1"/>
      <c r="EN110" s="1"/>
      <c r="EO110" s="1"/>
      <c r="EP110" s="2"/>
      <c r="EQ110" s="1"/>
      <c r="ER110" s="1"/>
      <c r="ES110" s="1"/>
      <c r="ET110" s="2"/>
      <c r="EU110" s="1"/>
      <c r="EV110" s="1"/>
      <c r="EW110" s="1"/>
      <c r="EX110" s="2"/>
      <c r="EY110" s="1"/>
      <c r="EZ110" s="1"/>
      <c r="FA110" s="1"/>
    </row>
    <row r="111" spans="1:232" x14ac:dyDescent="0.3">
      <c r="A111" s="57">
        <v>2017</v>
      </c>
      <c r="B111" s="58" t="s">
        <v>6</v>
      </c>
      <c r="C111" s="65">
        <v>0</v>
      </c>
      <c r="D111" s="14">
        <v>0</v>
      </c>
      <c r="E111" s="66">
        <v>0</v>
      </c>
      <c r="F111" s="65"/>
      <c r="G111" s="14"/>
      <c r="H111" s="66"/>
      <c r="I111" s="65">
        <v>1.256</v>
      </c>
      <c r="J111" s="14">
        <v>18.95</v>
      </c>
      <c r="K111" s="66">
        <f t="shared" ref="K111:K121" si="365">J111/I111*1000</f>
        <v>15087.579617834395</v>
      </c>
      <c r="L111" s="65">
        <v>0</v>
      </c>
      <c r="M111" s="14">
        <v>0</v>
      </c>
      <c r="N111" s="66">
        <v>0</v>
      </c>
      <c r="O111" s="65">
        <v>0</v>
      </c>
      <c r="P111" s="14">
        <v>0</v>
      </c>
      <c r="Q111" s="66">
        <v>0</v>
      </c>
      <c r="R111" s="65">
        <v>0</v>
      </c>
      <c r="S111" s="14">
        <v>0</v>
      </c>
      <c r="T111" s="66">
        <v>0</v>
      </c>
      <c r="U111" s="65">
        <v>0</v>
      </c>
      <c r="V111" s="14">
        <v>0</v>
      </c>
      <c r="W111" s="66">
        <v>0</v>
      </c>
      <c r="X111" s="65">
        <v>0</v>
      </c>
      <c r="Y111" s="14">
        <v>0</v>
      </c>
      <c r="Z111" s="66">
        <f t="shared" si="357"/>
        <v>0</v>
      </c>
      <c r="AA111" s="65">
        <v>0</v>
      </c>
      <c r="AB111" s="14">
        <v>0</v>
      </c>
      <c r="AC111" s="66">
        <v>0</v>
      </c>
      <c r="AD111" s="65">
        <v>0</v>
      </c>
      <c r="AE111" s="14">
        <v>0</v>
      </c>
      <c r="AF111" s="66">
        <v>0</v>
      </c>
      <c r="AG111" s="65">
        <v>0</v>
      </c>
      <c r="AH111" s="14">
        <v>0</v>
      </c>
      <c r="AI111" s="66">
        <f t="shared" si="358"/>
        <v>0</v>
      </c>
      <c r="AJ111" s="65">
        <v>0</v>
      </c>
      <c r="AK111" s="14">
        <v>0</v>
      </c>
      <c r="AL111" s="66">
        <v>0</v>
      </c>
      <c r="AM111" s="65"/>
      <c r="AN111" s="14"/>
      <c r="AO111" s="66"/>
      <c r="AP111" s="65"/>
      <c r="AQ111" s="14"/>
      <c r="AR111" s="66"/>
      <c r="AS111" s="65">
        <v>0</v>
      </c>
      <c r="AT111" s="14">
        <v>0</v>
      </c>
      <c r="AU111" s="66">
        <v>0</v>
      </c>
      <c r="AV111" s="65">
        <v>0</v>
      </c>
      <c r="AW111" s="14">
        <v>0</v>
      </c>
      <c r="AX111" s="66">
        <v>0</v>
      </c>
      <c r="AY111" s="65">
        <v>0</v>
      </c>
      <c r="AZ111" s="14">
        <v>0</v>
      </c>
      <c r="BA111" s="66">
        <v>0</v>
      </c>
      <c r="BB111" s="65">
        <v>0</v>
      </c>
      <c r="BC111" s="14">
        <v>0</v>
      </c>
      <c r="BD111" s="66">
        <v>0</v>
      </c>
      <c r="BE111" s="65">
        <v>0</v>
      </c>
      <c r="BF111" s="14">
        <v>0</v>
      </c>
      <c r="BG111" s="66">
        <v>0</v>
      </c>
      <c r="BH111" s="65">
        <v>0</v>
      </c>
      <c r="BI111" s="14">
        <v>0</v>
      </c>
      <c r="BJ111" s="66">
        <v>0</v>
      </c>
      <c r="BK111" s="65">
        <v>0</v>
      </c>
      <c r="BL111" s="14">
        <v>0</v>
      </c>
      <c r="BM111" s="66">
        <v>0</v>
      </c>
      <c r="BN111" s="65">
        <v>0</v>
      </c>
      <c r="BO111" s="14">
        <v>0</v>
      </c>
      <c r="BP111" s="66">
        <f t="shared" si="360"/>
        <v>0</v>
      </c>
      <c r="BQ111" s="65">
        <v>0</v>
      </c>
      <c r="BR111" s="14">
        <v>0</v>
      </c>
      <c r="BS111" s="66">
        <v>0</v>
      </c>
      <c r="BT111" s="65">
        <v>0</v>
      </c>
      <c r="BU111" s="14">
        <v>0</v>
      </c>
      <c r="BV111" s="66">
        <f t="shared" si="361"/>
        <v>0</v>
      </c>
      <c r="BW111" s="65">
        <v>0</v>
      </c>
      <c r="BX111" s="14">
        <v>0</v>
      </c>
      <c r="BY111" s="66">
        <v>0</v>
      </c>
      <c r="BZ111" s="65">
        <v>0</v>
      </c>
      <c r="CA111" s="14">
        <v>0</v>
      </c>
      <c r="CB111" s="66">
        <v>0</v>
      </c>
      <c r="CC111" s="65">
        <v>0</v>
      </c>
      <c r="CD111" s="14">
        <v>0</v>
      </c>
      <c r="CE111" s="66">
        <v>0</v>
      </c>
      <c r="CF111" s="65">
        <v>0</v>
      </c>
      <c r="CG111" s="14">
        <v>0</v>
      </c>
      <c r="CH111" s="66">
        <v>0</v>
      </c>
      <c r="CI111" s="65">
        <v>0</v>
      </c>
      <c r="CJ111" s="14">
        <v>0</v>
      </c>
      <c r="CK111" s="66">
        <v>0</v>
      </c>
      <c r="CL111" s="65">
        <v>0</v>
      </c>
      <c r="CM111" s="14">
        <v>0</v>
      </c>
      <c r="CN111" s="66">
        <v>0</v>
      </c>
      <c r="CO111" s="65">
        <v>3.2000000000000001E-2</v>
      </c>
      <c r="CP111" s="14">
        <v>1.26</v>
      </c>
      <c r="CQ111" s="66">
        <f t="shared" ref="CQ111:CQ120" si="366">CP111/CO111*1000</f>
        <v>39375</v>
      </c>
      <c r="CR111" s="65">
        <v>8.3089999999999993</v>
      </c>
      <c r="CS111" s="14">
        <v>395.65</v>
      </c>
      <c r="CT111" s="66">
        <f t="shared" si="362"/>
        <v>47617.041761944885</v>
      </c>
      <c r="CU111" s="65">
        <v>0</v>
      </c>
      <c r="CV111" s="14">
        <v>0</v>
      </c>
      <c r="CW111" s="66">
        <v>0</v>
      </c>
      <c r="CX111" s="65">
        <v>0</v>
      </c>
      <c r="CY111" s="14">
        <v>0</v>
      </c>
      <c r="CZ111" s="66">
        <v>0</v>
      </c>
      <c r="DA111" s="65">
        <v>0</v>
      </c>
      <c r="DB111" s="14">
        <v>0</v>
      </c>
      <c r="DC111" s="66">
        <v>0</v>
      </c>
      <c r="DD111" s="65">
        <v>0</v>
      </c>
      <c r="DE111" s="14">
        <v>0</v>
      </c>
      <c r="DF111" s="66">
        <v>0</v>
      </c>
      <c r="DG111" s="11">
        <f t="shared" si="363"/>
        <v>9.5969999999999995</v>
      </c>
      <c r="DH111" s="21">
        <f t="shared" si="364"/>
        <v>415.85999999999996</v>
      </c>
      <c r="DI111" s="6"/>
      <c r="DJ111" s="9"/>
      <c r="DK111" s="6"/>
      <c r="DL111" s="6"/>
      <c r="DM111" s="6"/>
      <c r="DN111" s="9"/>
      <c r="DO111" s="6"/>
      <c r="DP111" s="6"/>
      <c r="DQ111" s="6"/>
      <c r="DR111" s="9"/>
      <c r="DS111" s="6"/>
      <c r="DT111" s="6"/>
      <c r="DU111" s="6"/>
      <c r="DV111" s="2"/>
      <c r="DW111" s="1"/>
      <c r="DX111" s="1"/>
      <c r="DY111" s="1"/>
      <c r="DZ111" s="2"/>
      <c r="EA111" s="1"/>
      <c r="EB111" s="1"/>
      <c r="EC111" s="1"/>
      <c r="ED111" s="2"/>
      <c r="EE111" s="1"/>
      <c r="EF111" s="1"/>
      <c r="EG111" s="1"/>
      <c r="EH111" s="2"/>
      <c r="EI111" s="1"/>
      <c r="EJ111" s="1"/>
      <c r="EK111" s="1"/>
      <c r="EL111" s="2"/>
      <c r="EM111" s="1"/>
      <c r="EN111" s="1"/>
      <c r="EO111" s="1"/>
      <c r="EP111" s="2"/>
      <c r="EQ111" s="1"/>
      <c r="ER111" s="1"/>
      <c r="ES111" s="1"/>
      <c r="ET111" s="2"/>
      <c r="EU111" s="1"/>
      <c r="EV111" s="1"/>
      <c r="EW111" s="1"/>
      <c r="EX111" s="2"/>
      <c r="EY111" s="1"/>
      <c r="EZ111" s="1"/>
      <c r="FA111" s="1"/>
    </row>
    <row r="112" spans="1:232" x14ac:dyDescent="0.3">
      <c r="A112" s="57">
        <v>2017</v>
      </c>
      <c r="B112" s="58" t="s">
        <v>7</v>
      </c>
      <c r="C112" s="65">
        <v>0</v>
      </c>
      <c r="D112" s="14">
        <v>0</v>
      </c>
      <c r="E112" s="66">
        <v>0</v>
      </c>
      <c r="F112" s="65"/>
      <c r="G112" s="14"/>
      <c r="H112" s="66"/>
      <c r="I112" s="65">
        <v>0</v>
      </c>
      <c r="J112" s="14">
        <v>0</v>
      </c>
      <c r="K112" s="66">
        <v>0</v>
      </c>
      <c r="L112" s="65">
        <v>0</v>
      </c>
      <c r="M112" s="14">
        <v>0</v>
      </c>
      <c r="N112" s="66">
        <v>0</v>
      </c>
      <c r="O112" s="65">
        <v>0</v>
      </c>
      <c r="P112" s="14">
        <v>0</v>
      </c>
      <c r="Q112" s="66">
        <v>0</v>
      </c>
      <c r="R112" s="65">
        <v>0</v>
      </c>
      <c r="S112" s="14">
        <v>0</v>
      </c>
      <c r="T112" s="66">
        <v>0</v>
      </c>
      <c r="U112" s="65">
        <v>0</v>
      </c>
      <c r="V112" s="14">
        <v>0</v>
      </c>
      <c r="W112" s="66">
        <v>0</v>
      </c>
      <c r="X112" s="65">
        <v>0</v>
      </c>
      <c r="Y112" s="14">
        <v>0</v>
      </c>
      <c r="Z112" s="66">
        <f t="shared" si="357"/>
        <v>0</v>
      </c>
      <c r="AA112" s="65">
        <v>0</v>
      </c>
      <c r="AB112" s="14">
        <v>0</v>
      </c>
      <c r="AC112" s="66">
        <v>0</v>
      </c>
      <c r="AD112" s="65">
        <v>5.6000000000000001E-2</v>
      </c>
      <c r="AE112" s="14">
        <v>0.33</v>
      </c>
      <c r="AF112" s="66">
        <f t="shared" ref="AF112:AF121" si="367">AE112/AD112*1000</f>
        <v>5892.8571428571431</v>
      </c>
      <c r="AG112" s="65">
        <v>0</v>
      </c>
      <c r="AH112" s="14">
        <v>0</v>
      </c>
      <c r="AI112" s="66">
        <f t="shared" si="358"/>
        <v>0</v>
      </c>
      <c r="AJ112" s="65">
        <v>230.256</v>
      </c>
      <c r="AK112" s="14">
        <v>5408.25</v>
      </c>
      <c r="AL112" s="66">
        <f t="shared" si="359"/>
        <v>23487.987283718991</v>
      </c>
      <c r="AM112" s="65"/>
      <c r="AN112" s="14"/>
      <c r="AO112" s="66"/>
      <c r="AP112" s="65"/>
      <c r="AQ112" s="14"/>
      <c r="AR112" s="66"/>
      <c r="AS112" s="65">
        <v>0</v>
      </c>
      <c r="AT112" s="14">
        <v>0</v>
      </c>
      <c r="AU112" s="66">
        <v>0</v>
      </c>
      <c r="AV112" s="65">
        <v>0</v>
      </c>
      <c r="AW112" s="14">
        <v>0</v>
      </c>
      <c r="AX112" s="66">
        <v>0</v>
      </c>
      <c r="AY112" s="65">
        <v>0</v>
      </c>
      <c r="AZ112" s="14">
        <v>0</v>
      </c>
      <c r="BA112" s="66">
        <v>0</v>
      </c>
      <c r="BB112" s="65">
        <v>0</v>
      </c>
      <c r="BC112" s="14">
        <v>0</v>
      </c>
      <c r="BD112" s="66">
        <v>0</v>
      </c>
      <c r="BE112" s="65">
        <v>0</v>
      </c>
      <c r="BF112" s="14">
        <v>0</v>
      </c>
      <c r="BG112" s="66">
        <v>0</v>
      </c>
      <c r="BH112" s="65">
        <v>0</v>
      </c>
      <c r="BI112" s="14">
        <v>0</v>
      </c>
      <c r="BJ112" s="66">
        <v>0</v>
      </c>
      <c r="BK112" s="65">
        <v>0.45</v>
      </c>
      <c r="BL112" s="14">
        <v>0.81</v>
      </c>
      <c r="BM112" s="66">
        <f t="shared" ref="BM112:BM121" si="368">BL112/BK112*1000</f>
        <v>1800</v>
      </c>
      <c r="BN112" s="65">
        <v>0</v>
      </c>
      <c r="BO112" s="14">
        <v>0</v>
      </c>
      <c r="BP112" s="66">
        <f t="shared" si="360"/>
        <v>0</v>
      </c>
      <c r="BQ112" s="65">
        <v>0</v>
      </c>
      <c r="BR112" s="14">
        <v>0</v>
      </c>
      <c r="BS112" s="66">
        <v>0</v>
      </c>
      <c r="BT112" s="65">
        <v>0</v>
      </c>
      <c r="BU112" s="14">
        <v>0</v>
      </c>
      <c r="BV112" s="66">
        <f t="shared" si="361"/>
        <v>0</v>
      </c>
      <c r="BW112" s="65">
        <v>0</v>
      </c>
      <c r="BX112" s="14">
        <v>0</v>
      </c>
      <c r="BY112" s="66">
        <v>0</v>
      </c>
      <c r="BZ112" s="65">
        <v>0</v>
      </c>
      <c r="CA112" s="14">
        <v>0</v>
      </c>
      <c r="CB112" s="66">
        <v>0</v>
      </c>
      <c r="CC112" s="65">
        <v>0</v>
      </c>
      <c r="CD112" s="14">
        <v>0</v>
      </c>
      <c r="CE112" s="66">
        <v>0</v>
      </c>
      <c r="CF112" s="65">
        <v>0</v>
      </c>
      <c r="CG112" s="14">
        <v>0</v>
      </c>
      <c r="CH112" s="66">
        <v>0</v>
      </c>
      <c r="CI112" s="65">
        <v>0</v>
      </c>
      <c r="CJ112" s="14">
        <v>0</v>
      </c>
      <c r="CK112" s="66">
        <v>0</v>
      </c>
      <c r="CL112" s="65">
        <v>0</v>
      </c>
      <c r="CM112" s="14">
        <v>0</v>
      </c>
      <c r="CN112" s="66">
        <v>0</v>
      </c>
      <c r="CO112" s="65">
        <v>0</v>
      </c>
      <c r="CP112" s="14">
        <v>0</v>
      </c>
      <c r="CQ112" s="66">
        <v>0</v>
      </c>
      <c r="CR112" s="65">
        <v>1E-3</v>
      </c>
      <c r="CS112" s="14">
        <v>0.17</v>
      </c>
      <c r="CT112" s="66">
        <f t="shared" si="362"/>
        <v>170000</v>
      </c>
      <c r="CU112" s="65">
        <v>0</v>
      </c>
      <c r="CV112" s="14">
        <v>0</v>
      </c>
      <c r="CW112" s="66">
        <v>0</v>
      </c>
      <c r="CX112" s="65">
        <v>0</v>
      </c>
      <c r="CY112" s="14">
        <v>0</v>
      </c>
      <c r="CZ112" s="66">
        <v>0</v>
      </c>
      <c r="DA112" s="65">
        <v>0</v>
      </c>
      <c r="DB112" s="14">
        <v>0</v>
      </c>
      <c r="DC112" s="66">
        <v>0</v>
      </c>
      <c r="DD112" s="65">
        <v>4.4999999999999998E-2</v>
      </c>
      <c r="DE112" s="14">
        <v>0.32</v>
      </c>
      <c r="DF112" s="66">
        <f t="shared" ref="DF112:DF118" si="369">DE112/DD112*1000</f>
        <v>7111.1111111111113</v>
      </c>
      <c r="DG112" s="11">
        <f t="shared" si="363"/>
        <v>230.80799999999999</v>
      </c>
      <c r="DH112" s="21">
        <f t="shared" si="364"/>
        <v>5409.88</v>
      </c>
      <c r="DI112" s="6"/>
      <c r="DJ112" s="9"/>
      <c r="DK112" s="6"/>
      <c r="DL112" s="6"/>
      <c r="DM112" s="6"/>
      <c r="DN112" s="9"/>
      <c r="DO112" s="6"/>
      <c r="DP112" s="6"/>
      <c r="DQ112" s="6"/>
      <c r="DR112" s="9"/>
      <c r="DS112" s="6"/>
      <c r="DT112" s="6"/>
      <c r="DU112" s="6"/>
      <c r="DV112" s="2"/>
      <c r="DW112" s="1"/>
      <c r="DX112" s="1"/>
      <c r="DY112" s="1"/>
      <c r="DZ112" s="2"/>
      <c r="EA112" s="1"/>
      <c r="EB112" s="1"/>
      <c r="EC112" s="1"/>
      <c r="ED112" s="2"/>
      <c r="EE112" s="1"/>
      <c r="EF112" s="1"/>
      <c r="EG112" s="1"/>
      <c r="EH112" s="2"/>
      <c r="EI112" s="1"/>
      <c r="EJ112" s="1"/>
      <c r="EK112" s="1"/>
      <c r="EL112" s="2"/>
      <c r="EM112" s="1"/>
      <c r="EN112" s="1"/>
      <c r="EO112" s="1"/>
      <c r="EP112" s="2"/>
      <c r="EQ112" s="1"/>
      <c r="ER112" s="1"/>
      <c r="ES112" s="1"/>
      <c r="ET112" s="2"/>
      <c r="EU112" s="1"/>
      <c r="EV112" s="1"/>
      <c r="EW112" s="1"/>
      <c r="EX112" s="2"/>
      <c r="EY112" s="1"/>
      <c r="EZ112" s="1"/>
      <c r="FA112" s="1"/>
    </row>
    <row r="113" spans="1:232" x14ac:dyDescent="0.3">
      <c r="A113" s="57">
        <v>2017</v>
      </c>
      <c r="B113" s="58" t="s">
        <v>8</v>
      </c>
      <c r="C113" s="65">
        <v>0.25</v>
      </c>
      <c r="D113" s="14">
        <v>0.75</v>
      </c>
      <c r="E113" s="66">
        <f t="shared" ref="E113:E121" si="370">D113/C113*1000</f>
        <v>3000</v>
      </c>
      <c r="F113" s="65"/>
      <c r="G113" s="14"/>
      <c r="H113" s="66"/>
      <c r="I113" s="65">
        <v>0</v>
      </c>
      <c r="J113" s="14">
        <v>0</v>
      </c>
      <c r="K113" s="66">
        <v>0</v>
      </c>
      <c r="L113" s="65">
        <v>0</v>
      </c>
      <c r="M113" s="14">
        <v>0</v>
      </c>
      <c r="N113" s="66">
        <v>0</v>
      </c>
      <c r="O113" s="65">
        <v>0</v>
      </c>
      <c r="P113" s="14">
        <v>0</v>
      </c>
      <c r="Q113" s="66">
        <v>0</v>
      </c>
      <c r="R113" s="65">
        <v>0</v>
      </c>
      <c r="S113" s="14">
        <v>0</v>
      </c>
      <c r="T113" s="66">
        <v>0</v>
      </c>
      <c r="U113" s="65">
        <v>0</v>
      </c>
      <c r="V113" s="14">
        <v>0</v>
      </c>
      <c r="W113" s="66">
        <v>0</v>
      </c>
      <c r="X113" s="65">
        <v>0</v>
      </c>
      <c r="Y113" s="14">
        <v>0</v>
      </c>
      <c r="Z113" s="66">
        <f t="shared" si="357"/>
        <v>0</v>
      </c>
      <c r="AA113" s="65">
        <v>0</v>
      </c>
      <c r="AB113" s="14">
        <v>0</v>
      </c>
      <c r="AC113" s="66">
        <v>0</v>
      </c>
      <c r="AD113" s="65">
        <v>0</v>
      </c>
      <c r="AE113" s="14">
        <v>0</v>
      </c>
      <c r="AF113" s="66">
        <v>0</v>
      </c>
      <c r="AG113" s="65">
        <v>0</v>
      </c>
      <c r="AH113" s="14">
        <v>0</v>
      </c>
      <c r="AI113" s="66">
        <f t="shared" si="358"/>
        <v>0</v>
      </c>
      <c r="AJ113" s="65">
        <v>142.30099999999999</v>
      </c>
      <c r="AK113" s="14">
        <v>3505.16</v>
      </c>
      <c r="AL113" s="66">
        <f t="shared" si="359"/>
        <v>24632.012424368066</v>
      </c>
      <c r="AM113" s="65"/>
      <c r="AN113" s="14"/>
      <c r="AO113" s="66"/>
      <c r="AP113" s="65"/>
      <c r="AQ113" s="14"/>
      <c r="AR113" s="66"/>
      <c r="AS113" s="65">
        <v>0</v>
      </c>
      <c r="AT113" s="14">
        <v>0</v>
      </c>
      <c r="AU113" s="66">
        <v>0</v>
      </c>
      <c r="AV113" s="65">
        <v>0</v>
      </c>
      <c r="AW113" s="14">
        <v>0</v>
      </c>
      <c r="AX113" s="66">
        <v>0</v>
      </c>
      <c r="AY113" s="65">
        <v>0</v>
      </c>
      <c r="AZ113" s="14">
        <v>0</v>
      </c>
      <c r="BA113" s="66">
        <v>0</v>
      </c>
      <c r="BB113" s="65">
        <v>0</v>
      </c>
      <c r="BC113" s="14">
        <v>0</v>
      </c>
      <c r="BD113" s="66">
        <v>0</v>
      </c>
      <c r="BE113" s="65">
        <v>0.13500000000000001</v>
      </c>
      <c r="BF113" s="14">
        <v>8.3000000000000007</v>
      </c>
      <c r="BG113" s="66">
        <f t="shared" ref="BG113:BG120" si="371">BF113/BE113*1000</f>
        <v>61481.481481481482</v>
      </c>
      <c r="BH113" s="65">
        <v>0</v>
      </c>
      <c r="BI113" s="14">
        <v>0</v>
      </c>
      <c r="BJ113" s="66">
        <v>0</v>
      </c>
      <c r="BK113" s="65">
        <v>0</v>
      </c>
      <c r="BL113" s="14">
        <v>0</v>
      </c>
      <c r="BM113" s="66">
        <v>0</v>
      </c>
      <c r="BN113" s="65">
        <v>0</v>
      </c>
      <c r="BO113" s="14">
        <v>0</v>
      </c>
      <c r="BP113" s="66">
        <f t="shared" si="360"/>
        <v>0</v>
      </c>
      <c r="BQ113" s="65">
        <v>0</v>
      </c>
      <c r="BR113" s="14">
        <v>0</v>
      </c>
      <c r="BS113" s="66">
        <v>0</v>
      </c>
      <c r="BT113" s="65">
        <v>0</v>
      </c>
      <c r="BU113" s="14">
        <v>0</v>
      </c>
      <c r="BV113" s="66">
        <f t="shared" si="361"/>
        <v>0</v>
      </c>
      <c r="BW113" s="65">
        <v>0</v>
      </c>
      <c r="BX113" s="14">
        <v>0</v>
      </c>
      <c r="BY113" s="66">
        <v>0</v>
      </c>
      <c r="BZ113" s="65">
        <v>0</v>
      </c>
      <c r="CA113" s="14">
        <v>0</v>
      </c>
      <c r="CB113" s="66">
        <v>0</v>
      </c>
      <c r="CC113" s="65">
        <v>0</v>
      </c>
      <c r="CD113" s="14">
        <v>0</v>
      </c>
      <c r="CE113" s="66">
        <v>0</v>
      </c>
      <c r="CF113" s="65">
        <v>0</v>
      </c>
      <c r="CG113" s="14">
        <v>0</v>
      </c>
      <c r="CH113" s="66">
        <v>0</v>
      </c>
      <c r="CI113" s="65">
        <v>0</v>
      </c>
      <c r="CJ113" s="14">
        <v>0</v>
      </c>
      <c r="CK113" s="66">
        <v>0</v>
      </c>
      <c r="CL113" s="65">
        <v>0</v>
      </c>
      <c r="CM113" s="14">
        <v>0</v>
      </c>
      <c r="CN113" s="66">
        <v>0</v>
      </c>
      <c r="CO113" s="65">
        <v>0</v>
      </c>
      <c r="CP113" s="14">
        <v>0</v>
      </c>
      <c r="CQ113" s="66">
        <v>0</v>
      </c>
      <c r="CR113" s="65">
        <v>5.7000000000000002E-2</v>
      </c>
      <c r="CS113" s="14">
        <v>2.64</v>
      </c>
      <c r="CT113" s="66">
        <f t="shared" si="362"/>
        <v>46315.789473684214</v>
      </c>
      <c r="CU113" s="65">
        <v>0</v>
      </c>
      <c r="CV113" s="14">
        <v>0</v>
      </c>
      <c r="CW113" s="66">
        <v>0</v>
      </c>
      <c r="CX113" s="65">
        <v>0</v>
      </c>
      <c r="CY113" s="14">
        <v>0</v>
      </c>
      <c r="CZ113" s="66">
        <v>0</v>
      </c>
      <c r="DA113" s="65">
        <v>0</v>
      </c>
      <c r="DB113" s="14">
        <v>0</v>
      </c>
      <c r="DC113" s="66">
        <v>0</v>
      </c>
      <c r="DD113" s="65">
        <v>0</v>
      </c>
      <c r="DE113" s="14">
        <v>0</v>
      </c>
      <c r="DF113" s="66">
        <v>0</v>
      </c>
      <c r="DG113" s="11">
        <f t="shared" si="363"/>
        <v>142.74299999999997</v>
      </c>
      <c r="DH113" s="21">
        <f t="shared" si="364"/>
        <v>3516.85</v>
      </c>
      <c r="DI113" s="6"/>
      <c r="DJ113" s="9"/>
      <c r="DK113" s="6"/>
      <c r="DL113" s="6"/>
      <c r="DM113" s="6"/>
      <c r="DN113" s="9"/>
      <c r="DO113" s="6"/>
      <c r="DP113" s="6"/>
      <c r="DQ113" s="6"/>
      <c r="DR113" s="9"/>
      <c r="DS113" s="6"/>
      <c r="DT113" s="6"/>
      <c r="DU113" s="6"/>
      <c r="DV113" s="2"/>
      <c r="DW113" s="1"/>
      <c r="DX113" s="1"/>
      <c r="DY113" s="1"/>
      <c r="DZ113" s="2"/>
      <c r="EA113" s="1"/>
      <c r="EB113" s="1"/>
      <c r="EC113" s="1"/>
      <c r="ED113" s="2"/>
      <c r="EE113" s="1"/>
      <c r="EF113" s="1"/>
      <c r="EG113" s="1"/>
      <c r="EH113" s="2"/>
      <c r="EI113" s="1"/>
      <c r="EJ113" s="1"/>
      <c r="EK113" s="1"/>
      <c r="EL113" s="2"/>
      <c r="EM113" s="1"/>
      <c r="EN113" s="1"/>
      <c r="EO113" s="1"/>
      <c r="EP113" s="2"/>
      <c r="EQ113" s="1"/>
      <c r="ER113" s="1"/>
      <c r="ES113" s="1"/>
      <c r="ET113" s="2"/>
      <c r="EU113" s="1"/>
      <c r="EV113" s="1"/>
      <c r="EW113" s="1"/>
      <c r="EX113" s="2"/>
      <c r="EY113" s="1"/>
      <c r="EZ113" s="1"/>
      <c r="FA113" s="1"/>
    </row>
    <row r="114" spans="1:232" x14ac:dyDescent="0.3">
      <c r="A114" s="57">
        <v>2017</v>
      </c>
      <c r="B114" s="58" t="s">
        <v>9</v>
      </c>
      <c r="C114" s="65">
        <v>17.2</v>
      </c>
      <c r="D114" s="14">
        <v>390.39</v>
      </c>
      <c r="E114" s="66">
        <f t="shared" si="370"/>
        <v>22697.093023255813</v>
      </c>
      <c r="F114" s="65"/>
      <c r="G114" s="14"/>
      <c r="H114" s="66"/>
      <c r="I114" s="65">
        <v>0</v>
      </c>
      <c r="J114" s="14">
        <v>0</v>
      </c>
      <c r="K114" s="66">
        <v>0</v>
      </c>
      <c r="L114" s="65">
        <v>0</v>
      </c>
      <c r="M114" s="14">
        <v>0</v>
      </c>
      <c r="N114" s="66">
        <v>0</v>
      </c>
      <c r="O114" s="65">
        <v>0</v>
      </c>
      <c r="P114" s="14">
        <v>0</v>
      </c>
      <c r="Q114" s="66">
        <v>0</v>
      </c>
      <c r="R114" s="65">
        <v>0</v>
      </c>
      <c r="S114" s="14">
        <v>0</v>
      </c>
      <c r="T114" s="66">
        <v>0</v>
      </c>
      <c r="U114" s="65">
        <v>0</v>
      </c>
      <c r="V114" s="14">
        <v>0</v>
      </c>
      <c r="W114" s="66">
        <v>0</v>
      </c>
      <c r="X114" s="65">
        <v>0</v>
      </c>
      <c r="Y114" s="14">
        <v>0</v>
      </c>
      <c r="Z114" s="66">
        <f t="shared" si="357"/>
        <v>0</v>
      </c>
      <c r="AA114" s="65">
        <v>0</v>
      </c>
      <c r="AB114" s="14">
        <v>0</v>
      </c>
      <c r="AC114" s="66">
        <v>0</v>
      </c>
      <c r="AD114" s="65">
        <v>0</v>
      </c>
      <c r="AE114" s="14">
        <v>0</v>
      </c>
      <c r="AF114" s="66">
        <v>0</v>
      </c>
      <c r="AG114" s="65">
        <v>0</v>
      </c>
      <c r="AH114" s="14">
        <v>0</v>
      </c>
      <c r="AI114" s="66">
        <f t="shared" si="358"/>
        <v>0</v>
      </c>
      <c r="AJ114" s="65">
        <v>0</v>
      </c>
      <c r="AK114" s="14">
        <v>0</v>
      </c>
      <c r="AL114" s="66">
        <v>0</v>
      </c>
      <c r="AM114" s="65"/>
      <c r="AN114" s="14"/>
      <c r="AO114" s="66"/>
      <c r="AP114" s="65"/>
      <c r="AQ114" s="14"/>
      <c r="AR114" s="66"/>
      <c r="AS114" s="65">
        <v>0</v>
      </c>
      <c r="AT114" s="14">
        <v>0</v>
      </c>
      <c r="AU114" s="66">
        <v>0</v>
      </c>
      <c r="AV114" s="65">
        <v>0</v>
      </c>
      <c r="AW114" s="14">
        <v>0</v>
      </c>
      <c r="AX114" s="66">
        <v>0</v>
      </c>
      <c r="AY114" s="65">
        <v>0</v>
      </c>
      <c r="AZ114" s="14">
        <v>0</v>
      </c>
      <c r="BA114" s="66">
        <v>0</v>
      </c>
      <c r="BB114" s="65">
        <v>0</v>
      </c>
      <c r="BC114" s="14">
        <v>0</v>
      </c>
      <c r="BD114" s="66">
        <v>0</v>
      </c>
      <c r="BE114" s="65">
        <v>2.5000000000000001E-2</v>
      </c>
      <c r="BF114" s="14">
        <v>2.89</v>
      </c>
      <c r="BG114" s="66">
        <f t="shared" si="371"/>
        <v>115600</v>
      </c>
      <c r="BH114" s="65">
        <v>0</v>
      </c>
      <c r="BI114" s="14">
        <v>0</v>
      </c>
      <c r="BJ114" s="66">
        <v>0</v>
      </c>
      <c r="BK114" s="65">
        <v>0</v>
      </c>
      <c r="BL114" s="14">
        <v>0</v>
      </c>
      <c r="BM114" s="66">
        <v>0</v>
      </c>
      <c r="BN114" s="65">
        <v>0</v>
      </c>
      <c r="BO114" s="14">
        <v>0</v>
      </c>
      <c r="BP114" s="66">
        <f t="shared" si="360"/>
        <v>0</v>
      </c>
      <c r="BQ114" s="65">
        <v>0</v>
      </c>
      <c r="BR114" s="14">
        <v>0</v>
      </c>
      <c r="BS114" s="66">
        <v>0</v>
      </c>
      <c r="BT114" s="65">
        <v>0</v>
      </c>
      <c r="BU114" s="14">
        <v>0</v>
      </c>
      <c r="BV114" s="66">
        <f t="shared" si="361"/>
        <v>0</v>
      </c>
      <c r="BW114" s="65">
        <v>0</v>
      </c>
      <c r="BX114" s="14">
        <v>0</v>
      </c>
      <c r="BY114" s="66">
        <v>0</v>
      </c>
      <c r="BZ114" s="65">
        <v>0</v>
      </c>
      <c r="CA114" s="14">
        <v>0</v>
      </c>
      <c r="CB114" s="66">
        <v>0</v>
      </c>
      <c r="CC114" s="65">
        <v>0</v>
      </c>
      <c r="CD114" s="14">
        <v>0</v>
      </c>
      <c r="CE114" s="66">
        <v>0</v>
      </c>
      <c r="CF114" s="65">
        <v>0</v>
      </c>
      <c r="CG114" s="14">
        <v>0</v>
      </c>
      <c r="CH114" s="66">
        <v>0</v>
      </c>
      <c r="CI114" s="65">
        <v>0</v>
      </c>
      <c r="CJ114" s="14">
        <v>0</v>
      </c>
      <c r="CK114" s="66">
        <v>0</v>
      </c>
      <c r="CL114" s="65">
        <v>0</v>
      </c>
      <c r="CM114" s="14">
        <v>0</v>
      </c>
      <c r="CN114" s="66">
        <v>0</v>
      </c>
      <c r="CO114" s="65">
        <v>0</v>
      </c>
      <c r="CP114" s="14">
        <v>0</v>
      </c>
      <c r="CQ114" s="66">
        <v>0</v>
      </c>
      <c r="CR114" s="65">
        <v>0</v>
      </c>
      <c r="CS114" s="14">
        <v>0</v>
      </c>
      <c r="CT114" s="66">
        <v>0</v>
      </c>
      <c r="CU114" s="65">
        <v>0</v>
      </c>
      <c r="CV114" s="14">
        <v>0</v>
      </c>
      <c r="CW114" s="66">
        <v>0</v>
      </c>
      <c r="CX114" s="65">
        <v>0</v>
      </c>
      <c r="CY114" s="14">
        <v>0</v>
      </c>
      <c r="CZ114" s="66">
        <v>0</v>
      </c>
      <c r="DA114" s="65">
        <v>0</v>
      </c>
      <c r="DB114" s="14">
        <v>0</v>
      </c>
      <c r="DC114" s="66">
        <v>0</v>
      </c>
      <c r="DD114" s="65">
        <v>0.01</v>
      </c>
      <c r="DE114" s="14">
        <v>0.51</v>
      </c>
      <c r="DF114" s="66">
        <f t="shared" si="369"/>
        <v>51000</v>
      </c>
      <c r="DG114" s="11">
        <f t="shared" si="363"/>
        <v>17.234999999999999</v>
      </c>
      <c r="DH114" s="21">
        <f t="shared" si="364"/>
        <v>393.78999999999996</v>
      </c>
      <c r="DI114" s="6"/>
      <c r="DJ114" s="9"/>
      <c r="DK114" s="6"/>
      <c r="DL114" s="6"/>
      <c r="DM114" s="6"/>
      <c r="DN114" s="9"/>
      <c r="DO114" s="6"/>
      <c r="DP114" s="6"/>
      <c r="DQ114" s="6"/>
      <c r="DR114" s="9"/>
      <c r="DS114" s="6"/>
      <c r="DT114" s="6"/>
      <c r="DU114" s="6"/>
      <c r="DV114" s="2"/>
      <c r="DW114" s="1"/>
      <c r="DX114" s="1"/>
      <c r="DY114" s="1"/>
      <c r="DZ114" s="2"/>
      <c r="EA114" s="1"/>
      <c r="EB114" s="1"/>
      <c r="EC114" s="1"/>
      <c r="ED114" s="2"/>
      <c r="EE114" s="1"/>
      <c r="EF114" s="1"/>
      <c r="EG114" s="1"/>
      <c r="EH114" s="2"/>
      <c r="EI114" s="1"/>
      <c r="EJ114" s="1"/>
      <c r="EK114" s="1"/>
      <c r="EL114" s="2"/>
      <c r="EM114" s="1"/>
      <c r="EN114" s="1"/>
      <c r="EO114" s="1"/>
      <c r="EP114" s="2"/>
      <c r="EQ114" s="1"/>
      <c r="ER114" s="1"/>
      <c r="ES114" s="1"/>
      <c r="ET114" s="2"/>
      <c r="EU114" s="1"/>
      <c r="EV114" s="1"/>
      <c r="EW114" s="1"/>
      <c r="EX114" s="2"/>
      <c r="EY114" s="1"/>
      <c r="EZ114" s="1"/>
      <c r="FA114" s="1"/>
    </row>
    <row r="115" spans="1:232" x14ac:dyDescent="0.3">
      <c r="A115" s="57">
        <v>2017</v>
      </c>
      <c r="B115" s="58" t="s">
        <v>10</v>
      </c>
      <c r="C115" s="65">
        <v>0</v>
      </c>
      <c r="D115" s="14">
        <v>0</v>
      </c>
      <c r="E115" s="66">
        <v>0</v>
      </c>
      <c r="F115" s="65"/>
      <c r="G115" s="14"/>
      <c r="H115" s="66"/>
      <c r="I115" s="65">
        <v>0</v>
      </c>
      <c r="J115" s="14">
        <v>0</v>
      </c>
      <c r="K115" s="66">
        <v>0</v>
      </c>
      <c r="L115" s="65">
        <v>0</v>
      </c>
      <c r="M115" s="14">
        <v>0</v>
      </c>
      <c r="N115" s="66">
        <v>0</v>
      </c>
      <c r="O115" s="65">
        <v>0</v>
      </c>
      <c r="P115" s="14">
        <v>0</v>
      </c>
      <c r="Q115" s="66">
        <v>0</v>
      </c>
      <c r="R115" s="65">
        <v>0</v>
      </c>
      <c r="S115" s="14">
        <v>0</v>
      </c>
      <c r="T115" s="66">
        <v>0</v>
      </c>
      <c r="U115" s="65">
        <v>0</v>
      </c>
      <c r="V115" s="14">
        <v>0</v>
      </c>
      <c r="W115" s="66">
        <v>0</v>
      </c>
      <c r="X115" s="65">
        <v>0</v>
      </c>
      <c r="Y115" s="14">
        <v>0</v>
      </c>
      <c r="Z115" s="66">
        <f t="shared" si="357"/>
        <v>0</v>
      </c>
      <c r="AA115" s="65">
        <v>0</v>
      </c>
      <c r="AB115" s="14">
        <v>0</v>
      </c>
      <c r="AC115" s="66">
        <v>0</v>
      </c>
      <c r="AD115" s="65">
        <v>0</v>
      </c>
      <c r="AE115" s="14">
        <v>0</v>
      </c>
      <c r="AF115" s="66">
        <v>0</v>
      </c>
      <c r="AG115" s="65">
        <v>0</v>
      </c>
      <c r="AH115" s="14">
        <v>0</v>
      </c>
      <c r="AI115" s="66">
        <f t="shared" si="358"/>
        <v>0</v>
      </c>
      <c r="AJ115" s="65">
        <v>152.46199999999999</v>
      </c>
      <c r="AK115" s="14">
        <v>3565.46</v>
      </c>
      <c r="AL115" s="66">
        <f t="shared" si="359"/>
        <v>23385.892878225393</v>
      </c>
      <c r="AM115" s="65"/>
      <c r="AN115" s="14"/>
      <c r="AO115" s="66"/>
      <c r="AP115" s="65"/>
      <c r="AQ115" s="14"/>
      <c r="AR115" s="66"/>
      <c r="AS115" s="65">
        <v>0</v>
      </c>
      <c r="AT115" s="14">
        <v>0</v>
      </c>
      <c r="AU115" s="66">
        <v>0</v>
      </c>
      <c r="AV115" s="65">
        <v>0</v>
      </c>
      <c r="AW115" s="14">
        <v>0</v>
      </c>
      <c r="AX115" s="66">
        <v>0</v>
      </c>
      <c r="AY115" s="65">
        <v>0</v>
      </c>
      <c r="AZ115" s="14">
        <v>0</v>
      </c>
      <c r="BA115" s="66">
        <v>0</v>
      </c>
      <c r="BB115" s="65">
        <v>0.68500000000000005</v>
      </c>
      <c r="BC115" s="14">
        <v>0.99</v>
      </c>
      <c r="BD115" s="66">
        <f t="shared" ref="BD115" si="372">BC115/BB115*1000</f>
        <v>1445.2554744525546</v>
      </c>
      <c r="BE115" s="65">
        <v>0</v>
      </c>
      <c r="BF115" s="14">
        <v>0</v>
      </c>
      <c r="BG115" s="66">
        <v>0</v>
      </c>
      <c r="BH115" s="65">
        <v>0</v>
      </c>
      <c r="BI115" s="14">
        <v>0</v>
      </c>
      <c r="BJ115" s="66">
        <v>0</v>
      </c>
      <c r="BK115" s="65">
        <v>0</v>
      </c>
      <c r="BL115" s="14">
        <v>0</v>
      </c>
      <c r="BM115" s="66">
        <v>0</v>
      </c>
      <c r="BN115" s="65">
        <v>0</v>
      </c>
      <c r="BO115" s="14">
        <v>0</v>
      </c>
      <c r="BP115" s="66">
        <f t="shared" si="360"/>
        <v>0</v>
      </c>
      <c r="BQ115" s="65">
        <v>0</v>
      </c>
      <c r="BR115" s="14">
        <v>0</v>
      </c>
      <c r="BS115" s="66">
        <v>0</v>
      </c>
      <c r="BT115" s="65">
        <v>0</v>
      </c>
      <c r="BU115" s="14">
        <v>0</v>
      </c>
      <c r="BV115" s="66">
        <f t="shared" si="361"/>
        <v>0</v>
      </c>
      <c r="BW115" s="65">
        <v>0</v>
      </c>
      <c r="BX115" s="14">
        <v>0</v>
      </c>
      <c r="BY115" s="66">
        <v>0</v>
      </c>
      <c r="BZ115" s="65">
        <v>0</v>
      </c>
      <c r="CA115" s="14">
        <v>0</v>
      </c>
      <c r="CB115" s="66">
        <v>0</v>
      </c>
      <c r="CC115" s="65">
        <v>0</v>
      </c>
      <c r="CD115" s="14">
        <v>0</v>
      </c>
      <c r="CE115" s="66">
        <v>0</v>
      </c>
      <c r="CF115" s="65">
        <v>0</v>
      </c>
      <c r="CG115" s="14">
        <v>0</v>
      </c>
      <c r="CH115" s="66">
        <v>0</v>
      </c>
      <c r="CI115" s="65">
        <v>0</v>
      </c>
      <c r="CJ115" s="14">
        <v>0</v>
      </c>
      <c r="CK115" s="66">
        <v>0</v>
      </c>
      <c r="CL115" s="65">
        <v>0</v>
      </c>
      <c r="CM115" s="14">
        <v>0</v>
      </c>
      <c r="CN115" s="66">
        <v>0</v>
      </c>
      <c r="CO115" s="65">
        <v>0</v>
      </c>
      <c r="CP115" s="14">
        <v>0</v>
      </c>
      <c r="CQ115" s="66">
        <v>0</v>
      </c>
      <c r="CR115" s="65">
        <v>3.0000000000000001E-3</v>
      </c>
      <c r="CS115" s="14">
        <v>0.09</v>
      </c>
      <c r="CT115" s="66">
        <f t="shared" si="362"/>
        <v>30000</v>
      </c>
      <c r="CU115" s="65">
        <v>0</v>
      </c>
      <c r="CV115" s="14">
        <v>0</v>
      </c>
      <c r="CW115" s="66">
        <v>0</v>
      </c>
      <c r="CX115" s="65">
        <v>0</v>
      </c>
      <c r="CY115" s="14">
        <v>0</v>
      </c>
      <c r="CZ115" s="66">
        <v>0</v>
      </c>
      <c r="DA115" s="65">
        <v>0</v>
      </c>
      <c r="DB115" s="14">
        <v>0</v>
      </c>
      <c r="DC115" s="66">
        <v>0</v>
      </c>
      <c r="DD115" s="65">
        <v>0.2</v>
      </c>
      <c r="DE115" s="14">
        <v>0.43</v>
      </c>
      <c r="DF115" s="66">
        <f t="shared" si="369"/>
        <v>2150</v>
      </c>
      <c r="DG115" s="11">
        <f t="shared" si="363"/>
        <v>153.34999999999997</v>
      </c>
      <c r="DH115" s="21">
        <f t="shared" si="364"/>
        <v>3566.97</v>
      </c>
      <c r="DI115" s="6"/>
      <c r="DJ115" s="9"/>
      <c r="DK115" s="6"/>
      <c r="DL115" s="6"/>
      <c r="DM115" s="6"/>
      <c r="DN115" s="9"/>
      <c r="DO115" s="6"/>
      <c r="DP115" s="6"/>
      <c r="DQ115" s="6"/>
      <c r="DR115" s="9"/>
      <c r="DS115" s="6"/>
      <c r="DT115" s="6"/>
      <c r="DU115" s="6"/>
      <c r="DV115" s="2"/>
      <c r="DW115" s="1"/>
      <c r="DX115" s="1"/>
      <c r="DY115" s="1"/>
      <c r="DZ115" s="2"/>
      <c r="EA115" s="1"/>
      <c r="EB115" s="1"/>
      <c r="EC115" s="1"/>
      <c r="ED115" s="2"/>
      <c r="EE115" s="1"/>
      <c r="EF115" s="1"/>
      <c r="EG115" s="1"/>
      <c r="EH115" s="2"/>
      <c r="EI115" s="1"/>
      <c r="EJ115" s="1"/>
      <c r="EK115" s="1"/>
      <c r="EL115" s="2"/>
      <c r="EM115" s="1"/>
      <c r="EN115" s="1"/>
      <c r="EO115" s="1"/>
      <c r="EP115" s="2"/>
      <c r="EQ115" s="1"/>
      <c r="ER115" s="1"/>
      <c r="ES115" s="1"/>
      <c r="ET115" s="2"/>
      <c r="EU115" s="1"/>
      <c r="EV115" s="1"/>
      <c r="EW115" s="1"/>
      <c r="EX115" s="2"/>
      <c r="EY115" s="1"/>
      <c r="EZ115" s="1"/>
      <c r="FA115" s="1"/>
    </row>
    <row r="116" spans="1:232" x14ac:dyDescent="0.3">
      <c r="A116" s="57">
        <v>2017</v>
      </c>
      <c r="B116" s="58" t="s">
        <v>11</v>
      </c>
      <c r="C116" s="65">
        <v>0</v>
      </c>
      <c r="D116" s="14">
        <v>0</v>
      </c>
      <c r="E116" s="66">
        <v>0</v>
      </c>
      <c r="F116" s="65"/>
      <c r="G116" s="14"/>
      <c r="H116" s="66"/>
      <c r="I116" s="65">
        <v>0</v>
      </c>
      <c r="J116" s="14">
        <v>0</v>
      </c>
      <c r="K116" s="66">
        <v>0</v>
      </c>
      <c r="L116" s="65">
        <v>0</v>
      </c>
      <c r="M116" s="14">
        <v>0</v>
      </c>
      <c r="N116" s="66">
        <v>0</v>
      </c>
      <c r="O116" s="65">
        <v>0</v>
      </c>
      <c r="P116" s="14">
        <v>0</v>
      </c>
      <c r="Q116" s="66">
        <v>0</v>
      </c>
      <c r="R116" s="65">
        <v>0</v>
      </c>
      <c r="S116" s="14">
        <v>0</v>
      </c>
      <c r="T116" s="66">
        <v>0</v>
      </c>
      <c r="U116" s="65">
        <v>0</v>
      </c>
      <c r="V116" s="14">
        <v>0</v>
      </c>
      <c r="W116" s="66">
        <v>0</v>
      </c>
      <c r="X116" s="65">
        <v>0</v>
      </c>
      <c r="Y116" s="14">
        <v>0</v>
      </c>
      <c r="Z116" s="66">
        <f t="shared" si="357"/>
        <v>0</v>
      </c>
      <c r="AA116" s="65">
        <v>0</v>
      </c>
      <c r="AB116" s="14">
        <v>0</v>
      </c>
      <c r="AC116" s="66">
        <v>0</v>
      </c>
      <c r="AD116" s="65">
        <v>0</v>
      </c>
      <c r="AE116" s="14">
        <v>0</v>
      </c>
      <c r="AF116" s="66">
        <v>0</v>
      </c>
      <c r="AG116" s="65">
        <v>0</v>
      </c>
      <c r="AH116" s="14">
        <v>0</v>
      </c>
      <c r="AI116" s="66">
        <f t="shared" si="358"/>
        <v>0</v>
      </c>
      <c r="AJ116" s="65">
        <v>240.96299999999999</v>
      </c>
      <c r="AK116" s="14">
        <v>5866.46</v>
      </c>
      <c r="AL116" s="66">
        <f t="shared" si="359"/>
        <v>24345.895427928772</v>
      </c>
      <c r="AM116" s="65"/>
      <c r="AN116" s="14"/>
      <c r="AO116" s="66"/>
      <c r="AP116" s="65"/>
      <c r="AQ116" s="14"/>
      <c r="AR116" s="66"/>
      <c r="AS116" s="65">
        <v>0</v>
      </c>
      <c r="AT116" s="14">
        <v>0</v>
      </c>
      <c r="AU116" s="66">
        <v>0</v>
      </c>
      <c r="AV116" s="65">
        <v>0</v>
      </c>
      <c r="AW116" s="14">
        <v>0</v>
      </c>
      <c r="AX116" s="66">
        <v>0</v>
      </c>
      <c r="AY116" s="65">
        <v>0</v>
      </c>
      <c r="AZ116" s="14">
        <v>0</v>
      </c>
      <c r="BA116" s="66">
        <v>0</v>
      </c>
      <c r="BB116" s="65">
        <v>0</v>
      </c>
      <c r="BC116" s="14">
        <v>0</v>
      </c>
      <c r="BD116" s="66">
        <v>0</v>
      </c>
      <c r="BE116" s="65">
        <v>0</v>
      </c>
      <c r="BF116" s="14">
        <v>0</v>
      </c>
      <c r="BG116" s="66">
        <v>0</v>
      </c>
      <c r="BH116" s="65">
        <v>0</v>
      </c>
      <c r="BI116" s="14">
        <v>0</v>
      </c>
      <c r="BJ116" s="66">
        <v>0</v>
      </c>
      <c r="BK116" s="65">
        <v>0</v>
      </c>
      <c r="BL116" s="14">
        <v>0</v>
      </c>
      <c r="BM116" s="66">
        <v>0</v>
      </c>
      <c r="BN116" s="65">
        <v>0</v>
      </c>
      <c r="BO116" s="14">
        <v>0</v>
      </c>
      <c r="BP116" s="66">
        <f t="shared" si="360"/>
        <v>0</v>
      </c>
      <c r="BQ116" s="65">
        <v>0</v>
      </c>
      <c r="BR116" s="14">
        <v>0</v>
      </c>
      <c r="BS116" s="66">
        <v>0</v>
      </c>
      <c r="BT116" s="65">
        <v>0</v>
      </c>
      <c r="BU116" s="14">
        <v>0</v>
      </c>
      <c r="BV116" s="66">
        <f t="shared" si="361"/>
        <v>0</v>
      </c>
      <c r="BW116" s="65">
        <v>0</v>
      </c>
      <c r="BX116" s="14">
        <v>0</v>
      </c>
      <c r="BY116" s="66">
        <v>0</v>
      </c>
      <c r="BZ116" s="65">
        <v>0</v>
      </c>
      <c r="CA116" s="14">
        <v>0</v>
      </c>
      <c r="CB116" s="66">
        <v>0</v>
      </c>
      <c r="CC116" s="65">
        <v>0</v>
      </c>
      <c r="CD116" s="14">
        <v>0</v>
      </c>
      <c r="CE116" s="66">
        <v>0</v>
      </c>
      <c r="CF116" s="65">
        <v>0</v>
      </c>
      <c r="CG116" s="14">
        <v>0</v>
      </c>
      <c r="CH116" s="66">
        <v>0</v>
      </c>
      <c r="CI116" s="65">
        <v>0</v>
      </c>
      <c r="CJ116" s="14">
        <v>0</v>
      </c>
      <c r="CK116" s="66">
        <v>0</v>
      </c>
      <c r="CL116" s="65">
        <v>0</v>
      </c>
      <c r="CM116" s="14">
        <v>0</v>
      </c>
      <c r="CN116" s="66">
        <v>0</v>
      </c>
      <c r="CO116" s="65">
        <v>0</v>
      </c>
      <c r="CP116" s="14">
        <v>0</v>
      </c>
      <c r="CQ116" s="66">
        <v>0</v>
      </c>
      <c r="CR116" s="65">
        <v>2E-3</v>
      </c>
      <c r="CS116" s="14">
        <v>0.85</v>
      </c>
      <c r="CT116" s="66">
        <f t="shared" si="362"/>
        <v>425000</v>
      </c>
      <c r="CU116" s="65">
        <v>0</v>
      </c>
      <c r="CV116" s="14">
        <v>0</v>
      </c>
      <c r="CW116" s="66">
        <v>0</v>
      </c>
      <c r="CX116" s="65">
        <v>0</v>
      </c>
      <c r="CY116" s="14">
        <v>0</v>
      </c>
      <c r="CZ116" s="66">
        <v>0</v>
      </c>
      <c r="DA116" s="65">
        <v>0</v>
      </c>
      <c r="DB116" s="14">
        <v>0</v>
      </c>
      <c r="DC116" s="66">
        <v>0</v>
      </c>
      <c r="DD116" s="65">
        <v>1.4999999999999999E-2</v>
      </c>
      <c r="DE116" s="14">
        <v>0.77</v>
      </c>
      <c r="DF116" s="66">
        <f t="shared" si="369"/>
        <v>51333.333333333336</v>
      </c>
      <c r="DG116" s="11">
        <f t="shared" si="363"/>
        <v>240.98</v>
      </c>
      <c r="DH116" s="21">
        <f t="shared" si="364"/>
        <v>5868.0800000000008</v>
      </c>
      <c r="DI116" s="6"/>
      <c r="DJ116" s="9"/>
      <c r="DK116" s="6"/>
      <c r="DL116" s="6"/>
      <c r="DM116" s="6"/>
      <c r="DN116" s="9"/>
      <c r="DO116" s="6"/>
      <c r="DP116" s="6"/>
      <c r="DQ116" s="6"/>
      <c r="DR116" s="9"/>
      <c r="DS116" s="6"/>
      <c r="DT116" s="6"/>
      <c r="DU116" s="6"/>
      <c r="DV116" s="2"/>
      <c r="DW116" s="1"/>
      <c r="DX116" s="1"/>
      <c r="DY116" s="1"/>
      <c r="DZ116" s="2"/>
      <c r="EA116" s="1"/>
      <c r="EB116" s="1"/>
      <c r="EC116" s="1"/>
      <c r="ED116" s="2"/>
      <c r="EE116" s="1"/>
      <c r="EF116" s="1"/>
      <c r="EG116" s="1"/>
      <c r="EH116" s="2"/>
      <c r="EI116" s="1"/>
      <c r="EJ116" s="1"/>
      <c r="EK116" s="1"/>
      <c r="EL116" s="2"/>
      <c r="EM116" s="1"/>
      <c r="EN116" s="1"/>
      <c r="EO116" s="1"/>
      <c r="EP116" s="2"/>
      <c r="EQ116" s="1"/>
      <c r="ER116" s="1"/>
      <c r="ES116" s="1"/>
      <c r="ET116" s="2"/>
      <c r="EU116" s="1"/>
      <c r="EV116" s="1"/>
      <c r="EW116" s="1"/>
      <c r="EX116" s="2"/>
      <c r="EY116" s="1"/>
      <c r="EZ116" s="1"/>
      <c r="FA116" s="1"/>
    </row>
    <row r="117" spans="1:232" x14ac:dyDescent="0.3">
      <c r="A117" s="57">
        <v>2017</v>
      </c>
      <c r="B117" s="58" t="s">
        <v>12</v>
      </c>
      <c r="C117" s="65">
        <v>0</v>
      </c>
      <c r="D117" s="14">
        <v>0</v>
      </c>
      <c r="E117" s="66">
        <v>0</v>
      </c>
      <c r="F117" s="65"/>
      <c r="G117" s="14"/>
      <c r="H117" s="66"/>
      <c r="I117" s="65">
        <v>0</v>
      </c>
      <c r="J117" s="14">
        <v>0</v>
      </c>
      <c r="K117" s="66">
        <v>0</v>
      </c>
      <c r="L117" s="65">
        <v>0</v>
      </c>
      <c r="M117" s="14">
        <v>0</v>
      </c>
      <c r="N117" s="66">
        <v>0</v>
      </c>
      <c r="O117" s="65">
        <v>0</v>
      </c>
      <c r="P117" s="14">
        <v>0</v>
      </c>
      <c r="Q117" s="66">
        <v>0</v>
      </c>
      <c r="R117" s="65">
        <v>0</v>
      </c>
      <c r="S117" s="14">
        <v>0</v>
      </c>
      <c r="T117" s="66">
        <v>0</v>
      </c>
      <c r="U117" s="65">
        <v>0</v>
      </c>
      <c r="V117" s="14">
        <v>0</v>
      </c>
      <c r="W117" s="66">
        <v>0</v>
      </c>
      <c r="X117" s="65">
        <v>0</v>
      </c>
      <c r="Y117" s="14">
        <v>0</v>
      </c>
      <c r="Z117" s="66">
        <f t="shared" si="357"/>
        <v>0</v>
      </c>
      <c r="AA117" s="65">
        <v>0</v>
      </c>
      <c r="AB117" s="14">
        <v>0</v>
      </c>
      <c r="AC117" s="66">
        <v>0</v>
      </c>
      <c r="AD117" s="65">
        <v>0</v>
      </c>
      <c r="AE117" s="14">
        <v>0</v>
      </c>
      <c r="AF117" s="66">
        <v>0</v>
      </c>
      <c r="AG117" s="65">
        <v>0</v>
      </c>
      <c r="AH117" s="14">
        <v>0</v>
      </c>
      <c r="AI117" s="66">
        <f t="shared" si="358"/>
        <v>0</v>
      </c>
      <c r="AJ117" s="65">
        <v>323.303</v>
      </c>
      <c r="AK117" s="14">
        <v>6845.84</v>
      </c>
      <c r="AL117" s="66">
        <f t="shared" si="359"/>
        <v>21174.68752223147</v>
      </c>
      <c r="AM117" s="65"/>
      <c r="AN117" s="14"/>
      <c r="AO117" s="66"/>
      <c r="AP117" s="65"/>
      <c r="AQ117" s="14"/>
      <c r="AR117" s="66"/>
      <c r="AS117" s="65">
        <v>0</v>
      </c>
      <c r="AT117" s="14">
        <v>0</v>
      </c>
      <c r="AU117" s="66">
        <v>0</v>
      </c>
      <c r="AV117" s="65">
        <v>0</v>
      </c>
      <c r="AW117" s="14">
        <v>0</v>
      </c>
      <c r="AX117" s="66">
        <v>0</v>
      </c>
      <c r="AY117" s="65">
        <v>0</v>
      </c>
      <c r="AZ117" s="14">
        <v>0</v>
      </c>
      <c r="BA117" s="66">
        <v>0</v>
      </c>
      <c r="BB117" s="65">
        <v>0</v>
      </c>
      <c r="BC117" s="14">
        <v>0</v>
      </c>
      <c r="BD117" s="66">
        <v>0</v>
      </c>
      <c r="BE117" s="65">
        <v>2.5000000000000001E-2</v>
      </c>
      <c r="BF117" s="14">
        <v>2.79</v>
      </c>
      <c r="BG117" s="66">
        <f t="shared" si="371"/>
        <v>111600</v>
      </c>
      <c r="BH117" s="65">
        <v>0</v>
      </c>
      <c r="BI117" s="14">
        <v>0</v>
      </c>
      <c r="BJ117" s="66">
        <v>0</v>
      </c>
      <c r="BK117" s="65">
        <v>5.0000000000000001E-3</v>
      </c>
      <c r="BL117" s="14">
        <v>0.69</v>
      </c>
      <c r="BM117" s="66">
        <f t="shared" si="368"/>
        <v>138000</v>
      </c>
      <c r="BN117" s="65">
        <v>0</v>
      </c>
      <c r="BO117" s="14">
        <v>0</v>
      </c>
      <c r="BP117" s="66">
        <f t="shared" si="360"/>
        <v>0</v>
      </c>
      <c r="BQ117" s="65">
        <v>0</v>
      </c>
      <c r="BR117" s="14">
        <v>0</v>
      </c>
      <c r="BS117" s="66">
        <v>0</v>
      </c>
      <c r="BT117" s="65">
        <v>0</v>
      </c>
      <c r="BU117" s="14">
        <v>0</v>
      </c>
      <c r="BV117" s="66">
        <f t="shared" si="361"/>
        <v>0</v>
      </c>
      <c r="BW117" s="65">
        <v>0</v>
      </c>
      <c r="BX117" s="14">
        <v>0</v>
      </c>
      <c r="BY117" s="66">
        <v>0</v>
      </c>
      <c r="BZ117" s="65">
        <v>0</v>
      </c>
      <c r="CA117" s="14">
        <v>0</v>
      </c>
      <c r="CB117" s="66">
        <v>0</v>
      </c>
      <c r="CC117" s="65">
        <v>9.8610000000000007</v>
      </c>
      <c r="CD117" s="14">
        <v>610.15</v>
      </c>
      <c r="CE117" s="66">
        <f t="shared" ref="CE117" si="373">CD117/CC117*1000</f>
        <v>61875.063380995831</v>
      </c>
      <c r="CF117" s="65">
        <v>0</v>
      </c>
      <c r="CG117" s="14">
        <v>0</v>
      </c>
      <c r="CH117" s="66">
        <v>0</v>
      </c>
      <c r="CI117" s="65">
        <v>0</v>
      </c>
      <c r="CJ117" s="14">
        <v>0</v>
      </c>
      <c r="CK117" s="66">
        <v>0</v>
      </c>
      <c r="CL117" s="65">
        <v>0</v>
      </c>
      <c r="CM117" s="14">
        <v>0</v>
      </c>
      <c r="CN117" s="66">
        <v>0</v>
      </c>
      <c r="CO117" s="65">
        <v>0</v>
      </c>
      <c r="CP117" s="14">
        <v>0</v>
      </c>
      <c r="CQ117" s="66">
        <v>0</v>
      </c>
      <c r="CR117" s="65">
        <v>1E-3</v>
      </c>
      <c r="CS117" s="14">
        <v>0.14000000000000001</v>
      </c>
      <c r="CT117" s="66">
        <f t="shared" si="362"/>
        <v>140000</v>
      </c>
      <c r="CU117" s="65">
        <v>0</v>
      </c>
      <c r="CV117" s="14">
        <v>0</v>
      </c>
      <c r="CW117" s="66">
        <v>0</v>
      </c>
      <c r="CX117" s="65">
        <v>0</v>
      </c>
      <c r="CY117" s="14">
        <v>0</v>
      </c>
      <c r="CZ117" s="66">
        <v>0</v>
      </c>
      <c r="DA117" s="65">
        <v>0</v>
      </c>
      <c r="DB117" s="14">
        <v>0</v>
      </c>
      <c r="DC117" s="66">
        <v>0</v>
      </c>
      <c r="DD117" s="65">
        <v>0</v>
      </c>
      <c r="DE117" s="14">
        <v>0</v>
      </c>
      <c r="DF117" s="66">
        <v>0</v>
      </c>
      <c r="DG117" s="11">
        <f t="shared" si="363"/>
        <v>333.19499999999994</v>
      </c>
      <c r="DH117" s="21">
        <f t="shared" si="364"/>
        <v>7459.61</v>
      </c>
      <c r="DI117" s="6"/>
      <c r="DJ117" s="9"/>
      <c r="DK117" s="6"/>
      <c r="DL117" s="6"/>
      <c r="DM117" s="6"/>
      <c r="DN117" s="9"/>
      <c r="DO117" s="6"/>
      <c r="DP117" s="6"/>
      <c r="DQ117" s="6"/>
      <c r="DR117" s="9"/>
      <c r="DS117" s="6"/>
      <c r="DT117" s="6"/>
      <c r="DU117" s="6"/>
      <c r="DV117" s="2"/>
      <c r="DW117" s="1"/>
      <c r="DX117" s="1"/>
      <c r="DY117" s="1"/>
      <c r="DZ117" s="2"/>
      <c r="EA117" s="1"/>
      <c r="EB117" s="1"/>
      <c r="EC117" s="1"/>
      <c r="ED117" s="2"/>
      <c r="EE117" s="1"/>
      <c r="EF117" s="1"/>
      <c r="EG117" s="1"/>
      <c r="EH117" s="2"/>
      <c r="EI117" s="1"/>
      <c r="EJ117" s="1"/>
      <c r="EK117" s="1"/>
      <c r="EL117" s="2"/>
      <c r="EM117" s="1"/>
      <c r="EN117" s="1"/>
      <c r="EO117" s="1"/>
      <c r="EP117" s="2"/>
      <c r="EQ117" s="1"/>
      <c r="ER117" s="1"/>
      <c r="ES117" s="1"/>
      <c r="ET117" s="2"/>
      <c r="EU117" s="1"/>
      <c r="EV117" s="1"/>
      <c r="EW117" s="1"/>
      <c r="EX117" s="2"/>
      <c r="EY117" s="1"/>
      <c r="EZ117" s="1"/>
      <c r="FA117" s="1"/>
    </row>
    <row r="118" spans="1:232" x14ac:dyDescent="0.3">
      <c r="A118" s="57">
        <v>2017</v>
      </c>
      <c r="B118" s="58" t="s">
        <v>13</v>
      </c>
      <c r="C118" s="65">
        <v>0</v>
      </c>
      <c r="D118" s="14">
        <v>0</v>
      </c>
      <c r="E118" s="66">
        <v>0</v>
      </c>
      <c r="F118" s="65"/>
      <c r="G118" s="14"/>
      <c r="H118" s="66"/>
      <c r="I118" s="65">
        <v>0</v>
      </c>
      <c r="J118" s="14">
        <v>0</v>
      </c>
      <c r="K118" s="66">
        <v>0</v>
      </c>
      <c r="L118" s="65">
        <v>0</v>
      </c>
      <c r="M118" s="14">
        <v>0</v>
      </c>
      <c r="N118" s="66">
        <v>0</v>
      </c>
      <c r="O118" s="65">
        <v>0</v>
      </c>
      <c r="P118" s="14">
        <v>0</v>
      </c>
      <c r="Q118" s="66">
        <v>0</v>
      </c>
      <c r="R118" s="65">
        <v>0</v>
      </c>
      <c r="S118" s="14">
        <v>0</v>
      </c>
      <c r="T118" s="66">
        <v>0</v>
      </c>
      <c r="U118" s="65">
        <v>0</v>
      </c>
      <c r="V118" s="14">
        <v>0</v>
      </c>
      <c r="W118" s="66">
        <v>0</v>
      </c>
      <c r="X118" s="65">
        <v>0</v>
      </c>
      <c r="Y118" s="14">
        <v>0</v>
      </c>
      <c r="Z118" s="66">
        <f t="shared" si="357"/>
        <v>0</v>
      </c>
      <c r="AA118" s="65">
        <v>0</v>
      </c>
      <c r="AB118" s="14">
        <v>0</v>
      </c>
      <c r="AC118" s="66">
        <v>0</v>
      </c>
      <c r="AD118" s="65">
        <v>0</v>
      </c>
      <c r="AE118" s="14">
        <v>0</v>
      </c>
      <c r="AF118" s="66">
        <v>0</v>
      </c>
      <c r="AG118" s="65">
        <v>0</v>
      </c>
      <c r="AH118" s="14">
        <v>0</v>
      </c>
      <c r="AI118" s="66">
        <f t="shared" si="358"/>
        <v>0</v>
      </c>
      <c r="AJ118" s="65">
        <v>275.81799999999998</v>
      </c>
      <c r="AK118" s="14">
        <v>6794.9</v>
      </c>
      <c r="AL118" s="66">
        <f t="shared" si="359"/>
        <v>24635.448012820048</v>
      </c>
      <c r="AM118" s="65"/>
      <c r="AN118" s="14"/>
      <c r="AO118" s="66"/>
      <c r="AP118" s="65"/>
      <c r="AQ118" s="14"/>
      <c r="AR118" s="66"/>
      <c r="AS118" s="65">
        <v>0</v>
      </c>
      <c r="AT118" s="14">
        <v>0</v>
      </c>
      <c r="AU118" s="66">
        <v>0</v>
      </c>
      <c r="AV118" s="65">
        <v>0</v>
      </c>
      <c r="AW118" s="14">
        <v>0</v>
      </c>
      <c r="AX118" s="66">
        <v>0</v>
      </c>
      <c r="AY118" s="65">
        <v>0</v>
      </c>
      <c r="AZ118" s="14">
        <v>0</v>
      </c>
      <c r="BA118" s="66">
        <v>0</v>
      </c>
      <c r="BB118" s="65">
        <v>0</v>
      </c>
      <c r="BC118" s="14">
        <v>0</v>
      </c>
      <c r="BD118" s="66">
        <v>0</v>
      </c>
      <c r="BE118" s="65">
        <v>0</v>
      </c>
      <c r="BF118" s="14">
        <v>0</v>
      </c>
      <c r="BG118" s="66">
        <v>0</v>
      </c>
      <c r="BH118" s="65">
        <v>0</v>
      </c>
      <c r="BI118" s="14">
        <v>0</v>
      </c>
      <c r="BJ118" s="66">
        <v>0</v>
      </c>
      <c r="BK118" s="65">
        <v>2.5000000000000001E-2</v>
      </c>
      <c r="BL118" s="14">
        <v>0.05</v>
      </c>
      <c r="BM118" s="66">
        <f t="shared" si="368"/>
        <v>2000</v>
      </c>
      <c r="BN118" s="65">
        <v>0</v>
      </c>
      <c r="BO118" s="14">
        <v>0</v>
      </c>
      <c r="BP118" s="66">
        <f t="shared" si="360"/>
        <v>0</v>
      </c>
      <c r="BQ118" s="65">
        <v>0</v>
      </c>
      <c r="BR118" s="14">
        <v>0</v>
      </c>
      <c r="BS118" s="66">
        <v>0</v>
      </c>
      <c r="BT118" s="65">
        <v>0</v>
      </c>
      <c r="BU118" s="14">
        <v>0</v>
      </c>
      <c r="BV118" s="66">
        <f t="shared" si="361"/>
        <v>0</v>
      </c>
      <c r="BW118" s="65">
        <v>0</v>
      </c>
      <c r="BX118" s="14">
        <v>0</v>
      </c>
      <c r="BY118" s="66">
        <v>0</v>
      </c>
      <c r="BZ118" s="65">
        <v>0</v>
      </c>
      <c r="CA118" s="14">
        <v>0</v>
      </c>
      <c r="CB118" s="66">
        <v>0</v>
      </c>
      <c r="CC118" s="65">
        <v>0</v>
      </c>
      <c r="CD118" s="14">
        <v>0</v>
      </c>
      <c r="CE118" s="66">
        <v>0</v>
      </c>
      <c r="CF118" s="65">
        <v>0</v>
      </c>
      <c r="CG118" s="14">
        <v>0</v>
      </c>
      <c r="CH118" s="66">
        <v>0</v>
      </c>
      <c r="CI118" s="65">
        <v>0</v>
      </c>
      <c r="CJ118" s="14">
        <v>0</v>
      </c>
      <c r="CK118" s="66">
        <v>0</v>
      </c>
      <c r="CL118" s="65">
        <v>0</v>
      </c>
      <c r="CM118" s="14">
        <v>0</v>
      </c>
      <c r="CN118" s="66">
        <v>0</v>
      </c>
      <c r="CO118" s="65">
        <v>9.2999999999999999E-2</v>
      </c>
      <c r="CP118" s="14">
        <v>6.35</v>
      </c>
      <c r="CQ118" s="66">
        <f t="shared" si="366"/>
        <v>68279.569892473126</v>
      </c>
      <c r="CR118" s="65">
        <v>1.9E-2</v>
      </c>
      <c r="CS118" s="14">
        <v>2.27</v>
      </c>
      <c r="CT118" s="66">
        <f t="shared" si="362"/>
        <v>119473.68421052632</v>
      </c>
      <c r="CU118" s="65">
        <v>3.105</v>
      </c>
      <c r="CV118" s="14">
        <v>93.35</v>
      </c>
      <c r="CW118" s="66">
        <f t="shared" ref="CW118:CW121" si="374">CV118/CU118*1000</f>
        <v>30064.41223832528</v>
      </c>
      <c r="CX118" s="65">
        <v>0</v>
      </c>
      <c r="CY118" s="14">
        <v>0</v>
      </c>
      <c r="CZ118" s="66">
        <v>0</v>
      </c>
      <c r="DA118" s="65">
        <v>0</v>
      </c>
      <c r="DB118" s="14">
        <v>0</v>
      </c>
      <c r="DC118" s="66">
        <v>0</v>
      </c>
      <c r="DD118" s="65">
        <v>0.25</v>
      </c>
      <c r="DE118" s="14">
        <v>11.18</v>
      </c>
      <c r="DF118" s="66">
        <f t="shared" si="369"/>
        <v>44720</v>
      </c>
      <c r="DG118" s="11">
        <f t="shared" si="363"/>
        <v>279.31</v>
      </c>
      <c r="DH118" s="21">
        <f t="shared" si="364"/>
        <v>6908.1000000000013</v>
      </c>
      <c r="DI118" s="6"/>
      <c r="DJ118" s="9"/>
      <c r="DK118" s="6"/>
      <c r="DL118" s="6"/>
      <c r="DM118" s="6"/>
      <c r="DN118" s="9"/>
      <c r="DO118" s="6"/>
      <c r="DP118" s="6"/>
      <c r="DQ118" s="6"/>
      <c r="DR118" s="9"/>
      <c r="DS118" s="6"/>
      <c r="DT118" s="6"/>
      <c r="DU118" s="6"/>
      <c r="DV118" s="2"/>
      <c r="DW118" s="1"/>
      <c r="DX118" s="1"/>
      <c r="DY118" s="1"/>
      <c r="DZ118" s="2"/>
      <c r="EA118" s="1"/>
      <c r="EB118" s="1"/>
      <c r="EC118" s="1"/>
      <c r="ED118" s="2"/>
      <c r="EE118" s="1"/>
      <c r="EF118" s="1"/>
      <c r="EG118" s="1"/>
      <c r="EH118" s="2"/>
      <c r="EI118" s="1"/>
      <c r="EJ118" s="1"/>
      <c r="EK118" s="1"/>
      <c r="EL118" s="2"/>
      <c r="EM118" s="1"/>
      <c r="EN118" s="1"/>
      <c r="EO118" s="1"/>
      <c r="EP118" s="2"/>
      <c r="EQ118" s="1"/>
      <c r="ER118" s="1"/>
      <c r="ES118" s="1"/>
      <c r="ET118" s="2"/>
      <c r="EU118" s="1"/>
      <c r="EV118" s="1"/>
      <c r="EW118" s="1"/>
      <c r="EX118" s="2"/>
      <c r="EY118" s="1"/>
      <c r="EZ118" s="1"/>
      <c r="FA118" s="1"/>
    </row>
    <row r="119" spans="1:232" x14ac:dyDescent="0.3">
      <c r="A119" s="57">
        <v>2017</v>
      </c>
      <c r="B119" s="58" t="s">
        <v>14</v>
      </c>
      <c r="C119" s="65">
        <v>0</v>
      </c>
      <c r="D119" s="14">
        <v>0</v>
      </c>
      <c r="E119" s="66">
        <v>0</v>
      </c>
      <c r="F119" s="65"/>
      <c r="G119" s="14"/>
      <c r="H119" s="66"/>
      <c r="I119" s="65">
        <v>0</v>
      </c>
      <c r="J119" s="14">
        <v>0</v>
      </c>
      <c r="K119" s="66">
        <v>0</v>
      </c>
      <c r="L119" s="65">
        <v>0</v>
      </c>
      <c r="M119" s="14">
        <v>0</v>
      </c>
      <c r="N119" s="66">
        <v>0</v>
      </c>
      <c r="O119" s="65">
        <v>0</v>
      </c>
      <c r="P119" s="14">
        <v>0</v>
      </c>
      <c r="Q119" s="66">
        <v>0</v>
      </c>
      <c r="R119" s="65">
        <v>0</v>
      </c>
      <c r="S119" s="14">
        <v>0</v>
      </c>
      <c r="T119" s="66">
        <v>0</v>
      </c>
      <c r="U119" s="65">
        <v>0</v>
      </c>
      <c r="V119" s="14">
        <v>0</v>
      </c>
      <c r="W119" s="66">
        <v>0</v>
      </c>
      <c r="X119" s="65">
        <v>0</v>
      </c>
      <c r="Y119" s="14">
        <v>0</v>
      </c>
      <c r="Z119" s="66">
        <f t="shared" si="357"/>
        <v>0</v>
      </c>
      <c r="AA119" s="65">
        <v>0</v>
      </c>
      <c r="AB119" s="14">
        <v>0</v>
      </c>
      <c r="AC119" s="66">
        <v>0</v>
      </c>
      <c r="AD119" s="65">
        <v>0</v>
      </c>
      <c r="AE119" s="14">
        <v>0</v>
      </c>
      <c r="AF119" s="66">
        <v>0</v>
      </c>
      <c r="AG119" s="65">
        <v>0</v>
      </c>
      <c r="AH119" s="14">
        <v>0</v>
      </c>
      <c r="AI119" s="66">
        <f t="shared" si="358"/>
        <v>0</v>
      </c>
      <c r="AJ119" s="65">
        <v>303.73500000000001</v>
      </c>
      <c r="AK119" s="14">
        <v>7144.12</v>
      </c>
      <c r="AL119" s="66">
        <f t="shared" si="359"/>
        <v>23520.898151349036</v>
      </c>
      <c r="AM119" s="65"/>
      <c r="AN119" s="14"/>
      <c r="AO119" s="66"/>
      <c r="AP119" s="65"/>
      <c r="AQ119" s="14"/>
      <c r="AR119" s="66"/>
      <c r="AS119" s="65">
        <v>0</v>
      </c>
      <c r="AT119" s="14">
        <v>0</v>
      </c>
      <c r="AU119" s="66">
        <v>0</v>
      </c>
      <c r="AV119" s="65">
        <v>0</v>
      </c>
      <c r="AW119" s="14">
        <v>0</v>
      </c>
      <c r="AX119" s="66">
        <v>0</v>
      </c>
      <c r="AY119" s="65">
        <v>0</v>
      </c>
      <c r="AZ119" s="14">
        <v>0</v>
      </c>
      <c r="BA119" s="66">
        <v>0</v>
      </c>
      <c r="BB119" s="65">
        <v>0</v>
      </c>
      <c r="BC119" s="14">
        <v>0</v>
      </c>
      <c r="BD119" s="66">
        <v>0</v>
      </c>
      <c r="BE119" s="65">
        <v>0</v>
      </c>
      <c r="BF119" s="14">
        <v>0</v>
      </c>
      <c r="BG119" s="66">
        <v>0</v>
      </c>
      <c r="BH119" s="65">
        <v>0</v>
      </c>
      <c r="BI119" s="14">
        <v>0</v>
      </c>
      <c r="BJ119" s="66">
        <v>0</v>
      </c>
      <c r="BK119" s="65">
        <v>0</v>
      </c>
      <c r="BL119" s="14">
        <v>0</v>
      </c>
      <c r="BM119" s="66">
        <v>0</v>
      </c>
      <c r="BN119" s="65">
        <v>0</v>
      </c>
      <c r="BO119" s="14">
        <v>0</v>
      </c>
      <c r="BP119" s="66">
        <f t="shared" si="360"/>
        <v>0</v>
      </c>
      <c r="BQ119" s="65">
        <v>0</v>
      </c>
      <c r="BR119" s="14">
        <v>0</v>
      </c>
      <c r="BS119" s="66">
        <v>0</v>
      </c>
      <c r="BT119" s="65">
        <v>0</v>
      </c>
      <c r="BU119" s="14">
        <v>0</v>
      </c>
      <c r="BV119" s="66">
        <f t="shared" si="361"/>
        <v>0</v>
      </c>
      <c r="BW119" s="65">
        <v>0</v>
      </c>
      <c r="BX119" s="14">
        <v>0</v>
      </c>
      <c r="BY119" s="66">
        <v>0</v>
      </c>
      <c r="BZ119" s="65">
        <v>0</v>
      </c>
      <c r="CA119" s="14">
        <v>0</v>
      </c>
      <c r="CB119" s="66">
        <v>0</v>
      </c>
      <c r="CC119" s="65">
        <v>0</v>
      </c>
      <c r="CD119" s="14">
        <v>0</v>
      </c>
      <c r="CE119" s="66">
        <v>0</v>
      </c>
      <c r="CF119" s="65">
        <v>0</v>
      </c>
      <c r="CG119" s="14">
        <v>0</v>
      </c>
      <c r="CH119" s="66">
        <v>0</v>
      </c>
      <c r="CI119" s="65">
        <v>0</v>
      </c>
      <c r="CJ119" s="14">
        <v>0</v>
      </c>
      <c r="CK119" s="66">
        <v>0</v>
      </c>
      <c r="CL119" s="65">
        <v>0</v>
      </c>
      <c r="CM119" s="14">
        <v>0</v>
      </c>
      <c r="CN119" s="66">
        <v>0</v>
      </c>
      <c r="CO119" s="65">
        <v>0</v>
      </c>
      <c r="CP119" s="14">
        <v>0</v>
      </c>
      <c r="CQ119" s="66">
        <v>0</v>
      </c>
      <c r="CR119" s="65">
        <v>6.5000000000000002E-2</v>
      </c>
      <c r="CS119" s="14">
        <v>11.21</v>
      </c>
      <c r="CT119" s="66">
        <f t="shared" si="362"/>
        <v>172461.53846153847</v>
      </c>
      <c r="CU119" s="65">
        <v>12.096</v>
      </c>
      <c r="CV119" s="14">
        <v>599.76</v>
      </c>
      <c r="CW119" s="66">
        <f t="shared" si="374"/>
        <v>49583.333333333336</v>
      </c>
      <c r="CX119" s="65">
        <v>0</v>
      </c>
      <c r="CY119" s="14">
        <v>0</v>
      </c>
      <c r="CZ119" s="66">
        <v>0</v>
      </c>
      <c r="DA119" s="65">
        <v>0</v>
      </c>
      <c r="DB119" s="14">
        <v>0</v>
      </c>
      <c r="DC119" s="66">
        <v>0</v>
      </c>
      <c r="DD119" s="65">
        <v>0</v>
      </c>
      <c r="DE119" s="14">
        <v>0</v>
      </c>
      <c r="DF119" s="66">
        <v>0</v>
      </c>
      <c r="DG119" s="11">
        <f t="shared" si="363"/>
        <v>315.89600000000002</v>
      </c>
      <c r="DH119" s="21">
        <f t="shared" si="364"/>
        <v>7755.09</v>
      </c>
      <c r="DI119" s="6"/>
      <c r="DJ119" s="9"/>
      <c r="DK119" s="6"/>
      <c r="DL119" s="6"/>
      <c r="DM119" s="6"/>
      <c r="DN119" s="9"/>
      <c r="DO119" s="6"/>
      <c r="DP119" s="6"/>
      <c r="DQ119" s="6"/>
      <c r="DR119" s="9"/>
      <c r="DS119" s="6"/>
      <c r="DT119" s="6"/>
      <c r="DU119" s="6"/>
      <c r="DV119" s="2"/>
      <c r="DW119" s="1"/>
      <c r="DX119" s="1"/>
      <c r="DY119" s="1"/>
      <c r="DZ119" s="2"/>
      <c r="EA119" s="1"/>
      <c r="EB119" s="1"/>
      <c r="EC119" s="1"/>
      <c r="ED119" s="2"/>
      <c r="EE119" s="1"/>
      <c r="EF119" s="1"/>
      <c r="EG119" s="1"/>
      <c r="EH119" s="2"/>
      <c r="EI119" s="1"/>
      <c r="EJ119" s="1"/>
      <c r="EK119" s="1"/>
      <c r="EL119" s="2"/>
      <c r="EM119" s="1"/>
      <c r="EN119" s="1"/>
      <c r="EO119" s="1"/>
      <c r="EP119" s="2"/>
      <c r="EQ119" s="1"/>
      <c r="ER119" s="1"/>
      <c r="ES119" s="1"/>
      <c r="ET119" s="2"/>
      <c r="EU119" s="1"/>
      <c r="EV119" s="1"/>
      <c r="EW119" s="1"/>
      <c r="EX119" s="2"/>
      <c r="EY119" s="1"/>
      <c r="EZ119" s="1"/>
      <c r="FA119" s="1"/>
    </row>
    <row r="120" spans="1:232" x14ac:dyDescent="0.3">
      <c r="A120" s="57">
        <v>2017</v>
      </c>
      <c r="B120" s="58" t="s">
        <v>15</v>
      </c>
      <c r="C120" s="65">
        <v>147.19999999999999</v>
      </c>
      <c r="D120" s="14">
        <v>3423.86</v>
      </c>
      <c r="E120" s="66">
        <f t="shared" si="370"/>
        <v>23259.918478260872</v>
      </c>
      <c r="F120" s="65"/>
      <c r="G120" s="14"/>
      <c r="H120" s="66"/>
      <c r="I120" s="65">
        <v>0</v>
      </c>
      <c r="J120" s="14">
        <v>0</v>
      </c>
      <c r="K120" s="66">
        <v>0</v>
      </c>
      <c r="L120" s="65">
        <v>0</v>
      </c>
      <c r="M120" s="14">
        <v>0</v>
      </c>
      <c r="N120" s="66">
        <v>0</v>
      </c>
      <c r="O120" s="65">
        <v>0</v>
      </c>
      <c r="P120" s="14">
        <v>0</v>
      </c>
      <c r="Q120" s="66">
        <v>0</v>
      </c>
      <c r="R120" s="65">
        <v>0</v>
      </c>
      <c r="S120" s="14">
        <v>0</v>
      </c>
      <c r="T120" s="66">
        <v>0</v>
      </c>
      <c r="U120" s="65">
        <v>0</v>
      </c>
      <c r="V120" s="14">
        <v>0</v>
      </c>
      <c r="W120" s="66">
        <v>0</v>
      </c>
      <c r="X120" s="65">
        <v>0</v>
      </c>
      <c r="Y120" s="14">
        <v>0</v>
      </c>
      <c r="Z120" s="66">
        <f t="shared" si="357"/>
        <v>0</v>
      </c>
      <c r="AA120" s="65">
        <v>0</v>
      </c>
      <c r="AB120" s="14">
        <v>0</v>
      </c>
      <c r="AC120" s="66">
        <v>0</v>
      </c>
      <c r="AD120" s="65">
        <v>0</v>
      </c>
      <c r="AE120" s="14">
        <v>0</v>
      </c>
      <c r="AF120" s="66">
        <v>0</v>
      </c>
      <c r="AG120" s="65">
        <v>0</v>
      </c>
      <c r="AH120" s="14">
        <v>0</v>
      </c>
      <c r="AI120" s="66">
        <f t="shared" si="358"/>
        <v>0</v>
      </c>
      <c r="AJ120" s="65">
        <v>409.83499999999998</v>
      </c>
      <c r="AK120" s="14">
        <v>9819.59</v>
      </c>
      <c r="AL120" s="66">
        <f t="shared" si="359"/>
        <v>23959.86189564093</v>
      </c>
      <c r="AM120" s="65"/>
      <c r="AN120" s="14"/>
      <c r="AO120" s="66"/>
      <c r="AP120" s="65"/>
      <c r="AQ120" s="14"/>
      <c r="AR120" s="66"/>
      <c r="AS120" s="65">
        <v>0</v>
      </c>
      <c r="AT120" s="14">
        <v>0</v>
      </c>
      <c r="AU120" s="66">
        <v>0</v>
      </c>
      <c r="AV120" s="65">
        <v>0</v>
      </c>
      <c r="AW120" s="14">
        <v>0</v>
      </c>
      <c r="AX120" s="66">
        <v>0</v>
      </c>
      <c r="AY120" s="65">
        <v>0</v>
      </c>
      <c r="AZ120" s="14">
        <v>0</v>
      </c>
      <c r="BA120" s="66">
        <v>0</v>
      </c>
      <c r="BB120" s="65">
        <v>0</v>
      </c>
      <c r="BC120" s="14">
        <v>0</v>
      </c>
      <c r="BD120" s="66">
        <v>0</v>
      </c>
      <c r="BE120" s="65">
        <v>1.7000000000000001E-2</v>
      </c>
      <c r="BF120" s="14">
        <v>2.0499999999999998</v>
      </c>
      <c r="BG120" s="66">
        <f t="shared" si="371"/>
        <v>120588.23529411762</v>
      </c>
      <c r="BH120" s="65">
        <v>0</v>
      </c>
      <c r="BI120" s="14">
        <v>0</v>
      </c>
      <c r="BJ120" s="66">
        <v>0</v>
      </c>
      <c r="BK120" s="65">
        <v>0</v>
      </c>
      <c r="BL120" s="14">
        <v>0</v>
      </c>
      <c r="BM120" s="66">
        <v>0</v>
      </c>
      <c r="BN120" s="65">
        <v>0</v>
      </c>
      <c r="BO120" s="14">
        <v>0</v>
      </c>
      <c r="BP120" s="66">
        <f t="shared" si="360"/>
        <v>0</v>
      </c>
      <c r="BQ120" s="65">
        <v>0</v>
      </c>
      <c r="BR120" s="14">
        <v>0</v>
      </c>
      <c r="BS120" s="66">
        <v>0</v>
      </c>
      <c r="BT120" s="65">
        <v>0</v>
      </c>
      <c r="BU120" s="14">
        <v>0</v>
      </c>
      <c r="BV120" s="66">
        <f t="shared" si="361"/>
        <v>0</v>
      </c>
      <c r="BW120" s="65">
        <v>0</v>
      </c>
      <c r="BX120" s="14">
        <v>0</v>
      </c>
      <c r="BY120" s="66">
        <v>0</v>
      </c>
      <c r="BZ120" s="65">
        <v>0.80100000000000005</v>
      </c>
      <c r="CA120" s="14">
        <v>5.27</v>
      </c>
      <c r="CB120" s="66">
        <f t="shared" ref="CB120" si="375">CA120/BZ120*1000</f>
        <v>6579.2759051186003</v>
      </c>
      <c r="CC120" s="65">
        <v>0</v>
      </c>
      <c r="CD120" s="14">
        <v>0</v>
      </c>
      <c r="CE120" s="66">
        <v>0</v>
      </c>
      <c r="CF120" s="65">
        <v>0</v>
      </c>
      <c r="CG120" s="14">
        <v>0</v>
      </c>
      <c r="CH120" s="66">
        <v>0</v>
      </c>
      <c r="CI120" s="65">
        <v>0</v>
      </c>
      <c r="CJ120" s="14">
        <v>0</v>
      </c>
      <c r="CK120" s="66">
        <v>0</v>
      </c>
      <c r="CL120" s="65">
        <v>0</v>
      </c>
      <c r="CM120" s="14">
        <v>0</v>
      </c>
      <c r="CN120" s="66">
        <v>0</v>
      </c>
      <c r="CO120" s="65">
        <v>9.6000000000000002E-2</v>
      </c>
      <c r="CP120" s="14">
        <v>7.39</v>
      </c>
      <c r="CQ120" s="66">
        <f t="shared" si="366"/>
        <v>76979.166666666657</v>
      </c>
      <c r="CR120" s="65">
        <v>8.9999999999999993E-3</v>
      </c>
      <c r="CS120" s="14">
        <v>1.49</v>
      </c>
      <c r="CT120" s="66">
        <f t="shared" si="362"/>
        <v>165555.55555555556</v>
      </c>
      <c r="CU120" s="65">
        <v>0.04</v>
      </c>
      <c r="CV120" s="14">
        <v>0.72</v>
      </c>
      <c r="CW120" s="66">
        <f t="shared" si="374"/>
        <v>18000</v>
      </c>
      <c r="CX120" s="65">
        <v>0</v>
      </c>
      <c r="CY120" s="14">
        <v>0</v>
      </c>
      <c r="CZ120" s="66">
        <v>0</v>
      </c>
      <c r="DA120" s="65">
        <v>0</v>
      </c>
      <c r="DB120" s="14">
        <v>0</v>
      </c>
      <c r="DC120" s="66">
        <v>0</v>
      </c>
      <c r="DD120" s="65">
        <v>0</v>
      </c>
      <c r="DE120" s="14">
        <v>0</v>
      </c>
      <c r="DF120" s="66">
        <v>0</v>
      </c>
      <c r="DG120" s="11">
        <f t="shared" si="363"/>
        <v>557.99800000000005</v>
      </c>
      <c r="DH120" s="21">
        <f t="shared" si="364"/>
        <v>13260.369999999999</v>
      </c>
      <c r="DI120" s="6"/>
      <c r="DJ120" s="9"/>
      <c r="DK120" s="6"/>
      <c r="DL120" s="6"/>
      <c r="DM120" s="6"/>
      <c r="DN120" s="9"/>
      <c r="DO120" s="6"/>
      <c r="DP120" s="6"/>
      <c r="DQ120" s="6"/>
      <c r="DR120" s="9"/>
      <c r="DS120" s="6"/>
      <c r="DT120" s="6"/>
      <c r="DU120" s="6"/>
      <c r="DV120" s="2"/>
      <c r="DW120" s="1"/>
      <c r="DX120" s="1"/>
      <c r="DY120" s="1"/>
      <c r="DZ120" s="2"/>
      <c r="EA120" s="1"/>
      <c r="EB120" s="1"/>
      <c r="EC120" s="1"/>
      <c r="ED120" s="2"/>
      <c r="EE120" s="1"/>
      <c r="EF120" s="1"/>
      <c r="EG120" s="1"/>
      <c r="EH120" s="2"/>
      <c r="EI120" s="1"/>
      <c r="EJ120" s="1"/>
      <c r="EK120" s="1"/>
      <c r="EL120" s="2"/>
      <c r="EM120" s="1"/>
      <c r="EN120" s="1"/>
      <c r="EO120" s="1"/>
      <c r="EP120" s="2"/>
      <c r="EQ120" s="1"/>
      <c r="ER120" s="1"/>
      <c r="ES120" s="1"/>
      <c r="ET120" s="2"/>
      <c r="EU120" s="1"/>
      <c r="EV120" s="1"/>
      <c r="EW120" s="1"/>
      <c r="EX120" s="2"/>
      <c r="EY120" s="1"/>
      <c r="EZ120" s="1"/>
      <c r="FA120" s="1"/>
    </row>
    <row r="121" spans="1:232" x14ac:dyDescent="0.3">
      <c r="A121" s="57">
        <v>2017</v>
      </c>
      <c r="B121" s="58" t="s">
        <v>16</v>
      </c>
      <c r="C121" s="65">
        <v>276</v>
      </c>
      <c r="D121" s="14">
        <v>6602.95</v>
      </c>
      <c r="E121" s="66">
        <f t="shared" si="370"/>
        <v>23923.731884057972</v>
      </c>
      <c r="F121" s="65"/>
      <c r="G121" s="14"/>
      <c r="H121" s="66"/>
      <c r="I121" s="65">
        <v>0.15</v>
      </c>
      <c r="J121" s="14">
        <v>20.51</v>
      </c>
      <c r="K121" s="66">
        <f t="shared" si="365"/>
        <v>136733.33333333334</v>
      </c>
      <c r="L121" s="65">
        <v>0</v>
      </c>
      <c r="M121" s="14">
        <v>0</v>
      </c>
      <c r="N121" s="66">
        <v>0</v>
      </c>
      <c r="O121" s="65">
        <v>0</v>
      </c>
      <c r="P121" s="14">
        <v>0</v>
      </c>
      <c r="Q121" s="66">
        <v>0</v>
      </c>
      <c r="R121" s="65">
        <v>0</v>
      </c>
      <c r="S121" s="14">
        <v>0</v>
      </c>
      <c r="T121" s="66">
        <v>0</v>
      </c>
      <c r="U121" s="65">
        <v>0</v>
      </c>
      <c r="V121" s="14">
        <v>0</v>
      </c>
      <c r="W121" s="66">
        <v>0</v>
      </c>
      <c r="X121" s="65">
        <v>0</v>
      </c>
      <c r="Y121" s="14">
        <v>0</v>
      </c>
      <c r="Z121" s="66">
        <f t="shared" si="357"/>
        <v>0</v>
      </c>
      <c r="AA121" s="65">
        <v>0</v>
      </c>
      <c r="AB121" s="14">
        <v>0</v>
      </c>
      <c r="AC121" s="66">
        <v>0</v>
      </c>
      <c r="AD121" s="65">
        <v>0.03</v>
      </c>
      <c r="AE121" s="14">
        <v>0.03</v>
      </c>
      <c r="AF121" s="66">
        <f t="shared" si="367"/>
        <v>1000</v>
      </c>
      <c r="AG121" s="65">
        <v>0</v>
      </c>
      <c r="AH121" s="14">
        <v>0</v>
      </c>
      <c r="AI121" s="66">
        <f t="shared" si="358"/>
        <v>0</v>
      </c>
      <c r="AJ121" s="65">
        <v>302.63</v>
      </c>
      <c r="AK121" s="14">
        <v>8175.83</v>
      </c>
      <c r="AL121" s="66">
        <f t="shared" si="359"/>
        <v>27015.927039619339</v>
      </c>
      <c r="AM121" s="65"/>
      <c r="AN121" s="14"/>
      <c r="AO121" s="66"/>
      <c r="AP121" s="65"/>
      <c r="AQ121" s="14"/>
      <c r="AR121" s="66"/>
      <c r="AS121" s="65">
        <v>0</v>
      </c>
      <c r="AT121" s="14">
        <v>0</v>
      </c>
      <c r="AU121" s="66">
        <v>0</v>
      </c>
      <c r="AV121" s="65">
        <v>0</v>
      </c>
      <c r="AW121" s="14">
        <v>0</v>
      </c>
      <c r="AX121" s="66">
        <v>0</v>
      </c>
      <c r="AY121" s="65">
        <v>0</v>
      </c>
      <c r="AZ121" s="14">
        <v>0</v>
      </c>
      <c r="BA121" s="66">
        <v>0</v>
      </c>
      <c r="BB121" s="65">
        <v>0</v>
      </c>
      <c r="BC121" s="14">
        <v>0</v>
      </c>
      <c r="BD121" s="66">
        <v>0</v>
      </c>
      <c r="BE121" s="65">
        <v>0</v>
      </c>
      <c r="BF121" s="14">
        <v>0</v>
      </c>
      <c r="BG121" s="66">
        <v>0</v>
      </c>
      <c r="BH121" s="65">
        <v>0</v>
      </c>
      <c r="BI121" s="14">
        <v>0</v>
      </c>
      <c r="BJ121" s="66">
        <v>0</v>
      </c>
      <c r="BK121" s="65">
        <v>0.23200000000000001</v>
      </c>
      <c r="BL121" s="14">
        <v>0.27</v>
      </c>
      <c r="BM121" s="66">
        <f t="shared" si="368"/>
        <v>1163.7931034482758</v>
      </c>
      <c r="BN121" s="65">
        <v>0</v>
      </c>
      <c r="BO121" s="14">
        <v>0</v>
      </c>
      <c r="BP121" s="66">
        <f t="shared" si="360"/>
        <v>0</v>
      </c>
      <c r="BQ121" s="65">
        <v>0</v>
      </c>
      <c r="BR121" s="14">
        <v>0</v>
      </c>
      <c r="BS121" s="66">
        <v>0</v>
      </c>
      <c r="BT121" s="65">
        <v>0</v>
      </c>
      <c r="BU121" s="14">
        <v>0</v>
      </c>
      <c r="BV121" s="66">
        <f t="shared" si="361"/>
        <v>0</v>
      </c>
      <c r="BW121" s="65">
        <v>0</v>
      </c>
      <c r="BX121" s="14">
        <v>0</v>
      </c>
      <c r="BY121" s="66">
        <v>0</v>
      </c>
      <c r="BZ121" s="65">
        <v>0</v>
      </c>
      <c r="CA121" s="14">
        <v>0</v>
      </c>
      <c r="CB121" s="66">
        <v>0</v>
      </c>
      <c r="CC121" s="65">
        <v>0</v>
      </c>
      <c r="CD121" s="14">
        <v>0</v>
      </c>
      <c r="CE121" s="66">
        <v>0</v>
      </c>
      <c r="CF121" s="65">
        <v>0</v>
      </c>
      <c r="CG121" s="14">
        <v>0</v>
      </c>
      <c r="CH121" s="66">
        <v>0</v>
      </c>
      <c r="CI121" s="65">
        <v>0</v>
      </c>
      <c r="CJ121" s="14">
        <v>0</v>
      </c>
      <c r="CK121" s="66">
        <v>0</v>
      </c>
      <c r="CL121" s="65">
        <v>0</v>
      </c>
      <c r="CM121" s="14">
        <v>0</v>
      </c>
      <c r="CN121" s="66">
        <v>0</v>
      </c>
      <c r="CO121" s="65">
        <v>0</v>
      </c>
      <c r="CP121" s="14">
        <v>0</v>
      </c>
      <c r="CQ121" s="66">
        <v>0</v>
      </c>
      <c r="CR121" s="65">
        <v>0</v>
      </c>
      <c r="CS121" s="14">
        <v>0</v>
      </c>
      <c r="CT121" s="66">
        <v>0</v>
      </c>
      <c r="CU121" s="65">
        <v>5.0000000000000001E-3</v>
      </c>
      <c r="CV121" s="14">
        <v>0.49</v>
      </c>
      <c r="CW121" s="66">
        <f t="shared" si="374"/>
        <v>98000</v>
      </c>
      <c r="CX121" s="65">
        <v>0</v>
      </c>
      <c r="CY121" s="14">
        <v>0</v>
      </c>
      <c r="CZ121" s="66">
        <v>0</v>
      </c>
      <c r="DA121" s="65">
        <v>0</v>
      </c>
      <c r="DB121" s="14">
        <v>0</v>
      </c>
      <c r="DC121" s="66">
        <v>0</v>
      </c>
      <c r="DD121" s="65">
        <v>0</v>
      </c>
      <c r="DE121" s="14">
        <v>0</v>
      </c>
      <c r="DF121" s="66">
        <v>0</v>
      </c>
      <c r="DG121" s="11">
        <f t="shared" si="363"/>
        <v>579.04699999999991</v>
      </c>
      <c r="DH121" s="21">
        <f t="shared" si="364"/>
        <v>14800.08</v>
      </c>
      <c r="DI121" s="6"/>
      <c r="DJ121" s="9"/>
      <c r="DK121" s="6"/>
      <c r="DL121" s="6"/>
      <c r="DM121" s="6"/>
      <c r="DN121" s="9"/>
      <c r="DO121" s="6"/>
      <c r="DP121" s="6"/>
      <c r="DQ121" s="6"/>
      <c r="DR121" s="9"/>
      <c r="DS121" s="6"/>
      <c r="DT121" s="6"/>
      <c r="DU121" s="6"/>
      <c r="DV121" s="2"/>
      <c r="DW121" s="1"/>
      <c r="DX121" s="1"/>
      <c r="DY121" s="1"/>
      <c r="DZ121" s="2"/>
      <c r="EA121" s="1"/>
      <c r="EB121" s="1"/>
      <c r="EC121" s="1"/>
      <c r="ED121" s="2"/>
      <c r="EE121" s="1"/>
      <c r="EF121" s="1"/>
      <c r="EG121" s="1"/>
      <c r="EH121" s="2"/>
      <c r="EI121" s="1"/>
      <c r="EJ121" s="1"/>
      <c r="EK121" s="1"/>
      <c r="EL121" s="2"/>
      <c r="EM121" s="1"/>
      <c r="EN121" s="1"/>
      <c r="EO121" s="1"/>
      <c r="EP121" s="2"/>
      <c r="EQ121" s="1"/>
      <c r="ER121" s="1"/>
      <c r="ES121" s="1"/>
      <c r="ET121" s="2"/>
      <c r="EU121" s="1"/>
      <c r="EV121" s="1"/>
      <c r="EW121" s="1"/>
      <c r="EX121" s="2"/>
      <c r="EY121" s="1"/>
      <c r="EZ121" s="1"/>
      <c r="FA121" s="1"/>
    </row>
    <row r="122" spans="1:232" ht="15" thickBot="1" x14ac:dyDescent="0.35">
      <c r="A122" s="61"/>
      <c r="B122" s="62" t="s">
        <v>17</v>
      </c>
      <c r="C122" s="69">
        <f t="shared" ref="C122:D122" si="376">SUM(C110:C121)</f>
        <v>440.65</v>
      </c>
      <c r="D122" s="42">
        <f t="shared" si="376"/>
        <v>10417.950000000001</v>
      </c>
      <c r="E122" s="70"/>
      <c r="F122" s="69"/>
      <c r="G122" s="42"/>
      <c r="H122" s="70"/>
      <c r="I122" s="69">
        <f t="shared" ref="I122:J122" si="377">SUM(I110:I121)</f>
        <v>1.4059999999999999</v>
      </c>
      <c r="J122" s="42">
        <f t="shared" si="377"/>
        <v>39.46</v>
      </c>
      <c r="K122" s="70"/>
      <c r="L122" s="69">
        <f t="shared" ref="L122:M122" si="378">SUM(L110:L121)</f>
        <v>0</v>
      </c>
      <c r="M122" s="42">
        <f t="shared" si="378"/>
        <v>0</v>
      </c>
      <c r="N122" s="70"/>
      <c r="O122" s="69">
        <f t="shared" ref="O122:P122" si="379">SUM(O110:O121)</f>
        <v>0</v>
      </c>
      <c r="P122" s="42">
        <f t="shared" si="379"/>
        <v>0</v>
      </c>
      <c r="Q122" s="70"/>
      <c r="R122" s="69">
        <f t="shared" ref="R122:S122" si="380">SUM(R110:R121)</f>
        <v>0</v>
      </c>
      <c r="S122" s="42">
        <f t="shared" si="380"/>
        <v>0</v>
      </c>
      <c r="T122" s="70"/>
      <c r="U122" s="69">
        <v>0</v>
      </c>
      <c r="V122" s="42">
        <v>0</v>
      </c>
      <c r="W122" s="70"/>
      <c r="X122" s="69">
        <f t="shared" ref="X122:Y122" si="381">SUM(X110:X121)</f>
        <v>0</v>
      </c>
      <c r="Y122" s="42">
        <f t="shared" si="381"/>
        <v>0</v>
      </c>
      <c r="Z122" s="70"/>
      <c r="AA122" s="69">
        <f t="shared" ref="AA122:AB122" si="382">SUM(AA110:AA121)</f>
        <v>0</v>
      </c>
      <c r="AB122" s="42">
        <f t="shared" si="382"/>
        <v>0</v>
      </c>
      <c r="AC122" s="70"/>
      <c r="AD122" s="69">
        <f t="shared" ref="AD122:AE122" si="383">SUM(AD110:AD121)</f>
        <v>8.5999999999999993E-2</v>
      </c>
      <c r="AE122" s="42">
        <f t="shared" si="383"/>
        <v>0.36</v>
      </c>
      <c r="AF122" s="70"/>
      <c r="AG122" s="69">
        <f t="shared" ref="AG122:AH122" si="384">SUM(AG110:AG121)</f>
        <v>0</v>
      </c>
      <c r="AH122" s="42">
        <f t="shared" si="384"/>
        <v>0</v>
      </c>
      <c r="AI122" s="70"/>
      <c r="AJ122" s="69">
        <f t="shared" ref="AJ122:AK122" si="385">SUM(AJ110:AJ121)</f>
        <v>2521.596</v>
      </c>
      <c r="AK122" s="42">
        <f t="shared" si="385"/>
        <v>60720.37000000001</v>
      </c>
      <c r="AL122" s="70"/>
      <c r="AM122" s="69"/>
      <c r="AN122" s="42"/>
      <c r="AO122" s="70"/>
      <c r="AP122" s="69"/>
      <c r="AQ122" s="42"/>
      <c r="AR122" s="70"/>
      <c r="AS122" s="69">
        <f t="shared" ref="AS122:AT122" si="386">SUM(AS110:AS121)</f>
        <v>0</v>
      </c>
      <c r="AT122" s="42">
        <f t="shared" si="386"/>
        <v>0</v>
      </c>
      <c r="AU122" s="70"/>
      <c r="AV122" s="69">
        <f t="shared" ref="AV122:AW122" si="387">SUM(AV110:AV121)</f>
        <v>0</v>
      </c>
      <c r="AW122" s="42">
        <f t="shared" si="387"/>
        <v>0</v>
      </c>
      <c r="AX122" s="70"/>
      <c r="AY122" s="69">
        <f t="shared" ref="AY122:AZ122" si="388">SUM(AY110:AY121)</f>
        <v>0</v>
      </c>
      <c r="AZ122" s="42">
        <f t="shared" si="388"/>
        <v>0</v>
      </c>
      <c r="BA122" s="70"/>
      <c r="BB122" s="69">
        <f t="shared" ref="BB122:BC122" si="389">SUM(BB110:BB121)</f>
        <v>0.68500000000000005</v>
      </c>
      <c r="BC122" s="42">
        <f t="shared" si="389"/>
        <v>0.99</v>
      </c>
      <c r="BD122" s="70"/>
      <c r="BE122" s="69">
        <f t="shared" ref="BE122:BF122" si="390">SUM(BE110:BE121)</f>
        <v>0.20200000000000001</v>
      </c>
      <c r="BF122" s="42">
        <f t="shared" si="390"/>
        <v>16.03</v>
      </c>
      <c r="BG122" s="70"/>
      <c r="BH122" s="69">
        <f t="shared" ref="BH122:BI122" si="391">SUM(BH110:BH121)</f>
        <v>0</v>
      </c>
      <c r="BI122" s="42">
        <f t="shared" si="391"/>
        <v>0</v>
      </c>
      <c r="BJ122" s="70"/>
      <c r="BK122" s="69">
        <f t="shared" ref="BK122:BL122" si="392">SUM(BK110:BK121)</f>
        <v>0.71200000000000008</v>
      </c>
      <c r="BL122" s="42">
        <f t="shared" si="392"/>
        <v>1.82</v>
      </c>
      <c r="BM122" s="70"/>
      <c r="BN122" s="69">
        <f t="shared" ref="BN122:BO122" si="393">SUM(BN110:BN121)</f>
        <v>0</v>
      </c>
      <c r="BO122" s="42">
        <f t="shared" si="393"/>
        <v>0</v>
      </c>
      <c r="BP122" s="70"/>
      <c r="BQ122" s="69">
        <f t="shared" ref="BQ122:BR122" si="394">SUM(BQ110:BQ121)</f>
        <v>0</v>
      </c>
      <c r="BR122" s="42">
        <f t="shared" si="394"/>
        <v>0</v>
      </c>
      <c r="BS122" s="70"/>
      <c r="BT122" s="69">
        <f t="shared" ref="BT122:BU122" si="395">SUM(BT110:BT121)</f>
        <v>0</v>
      </c>
      <c r="BU122" s="42">
        <f t="shared" si="395"/>
        <v>0</v>
      </c>
      <c r="BV122" s="70"/>
      <c r="BW122" s="69">
        <f t="shared" ref="BW122:BX122" si="396">SUM(BW110:BW121)</f>
        <v>0</v>
      </c>
      <c r="BX122" s="42">
        <f t="shared" si="396"/>
        <v>0</v>
      </c>
      <c r="BY122" s="70"/>
      <c r="BZ122" s="69">
        <f t="shared" ref="BZ122:CA122" si="397">SUM(BZ110:BZ121)</f>
        <v>0.80100000000000005</v>
      </c>
      <c r="CA122" s="42">
        <f t="shared" si="397"/>
        <v>5.27</v>
      </c>
      <c r="CB122" s="70"/>
      <c r="CC122" s="69">
        <f t="shared" ref="CC122:CD122" si="398">SUM(CC110:CC121)</f>
        <v>9.8610000000000007</v>
      </c>
      <c r="CD122" s="42">
        <f t="shared" si="398"/>
        <v>610.15</v>
      </c>
      <c r="CE122" s="70"/>
      <c r="CF122" s="69">
        <f t="shared" ref="CF122:CG122" si="399">SUM(CF110:CF121)</f>
        <v>0</v>
      </c>
      <c r="CG122" s="42">
        <f t="shared" si="399"/>
        <v>0</v>
      </c>
      <c r="CH122" s="70"/>
      <c r="CI122" s="69">
        <f t="shared" ref="CI122:CJ122" si="400">SUM(CI110:CI121)</f>
        <v>0</v>
      </c>
      <c r="CJ122" s="42">
        <f t="shared" si="400"/>
        <v>0</v>
      </c>
      <c r="CK122" s="70"/>
      <c r="CL122" s="69">
        <f t="shared" ref="CL122:CM122" si="401">SUM(CL110:CL121)</f>
        <v>0</v>
      </c>
      <c r="CM122" s="42">
        <f t="shared" si="401"/>
        <v>0</v>
      </c>
      <c r="CN122" s="70"/>
      <c r="CO122" s="69">
        <f t="shared" ref="CO122:CP122" si="402">SUM(CO110:CO121)</f>
        <v>0.221</v>
      </c>
      <c r="CP122" s="42">
        <f t="shared" si="402"/>
        <v>15</v>
      </c>
      <c r="CQ122" s="70"/>
      <c r="CR122" s="69">
        <f t="shared" ref="CR122:CS122" si="403">SUM(CR110:CR121)</f>
        <v>8.4829999999999988</v>
      </c>
      <c r="CS122" s="42">
        <f t="shared" si="403"/>
        <v>415.44999999999993</v>
      </c>
      <c r="CT122" s="70"/>
      <c r="CU122" s="69">
        <f t="shared" ref="CU122:CV122" si="404">SUM(CU110:CU121)</f>
        <v>15.246</v>
      </c>
      <c r="CV122" s="42">
        <f t="shared" si="404"/>
        <v>694.32</v>
      </c>
      <c r="CW122" s="70"/>
      <c r="CX122" s="69">
        <f t="shared" ref="CX122:CY122" si="405">SUM(CX110:CX121)</f>
        <v>0</v>
      </c>
      <c r="CY122" s="42">
        <f t="shared" si="405"/>
        <v>0</v>
      </c>
      <c r="CZ122" s="70"/>
      <c r="DA122" s="69">
        <f t="shared" ref="DA122:DB122" si="406">SUM(DA110:DA121)</f>
        <v>0</v>
      </c>
      <c r="DB122" s="42">
        <f t="shared" si="406"/>
        <v>0</v>
      </c>
      <c r="DC122" s="70"/>
      <c r="DD122" s="69">
        <f t="shared" ref="DD122:DE122" si="407">SUM(DD110:DD121)</f>
        <v>0.52</v>
      </c>
      <c r="DE122" s="42">
        <f t="shared" si="407"/>
        <v>13.21</v>
      </c>
      <c r="DF122" s="70"/>
      <c r="DG122" s="43">
        <f t="shared" si="363"/>
        <v>3000.4690000000001</v>
      </c>
      <c r="DH122" s="44">
        <f t="shared" si="364"/>
        <v>72950.380000000034</v>
      </c>
      <c r="DI122" s="6"/>
      <c r="DJ122" s="9"/>
      <c r="DK122" s="6"/>
      <c r="DL122" s="6"/>
      <c r="DM122" s="6"/>
      <c r="DN122" s="9"/>
      <c r="DO122" s="6"/>
      <c r="DP122" s="6"/>
      <c r="DQ122" s="6"/>
      <c r="DR122" s="9"/>
      <c r="DS122" s="6"/>
      <c r="DT122" s="6"/>
      <c r="DU122" s="6"/>
      <c r="DV122" s="2"/>
      <c r="DW122" s="1"/>
      <c r="DX122" s="1"/>
      <c r="DY122" s="1"/>
      <c r="DZ122" s="2"/>
      <c r="EA122" s="1"/>
      <c r="EB122" s="1"/>
      <c r="EC122" s="1"/>
      <c r="ED122" s="2"/>
      <c r="EE122" s="1"/>
      <c r="EF122" s="1"/>
      <c r="EG122" s="1"/>
      <c r="EH122" s="2"/>
      <c r="EI122" s="1"/>
      <c r="EJ122" s="1"/>
      <c r="EK122" s="1"/>
      <c r="EL122" s="2"/>
      <c r="EM122" s="1"/>
      <c r="EN122" s="1"/>
      <c r="EO122" s="1"/>
      <c r="EP122" s="2"/>
      <c r="EQ122" s="1"/>
      <c r="ER122" s="1"/>
      <c r="ES122" s="1"/>
      <c r="ET122" s="2"/>
      <c r="EU122" s="1"/>
      <c r="EV122" s="1"/>
      <c r="EW122" s="1"/>
      <c r="EX122" s="2"/>
      <c r="EY122" s="1"/>
      <c r="EZ122" s="1"/>
      <c r="FA122" s="1"/>
      <c r="FF122" s="3"/>
      <c r="FK122" s="3"/>
      <c r="FP122" s="3"/>
      <c r="FU122" s="3"/>
      <c r="FZ122" s="3"/>
      <c r="GE122" s="3"/>
      <c r="GJ122" s="3"/>
      <c r="GO122" s="3"/>
      <c r="GT122" s="3"/>
      <c r="GY122" s="3"/>
      <c r="HD122" s="3"/>
      <c r="HI122" s="3"/>
      <c r="HN122" s="3"/>
      <c r="HS122" s="3"/>
      <c r="HX122" s="3"/>
    </row>
    <row r="123" spans="1:232" x14ac:dyDescent="0.3">
      <c r="A123" s="57">
        <v>2018</v>
      </c>
      <c r="B123" s="58" t="s">
        <v>5</v>
      </c>
      <c r="C123" s="65">
        <v>128.80000000000001</v>
      </c>
      <c r="D123" s="14">
        <v>2944.4650000000001</v>
      </c>
      <c r="E123" s="66">
        <f t="shared" ref="E123:E124" si="408">D123/C123*1000</f>
        <v>22860.753105590062</v>
      </c>
      <c r="F123" s="65"/>
      <c r="G123" s="14"/>
      <c r="H123" s="66"/>
      <c r="I123" s="65">
        <v>0</v>
      </c>
      <c r="J123" s="14">
        <v>0</v>
      </c>
      <c r="K123" s="66">
        <v>0</v>
      </c>
      <c r="L123" s="65">
        <v>0</v>
      </c>
      <c r="M123" s="14">
        <v>0</v>
      </c>
      <c r="N123" s="66">
        <v>0</v>
      </c>
      <c r="O123" s="65">
        <v>0</v>
      </c>
      <c r="P123" s="14">
        <v>0</v>
      </c>
      <c r="Q123" s="66">
        <v>0</v>
      </c>
      <c r="R123" s="65">
        <v>0</v>
      </c>
      <c r="S123" s="14">
        <v>0</v>
      </c>
      <c r="T123" s="66">
        <v>0</v>
      </c>
      <c r="U123" s="65">
        <v>0</v>
      </c>
      <c r="V123" s="14">
        <v>0</v>
      </c>
      <c r="W123" s="66">
        <v>0</v>
      </c>
      <c r="X123" s="65">
        <v>0</v>
      </c>
      <c r="Y123" s="14">
        <v>0</v>
      </c>
      <c r="Z123" s="66">
        <f t="shared" ref="Z123:Z134" si="409">IF(X123=0,0,Y123/X123*1000)</f>
        <v>0</v>
      </c>
      <c r="AA123" s="65">
        <v>0</v>
      </c>
      <c r="AB123" s="14">
        <v>0</v>
      </c>
      <c r="AC123" s="66">
        <v>0</v>
      </c>
      <c r="AD123" s="65">
        <v>0</v>
      </c>
      <c r="AE123" s="14">
        <v>0</v>
      </c>
      <c r="AF123" s="66">
        <v>0</v>
      </c>
      <c r="AG123" s="65">
        <v>0</v>
      </c>
      <c r="AH123" s="14">
        <v>0</v>
      </c>
      <c r="AI123" s="66">
        <f t="shared" ref="AI123:AI134" si="410">IF(AG123=0,0,AH123/AG123*1000)</f>
        <v>0</v>
      </c>
      <c r="AJ123" s="65">
        <v>320.72811999999999</v>
      </c>
      <c r="AK123" s="14">
        <v>7066.982</v>
      </c>
      <c r="AL123" s="66">
        <f t="shared" ref="AL123:AL128" si="411">AK123/AJ123*1000</f>
        <v>22034.182721490091</v>
      </c>
      <c r="AM123" s="65"/>
      <c r="AN123" s="14"/>
      <c r="AO123" s="66"/>
      <c r="AP123" s="65"/>
      <c r="AQ123" s="14"/>
      <c r="AR123" s="66"/>
      <c r="AS123" s="65">
        <v>0</v>
      </c>
      <c r="AT123" s="14">
        <v>0</v>
      </c>
      <c r="AU123" s="66">
        <v>0</v>
      </c>
      <c r="AV123" s="65">
        <v>0</v>
      </c>
      <c r="AW123" s="14">
        <v>0</v>
      </c>
      <c r="AX123" s="66">
        <v>0</v>
      </c>
      <c r="AY123" s="65">
        <v>0</v>
      </c>
      <c r="AZ123" s="14">
        <v>0</v>
      </c>
      <c r="BA123" s="66">
        <v>0</v>
      </c>
      <c r="BB123" s="65">
        <v>0</v>
      </c>
      <c r="BC123" s="14">
        <v>0</v>
      </c>
      <c r="BD123" s="66">
        <v>0</v>
      </c>
      <c r="BE123" s="65">
        <v>0</v>
      </c>
      <c r="BF123" s="14">
        <v>0</v>
      </c>
      <c r="BG123" s="66">
        <v>0</v>
      </c>
      <c r="BH123" s="65">
        <v>0</v>
      </c>
      <c r="BI123" s="14">
        <v>0</v>
      </c>
      <c r="BJ123" s="66">
        <v>0</v>
      </c>
      <c r="BK123" s="65">
        <v>0</v>
      </c>
      <c r="BL123" s="14">
        <v>0</v>
      </c>
      <c r="BM123" s="66">
        <v>0</v>
      </c>
      <c r="BN123" s="65">
        <v>0</v>
      </c>
      <c r="BO123" s="14">
        <v>0</v>
      </c>
      <c r="BP123" s="66">
        <f t="shared" ref="BP123:BP134" si="412">IF(BN123=0,0,BO123/BN123*1000)</f>
        <v>0</v>
      </c>
      <c r="BQ123" s="65">
        <v>0</v>
      </c>
      <c r="BR123" s="14">
        <v>0</v>
      </c>
      <c r="BS123" s="66">
        <v>0</v>
      </c>
      <c r="BT123" s="65">
        <v>0</v>
      </c>
      <c r="BU123" s="14">
        <v>0</v>
      </c>
      <c r="BV123" s="66">
        <f t="shared" ref="BV123:BV134" si="413">IF(BT123=0,0,BU123/BT123*1000)</f>
        <v>0</v>
      </c>
      <c r="BW123" s="65">
        <v>0</v>
      </c>
      <c r="BX123" s="14">
        <v>0</v>
      </c>
      <c r="BY123" s="66">
        <v>0</v>
      </c>
      <c r="BZ123" s="65">
        <v>0</v>
      </c>
      <c r="CA123" s="14">
        <v>0</v>
      </c>
      <c r="CB123" s="66">
        <v>0</v>
      </c>
      <c r="CC123" s="65">
        <v>0</v>
      </c>
      <c r="CD123" s="14">
        <v>0</v>
      </c>
      <c r="CE123" s="66">
        <v>0</v>
      </c>
      <c r="CF123" s="65">
        <v>0</v>
      </c>
      <c r="CG123" s="14">
        <v>0</v>
      </c>
      <c r="CH123" s="66">
        <v>0</v>
      </c>
      <c r="CI123" s="65">
        <v>0</v>
      </c>
      <c r="CJ123" s="14">
        <v>0</v>
      </c>
      <c r="CK123" s="66">
        <v>0</v>
      </c>
      <c r="CL123" s="65">
        <v>0</v>
      </c>
      <c r="CM123" s="14">
        <v>0</v>
      </c>
      <c r="CN123" s="66">
        <v>0</v>
      </c>
      <c r="CO123" s="65">
        <v>0</v>
      </c>
      <c r="CP123" s="14">
        <v>0</v>
      </c>
      <c r="CQ123" s="66">
        <v>0</v>
      </c>
      <c r="CR123" s="65">
        <v>0</v>
      </c>
      <c r="CS123" s="14">
        <v>0</v>
      </c>
      <c r="CT123" s="66">
        <v>0</v>
      </c>
      <c r="CU123" s="65">
        <v>0</v>
      </c>
      <c r="CV123" s="14">
        <v>0</v>
      </c>
      <c r="CW123" s="66">
        <v>0</v>
      </c>
      <c r="CX123" s="65">
        <v>0</v>
      </c>
      <c r="CY123" s="14">
        <v>0</v>
      </c>
      <c r="CZ123" s="66">
        <v>0</v>
      </c>
      <c r="DA123" s="65">
        <v>0</v>
      </c>
      <c r="DB123" s="14">
        <v>0</v>
      </c>
      <c r="DC123" s="66">
        <v>0</v>
      </c>
      <c r="DD123" s="65">
        <v>0</v>
      </c>
      <c r="DE123" s="14">
        <v>0</v>
      </c>
      <c r="DF123" s="66">
        <v>0</v>
      </c>
      <c r="DG123" s="11">
        <f t="shared" si="363"/>
        <v>449.52812</v>
      </c>
      <c r="DH123" s="21">
        <f t="shared" si="364"/>
        <v>10011.447</v>
      </c>
      <c r="DI123" s="6"/>
      <c r="DJ123" s="9"/>
      <c r="DK123" s="6"/>
      <c r="DL123" s="6"/>
      <c r="DM123" s="6"/>
      <c r="DN123" s="9"/>
      <c r="DO123" s="6"/>
      <c r="DP123" s="6"/>
      <c r="DQ123" s="6"/>
      <c r="DR123" s="9"/>
      <c r="DS123" s="6"/>
      <c r="DT123" s="6"/>
      <c r="DU123" s="6"/>
      <c r="DV123" s="2"/>
      <c r="DW123" s="1"/>
      <c r="DX123" s="1"/>
      <c r="DY123" s="1"/>
      <c r="DZ123" s="2"/>
      <c r="EA123" s="1"/>
      <c r="EB123" s="1"/>
      <c r="EC123" s="1"/>
      <c r="ED123" s="2"/>
      <c r="EE123" s="1"/>
      <c r="EF123" s="1"/>
      <c r="EG123" s="1"/>
      <c r="EH123" s="2"/>
      <c r="EI123" s="1"/>
      <c r="EJ123" s="1"/>
      <c r="EK123" s="1"/>
      <c r="EL123" s="2"/>
      <c r="EM123" s="1"/>
      <c r="EN123" s="1"/>
      <c r="EO123" s="1"/>
      <c r="EP123" s="2"/>
      <c r="EQ123" s="1"/>
      <c r="ER123" s="1"/>
      <c r="ES123" s="1"/>
      <c r="ET123" s="2"/>
      <c r="EU123" s="1"/>
      <c r="EV123" s="1"/>
      <c r="EW123" s="1"/>
      <c r="EX123" s="2"/>
      <c r="EY123" s="1"/>
      <c r="EZ123" s="1"/>
      <c r="FA123" s="1"/>
    </row>
    <row r="124" spans="1:232" x14ac:dyDescent="0.3">
      <c r="A124" s="57">
        <v>2018</v>
      </c>
      <c r="B124" s="58" t="s">
        <v>6</v>
      </c>
      <c r="C124" s="65">
        <v>91.08</v>
      </c>
      <c r="D124" s="14">
        <v>1926.498</v>
      </c>
      <c r="E124" s="66">
        <f t="shared" si="408"/>
        <v>21151.712779973648</v>
      </c>
      <c r="F124" s="65"/>
      <c r="G124" s="14"/>
      <c r="H124" s="66"/>
      <c r="I124" s="65">
        <v>0</v>
      </c>
      <c r="J124" s="14">
        <v>0</v>
      </c>
      <c r="K124" s="66">
        <v>0</v>
      </c>
      <c r="L124" s="65">
        <v>0</v>
      </c>
      <c r="M124" s="14">
        <v>0</v>
      </c>
      <c r="N124" s="66">
        <v>0</v>
      </c>
      <c r="O124" s="65">
        <v>0</v>
      </c>
      <c r="P124" s="14">
        <v>0</v>
      </c>
      <c r="Q124" s="66">
        <v>0</v>
      </c>
      <c r="R124" s="65">
        <v>0</v>
      </c>
      <c r="S124" s="14">
        <v>0</v>
      </c>
      <c r="T124" s="66">
        <v>0</v>
      </c>
      <c r="U124" s="65">
        <v>0</v>
      </c>
      <c r="V124" s="14">
        <v>0</v>
      </c>
      <c r="W124" s="66">
        <v>0</v>
      </c>
      <c r="X124" s="65">
        <v>0</v>
      </c>
      <c r="Y124" s="14">
        <v>0</v>
      </c>
      <c r="Z124" s="66">
        <f t="shared" si="409"/>
        <v>0</v>
      </c>
      <c r="AA124" s="65">
        <v>0</v>
      </c>
      <c r="AB124" s="14">
        <v>0</v>
      </c>
      <c r="AC124" s="66">
        <v>0</v>
      </c>
      <c r="AD124" s="65">
        <v>0</v>
      </c>
      <c r="AE124" s="14">
        <v>0</v>
      </c>
      <c r="AF124" s="66">
        <v>0</v>
      </c>
      <c r="AG124" s="65">
        <v>0</v>
      </c>
      <c r="AH124" s="14">
        <v>0</v>
      </c>
      <c r="AI124" s="66">
        <f t="shared" si="410"/>
        <v>0</v>
      </c>
      <c r="AJ124" s="65">
        <v>38.923199999999994</v>
      </c>
      <c r="AK124" s="14">
        <v>888.48299999999995</v>
      </c>
      <c r="AL124" s="66">
        <f t="shared" si="411"/>
        <v>22826.56616105562</v>
      </c>
      <c r="AM124" s="65"/>
      <c r="AN124" s="14"/>
      <c r="AO124" s="66"/>
      <c r="AP124" s="65"/>
      <c r="AQ124" s="14"/>
      <c r="AR124" s="66"/>
      <c r="AS124" s="65">
        <v>0</v>
      </c>
      <c r="AT124" s="14">
        <v>0</v>
      </c>
      <c r="AU124" s="66">
        <v>0</v>
      </c>
      <c r="AV124" s="65">
        <v>0</v>
      </c>
      <c r="AW124" s="14">
        <v>0</v>
      </c>
      <c r="AX124" s="66">
        <v>0</v>
      </c>
      <c r="AY124" s="65">
        <v>0</v>
      </c>
      <c r="AZ124" s="14">
        <v>0</v>
      </c>
      <c r="BA124" s="66">
        <v>0</v>
      </c>
      <c r="BB124" s="65">
        <v>0</v>
      </c>
      <c r="BC124" s="14">
        <v>0</v>
      </c>
      <c r="BD124" s="66">
        <v>0</v>
      </c>
      <c r="BE124" s="65">
        <v>0</v>
      </c>
      <c r="BF124" s="14">
        <v>0</v>
      </c>
      <c r="BG124" s="66">
        <v>0</v>
      </c>
      <c r="BH124" s="65">
        <v>0</v>
      </c>
      <c r="BI124" s="14">
        <v>0</v>
      </c>
      <c r="BJ124" s="66">
        <v>0</v>
      </c>
      <c r="BK124" s="65">
        <v>0</v>
      </c>
      <c r="BL124" s="14">
        <v>0</v>
      </c>
      <c r="BM124" s="66">
        <v>0</v>
      </c>
      <c r="BN124" s="65">
        <v>0</v>
      </c>
      <c r="BO124" s="14">
        <v>0</v>
      </c>
      <c r="BP124" s="66">
        <f t="shared" si="412"/>
        <v>0</v>
      </c>
      <c r="BQ124" s="65">
        <v>5.7000000000000002E-3</v>
      </c>
      <c r="BR124" s="14">
        <v>0.05</v>
      </c>
      <c r="BS124" s="66">
        <f t="shared" ref="BS124" si="414">BR124/BQ124*1000</f>
        <v>8771.9298245614045</v>
      </c>
      <c r="BT124" s="65">
        <v>0</v>
      </c>
      <c r="BU124" s="14">
        <v>0</v>
      </c>
      <c r="BV124" s="66">
        <f t="shared" si="413"/>
        <v>0</v>
      </c>
      <c r="BW124" s="65">
        <v>0</v>
      </c>
      <c r="BX124" s="14">
        <v>0</v>
      </c>
      <c r="BY124" s="66">
        <v>0</v>
      </c>
      <c r="BZ124" s="65">
        <v>0</v>
      </c>
      <c r="CA124" s="14">
        <v>0</v>
      </c>
      <c r="CB124" s="66">
        <v>0</v>
      </c>
      <c r="CC124" s="65">
        <v>0</v>
      </c>
      <c r="CD124" s="14">
        <v>0</v>
      </c>
      <c r="CE124" s="66">
        <v>0</v>
      </c>
      <c r="CF124" s="65">
        <v>0</v>
      </c>
      <c r="CG124" s="14">
        <v>0</v>
      </c>
      <c r="CH124" s="66">
        <v>0</v>
      </c>
      <c r="CI124" s="65">
        <v>0</v>
      </c>
      <c r="CJ124" s="14">
        <v>0</v>
      </c>
      <c r="CK124" s="66">
        <v>0</v>
      </c>
      <c r="CL124" s="65">
        <v>0</v>
      </c>
      <c r="CM124" s="14">
        <v>0</v>
      </c>
      <c r="CN124" s="66">
        <v>0</v>
      </c>
      <c r="CO124" s="65">
        <v>0</v>
      </c>
      <c r="CP124" s="14">
        <v>0</v>
      </c>
      <c r="CQ124" s="66">
        <v>0</v>
      </c>
      <c r="CR124" s="65">
        <v>0</v>
      </c>
      <c r="CS124" s="14">
        <v>0</v>
      </c>
      <c r="CT124" s="66">
        <v>0</v>
      </c>
      <c r="CU124" s="65">
        <v>0</v>
      </c>
      <c r="CV124" s="14">
        <v>0</v>
      </c>
      <c r="CW124" s="66">
        <v>0</v>
      </c>
      <c r="CX124" s="65">
        <v>0</v>
      </c>
      <c r="CY124" s="14">
        <v>0</v>
      </c>
      <c r="CZ124" s="66">
        <v>0</v>
      </c>
      <c r="DA124" s="65">
        <v>0</v>
      </c>
      <c r="DB124" s="14">
        <v>0</v>
      </c>
      <c r="DC124" s="66">
        <v>0</v>
      </c>
      <c r="DD124" s="65">
        <v>0</v>
      </c>
      <c r="DE124" s="14">
        <v>0</v>
      </c>
      <c r="DF124" s="66">
        <v>0</v>
      </c>
      <c r="DG124" s="11">
        <f t="shared" si="363"/>
        <v>130.00889999999998</v>
      </c>
      <c r="DH124" s="21">
        <f t="shared" si="364"/>
        <v>2815.0309999999999</v>
      </c>
      <c r="DI124" s="6"/>
      <c r="DJ124" s="9"/>
      <c r="DK124" s="6"/>
      <c r="DL124" s="6"/>
      <c r="DM124" s="6"/>
      <c r="DN124" s="9"/>
      <c r="DO124" s="6"/>
      <c r="DP124" s="6"/>
      <c r="DQ124" s="6"/>
      <c r="DR124" s="9"/>
      <c r="DS124" s="6"/>
      <c r="DT124" s="6"/>
      <c r="DU124" s="6"/>
      <c r="DV124" s="2"/>
      <c r="DW124" s="1"/>
      <c r="DX124" s="1"/>
      <c r="DY124" s="1"/>
      <c r="DZ124" s="2"/>
      <c r="EA124" s="1"/>
      <c r="EB124" s="1"/>
      <c r="EC124" s="1"/>
      <c r="ED124" s="2"/>
      <c r="EE124" s="1"/>
      <c r="EF124" s="1"/>
      <c r="EG124" s="1"/>
      <c r="EH124" s="2"/>
      <c r="EI124" s="1"/>
      <c r="EJ124" s="1"/>
      <c r="EK124" s="1"/>
      <c r="EL124" s="2"/>
      <c r="EM124" s="1"/>
      <c r="EN124" s="1"/>
      <c r="EO124" s="1"/>
      <c r="EP124" s="2"/>
      <c r="EQ124" s="1"/>
      <c r="ER124" s="1"/>
      <c r="ES124" s="1"/>
      <c r="ET124" s="2"/>
      <c r="EU124" s="1"/>
      <c r="EV124" s="1"/>
      <c r="EW124" s="1"/>
      <c r="EX124" s="2"/>
      <c r="EY124" s="1"/>
      <c r="EZ124" s="1"/>
      <c r="FA124" s="1"/>
    </row>
    <row r="125" spans="1:232" x14ac:dyDescent="0.3">
      <c r="A125" s="57">
        <v>2018</v>
      </c>
      <c r="B125" s="58" t="s">
        <v>7</v>
      </c>
      <c r="C125" s="65">
        <v>0</v>
      </c>
      <c r="D125" s="14">
        <v>0</v>
      </c>
      <c r="E125" s="66">
        <v>0</v>
      </c>
      <c r="F125" s="65"/>
      <c r="G125" s="14"/>
      <c r="H125" s="66"/>
      <c r="I125" s="65">
        <v>0</v>
      </c>
      <c r="J125" s="14">
        <v>0</v>
      </c>
      <c r="K125" s="66">
        <v>0</v>
      </c>
      <c r="L125" s="65">
        <v>0</v>
      </c>
      <c r="M125" s="14">
        <v>0</v>
      </c>
      <c r="N125" s="66">
        <v>0</v>
      </c>
      <c r="O125" s="65">
        <v>0</v>
      </c>
      <c r="P125" s="14">
        <v>0</v>
      </c>
      <c r="Q125" s="66">
        <v>0</v>
      </c>
      <c r="R125" s="65">
        <v>0</v>
      </c>
      <c r="S125" s="14">
        <v>0</v>
      </c>
      <c r="T125" s="66">
        <v>0</v>
      </c>
      <c r="U125" s="65">
        <v>0</v>
      </c>
      <c r="V125" s="14">
        <v>0</v>
      </c>
      <c r="W125" s="66">
        <v>0</v>
      </c>
      <c r="X125" s="65">
        <v>0</v>
      </c>
      <c r="Y125" s="14">
        <v>0</v>
      </c>
      <c r="Z125" s="66">
        <f t="shared" si="409"/>
        <v>0</v>
      </c>
      <c r="AA125" s="65">
        <v>0</v>
      </c>
      <c r="AB125" s="14">
        <v>0</v>
      </c>
      <c r="AC125" s="66">
        <v>0</v>
      </c>
      <c r="AD125" s="65">
        <v>0</v>
      </c>
      <c r="AE125" s="14">
        <v>0</v>
      </c>
      <c r="AF125" s="66">
        <v>0</v>
      </c>
      <c r="AG125" s="65">
        <v>0</v>
      </c>
      <c r="AH125" s="14">
        <v>0</v>
      </c>
      <c r="AI125" s="66">
        <f t="shared" si="410"/>
        <v>0</v>
      </c>
      <c r="AJ125" s="65">
        <v>245.25675000000001</v>
      </c>
      <c r="AK125" s="14">
        <v>5085.933</v>
      </c>
      <c r="AL125" s="66">
        <f t="shared" si="411"/>
        <v>20737.178487442241</v>
      </c>
      <c r="AM125" s="65"/>
      <c r="AN125" s="14"/>
      <c r="AO125" s="66"/>
      <c r="AP125" s="65"/>
      <c r="AQ125" s="14"/>
      <c r="AR125" s="66"/>
      <c r="AS125" s="65">
        <v>0</v>
      </c>
      <c r="AT125" s="14">
        <v>0</v>
      </c>
      <c r="AU125" s="66">
        <v>0</v>
      </c>
      <c r="AV125" s="65">
        <v>0</v>
      </c>
      <c r="AW125" s="14">
        <v>0</v>
      </c>
      <c r="AX125" s="66">
        <v>0</v>
      </c>
      <c r="AY125" s="65">
        <v>0</v>
      </c>
      <c r="AZ125" s="14">
        <v>0</v>
      </c>
      <c r="BA125" s="66">
        <v>0</v>
      </c>
      <c r="BB125" s="65">
        <v>0</v>
      </c>
      <c r="BC125" s="14">
        <v>0</v>
      </c>
      <c r="BD125" s="66">
        <v>0</v>
      </c>
      <c r="BE125" s="65">
        <v>0</v>
      </c>
      <c r="BF125" s="14">
        <v>0</v>
      </c>
      <c r="BG125" s="66">
        <v>0</v>
      </c>
      <c r="BH125" s="65">
        <v>0</v>
      </c>
      <c r="BI125" s="14">
        <v>0</v>
      </c>
      <c r="BJ125" s="66">
        <v>0</v>
      </c>
      <c r="BK125" s="65">
        <v>0</v>
      </c>
      <c r="BL125" s="14">
        <v>0</v>
      </c>
      <c r="BM125" s="66">
        <v>0</v>
      </c>
      <c r="BN125" s="65">
        <v>0</v>
      </c>
      <c r="BO125" s="14">
        <v>0</v>
      </c>
      <c r="BP125" s="66">
        <f t="shared" si="412"/>
        <v>0</v>
      </c>
      <c r="BQ125" s="65">
        <v>0</v>
      </c>
      <c r="BR125" s="14">
        <v>0</v>
      </c>
      <c r="BS125" s="66">
        <v>0</v>
      </c>
      <c r="BT125" s="65">
        <v>0</v>
      </c>
      <c r="BU125" s="14">
        <v>0</v>
      </c>
      <c r="BV125" s="66">
        <f t="shared" si="413"/>
        <v>0</v>
      </c>
      <c r="BW125" s="65">
        <v>0</v>
      </c>
      <c r="BX125" s="14">
        <v>0</v>
      </c>
      <c r="BY125" s="66">
        <v>0</v>
      </c>
      <c r="BZ125" s="65">
        <v>0</v>
      </c>
      <c r="CA125" s="14">
        <v>0</v>
      </c>
      <c r="CB125" s="66">
        <v>0</v>
      </c>
      <c r="CC125" s="65">
        <v>0</v>
      </c>
      <c r="CD125" s="14">
        <v>0</v>
      </c>
      <c r="CE125" s="66">
        <v>0</v>
      </c>
      <c r="CF125" s="65">
        <v>0</v>
      </c>
      <c r="CG125" s="14">
        <v>0</v>
      </c>
      <c r="CH125" s="66">
        <v>0</v>
      </c>
      <c r="CI125" s="65">
        <v>0</v>
      </c>
      <c r="CJ125" s="14">
        <v>0</v>
      </c>
      <c r="CK125" s="66">
        <v>0</v>
      </c>
      <c r="CL125" s="65">
        <v>0</v>
      </c>
      <c r="CM125" s="14">
        <v>0</v>
      </c>
      <c r="CN125" s="66">
        <v>0</v>
      </c>
      <c r="CO125" s="65">
        <v>0</v>
      </c>
      <c r="CP125" s="14">
        <v>0</v>
      </c>
      <c r="CQ125" s="66">
        <v>0</v>
      </c>
      <c r="CR125" s="65">
        <v>0</v>
      </c>
      <c r="CS125" s="14">
        <v>0</v>
      </c>
      <c r="CT125" s="66">
        <v>0</v>
      </c>
      <c r="CU125" s="65">
        <v>0</v>
      </c>
      <c r="CV125" s="14">
        <v>0</v>
      </c>
      <c r="CW125" s="66">
        <v>0</v>
      </c>
      <c r="CX125" s="65">
        <v>0</v>
      </c>
      <c r="CY125" s="14">
        <v>0</v>
      </c>
      <c r="CZ125" s="66">
        <v>0</v>
      </c>
      <c r="DA125" s="65">
        <v>0</v>
      </c>
      <c r="DB125" s="14">
        <v>0</v>
      </c>
      <c r="DC125" s="66">
        <v>0</v>
      </c>
      <c r="DD125" s="65">
        <v>0.6</v>
      </c>
      <c r="DE125" s="14">
        <v>3.718</v>
      </c>
      <c r="DF125" s="66">
        <f t="shared" ref="DF125" si="415">DE125/DD125*1000</f>
        <v>6196.666666666667</v>
      </c>
      <c r="DG125" s="11">
        <f t="shared" si="363"/>
        <v>245.85675000000001</v>
      </c>
      <c r="DH125" s="21">
        <f t="shared" si="364"/>
        <v>5089.6509999999998</v>
      </c>
      <c r="DI125" s="6"/>
      <c r="DJ125" s="9"/>
      <c r="DK125" s="6"/>
      <c r="DL125" s="6"/>
      <c r="DM125" s="6"/>
      <c r="DN125" s="9"/>
      <c r="DO125" s="6"/>
      <c r="DP125" s="6"/>
      <c r="DQ125" s="6"/>
      <c r="DR125" s="9"/>
      <c r="DS125" s="6"/>
      <c r="DT125" s="6"/>
      <c r="DU125" s="6"/>
      <c r="DV125" s="2"/>
      <c r="DW125" s="1"/>
      <c r="DX125" s="1"/>
      <c r="DY125" s="1"/>
      <c r="DZ125" s="2"/>
      <c r="EA125" s="1"/>
      <c r="EB125" s="1"/>
      <c r="EC125" s="1"/>
      <c r="ED125" s="2"/>
      <c r="EE125" s="1"/>
      <c r="EF125" s="1"/>
      <c r="EG125" s="1"/>
      <c r="EH125" s="2"/>
      <c r="EI125" s="1"/>
      <c r="EJ125" s="1"/>
      <c r="EK125" s="1"/>
      <c r="EL125" s="2"/>
      <c r="EM125" s="1"/>
      <c r="EN125" s="1"/>
      <c r="EO125" s="1"/>
      <c r="EP125" s="2"/>
      <c r="EQ125" s="1"/>
      <c r="ER125" s="1"/>
      <c r="ES125" s="1"/>
      <c r="ET125" s="2"/>
      <c r="EU125" s="1"/>
      <c r="EV125" s="1"/>
      <c r="EW125" s="1"/>
      <c r="EX125" s="2"/>
      <c r="EY125" s="1"/>
      <c r="EZ125" s="1"/>
      <c r="FA125" s="1"/>
    </row>
    <row r="126" spans="1:232" x14ac:dyDescent="0.3">
      <c r="A126" s="57">
        <v>2018</v>
      </c>
      <c r="B126" s="58" t="s">
        <v>8</v>
      </c>
      <c r="C126" s="65">
        <v>0</v>
      </c>
      <c r="D126" s="14">
        <v>0</v>
      </c>
      <c r="E126" s="66">
        <v>0</v>
      </c>
      <c r="F126" s="65"/>
      <c r="G126" s="14"/>
      <c r="H126" s="66"/>
      <c r="I126" s="65">
        <v>0</v>
      </c>
      <c r="J126" s="14">
        <v>0</v>
      </c>
      <c r="K126" s="66">
        <v>0</v>
      </c>
      <c r="L126" s="65">
        <v>0</v>
      </c>
      <c r="M126" s="14">
        <v>0</v>
      </c>
      <c r="N126" s="66">
        <v>0</v>
      </c>
      <c r="O126" s="65">
        <v>0</v>
      </c>
      <c r="P126" s="14">
        <v>0</v>
      </c>
      <c r="Q126" s="66">
        <v>0</v>
      </c>
      <c r="R126" s="65">
        <v>0</v>
      </c>
      <c r="S126" s="14">
        <v>0</v>
      </c>
      <c r="T126" s="66">
        <v>0</v>
      </c>
      <c r="U126" s="65">
        <v>0</v>
      </c>
      <c r="V126" s="14">
        <v>0</v>
      </c>
      <c r="W126" s="66">
        <v>0</v>
      </c>
      <c r="X126" s="65">
        <v>0</v>
      </c>
      <c r="Y126" s="14">
        <v>0</v>
      </c>
      <c r="Z126" s="66">
        <f t="shared" si="409"/>
        <v>0</v>
      </c>
      <c r="AA126" s="65">
        <v>0</v>
      </c>
      <c r="AB126" s="14">
        <v>0</v>
      </c>
      <c r="AC126" s="66">
        <v>0</v>
      </c>
      <c r="AD126" s="65">
        <v>0</v>
      </c>
      <c r="AE126" s="14">
        <v>0</v>
      </c>
      <c r="AF126" s="66">
        <v>0</v>
      </c>
      <c r="AG126" s="65">
        <v>0</v>
      </c>
      <c r="AH126" s="14">
        <v>0</v>
      </c>
      <c r="AI126" s="66">
        <f t="shared" si="410"/>
        <v>0</v>
      </c>
      <c r="AJ126" s="65">
        <v>185.91730999999999</v>
      </c>
      <c r="AK126" s="14">
        <v>4100.78</v>
      </c>
      <c r="AL126" s="66">
        <f t="shared" si="411"/>
        <v>22057.010183720922</v>
      </c>
      <c r="AM126" s="65"/>
      <c r="AN126" s="14"/>
      <c r="AO126" s="66"/>
      <c r="AP126" s="65"/>
      <c r="AQ126" s="14"/>
      <c r="AR126" s="66"/>
      <c r="AS126" s="65">
        <v>0</v>
      </c>
      <c r="AT126" s="14">
        <v>0</v>
      </c>
      <c r="AU126" s="66">
        <v>0</v>
      </c>
      <c r="AV126" s="65">
        <v>0</v>
      </c>
      <c r="AW126" s="14">
        <v>0</v>
      </c>
      <c r="AX126" s="66">
        <v>0</v>
      </c>
      <c r="AY126" s="65">
        <v>0</v>
      </c>
      <c r="AZ126" s="14">
        <v>0</v>
      </c>
      <c r="BA126" s="66">
        <v>0</v>
      </c>
      <c r="BB126" s="65">
        <v>0</v>
      </c>
      <c r="BC126" s="14">
        <v>0</v>
      </c>
      <c r="BD126" s="66">
        <v>0</v>
      </c>
      <c r="BE126" s="65">
        <v>4.2000000000000006E-3</v>
      </c>
      <c r="BF126" s="14">
        <v>0.20300000000000001</v>
      </c>
      <c r="BG126" s="66">
        <f t="shared" ref="BG126" si="416">BF126/BE126*1000</f>
        <v>48333.333333333328</v>
      </c>
      <c r="BH126" s="65">
        <v>0</v>
      </c>
      <c r="BI126" s="14">
        <v>0</v>
      </c>
      <c r="BJ126" s="66">
        <v>0</v>
      </c>
      <c r="BK126" s="65">
        <v>0</v>
      </c>
      <c r="BL126" s="14">
        <v>0</v>
      </c>
      <c r="BM126" s="66">
        <v>0</v>
      </c>
      <c r="BN126" s="65">
        <v>0</v>
      </c>
      <c r="BO126" s="14">
        <v>0</v>
      </c>
      <c r="BP126" s="66">
        <f t="shared" si="412"/>
        <v>0</v>
      </c>
      <c r="BQ126" s="65">
        <v>0</v>
      </c>
      <c r="BR126" s="14">
        <v>0</v>
      </c>
      <c r="BS126" s="66">
        <v>0</v>
      </c>
      <c r="BT126" s="65">
        <v>0</v>
      </c>
      <c r="BU126" s="14">
        <v>0</v>
      </c>
      <c r="BV126" s="66">
        <f t="shared" si="413"/>
        <v>0</v>
      </c>
      <c r="BW126" s="65">
        <v>0</v>
      </c>
      <c r="BX126" s="14">
        <v>0</v>
      </c>
      <c r="BY126" s="66">
        <v>0</v>
      </c>
      <c r="BZ126" s="65">
        <v>0</v>
      </c>
      <c r="CA126" s="14">
        <v>0</v>
      </c>
      <c r="CB126" s="66">
        <v>0</v>
      </c>
      <c r="CC126" s="65">
        <v>0</v>
      </c>
      <c r="CD126" s="14">
        <v>0</v>
      </c>
      <c r="CE126" s="66">
        <v>0</v>
      </c>
      <c r="CF126" s="65">
        <v>0</v>
      </c>
      <c r="CG126" s="14">
        <v>0</v>
      </c>
      <c r="CH126" s="66">
        <v>0</v>
      </c>
      <c r="CI126" s="65">
        <v>0</v>
      </c>
      <c r="CJ126" s="14">
        <v>0</v>
      </c>
      <c r="CK126" s="66">
        <v>0</v>
      </c>
      <c r="CL126" s="65">
        <v>0</v>
      </c>
      <c r="CM126" s="14">
        <v>0</v>
      </c>
      <c r="CN126" s="66">
        <v>0</v>
      </c>
      <c r="CO126" s="65">
        <v>0</v>
      </c>
      <c r="CP126" s="14">
        <v>0</v>
      </c>
      <c r="CQ126" s="66">
        <v>0</v>
      </c>
      <c r="CR126" s="65">
        <v>3.0000000000000001E-3</v>
      </c>
      <c r="CS126" s="14">
        <v>2.4E-2</v>
      </c>
      <c r="CT126" s="66">
        <f t="shared" ref="CT126" si="417">CS126/CR126*1000</f>
        <v>8000</v>
      </c>
      <c r="CU126" s="65">
        <v>0</v>
      </c>
      <c r="CV126" s="14">
        <v>0</v>
      </c>
      <c r="CW126" s="66">
        <v>0</v>
      </c>
      <c r="CX126" s="65">
        <v>0</v>
      </c>
      <c r="CY126" s="14">
        <v>0</v>
      </c>
      <c r="CZ126" s="66">
        <v>0</v>
      </c>
      <c r="DA126" s="65">
        <v>0</v>
      </c>
      <c r="DB126" s="14">
        <v>0</v>
      </c>
      <c r="DC126" s="66">
        <v>0</v>
      </c>
      <c r="DD126" s="65">
        <v>0</v>
      </c>
      <c r="DE126" s="14">
        <v>0</v>
      </c>
      <c r="DF126" s="66">
        <v>0</v>
      </c>
      <c r="DG126" s="11">
        <f t="shared" si="363"/>
        <v>185.92450999999997</v>
      </c>
      <c r="DH126" s="21">
        <f t="shared" si="364"/>
        <v>4101.0070000000005</v>
      </c>
      <c r="DI126" s="6"/>
      <c r="DJ126" s="9"/>
      <c r="DK126" s="6"/>
      <c r="DL126" s="6"/>
      <c r="DM126" s="6"/>
      <c r="DN126" s="9"/>
      <c r="DO126" s="6"/>
      <c r="DP126" s="6"/>
      <c r="DQ126" s="6"/>
      <c r="DR126" s="9"/>
      <c r="DS126" s="6"/>
      <c r="DT126" s="6"/>
      <c r="DU126" s="6"/>
      <c r="DV126" s="2"/>
      <c r="DW126" s="1"/>
      <c r="DX126" s="1"/>
      <c r="DY126" s="1"/>
      <c r="DZ126" s="2"/>
      <c r="EA126" s="1"/>
      <c r="EB126" s="1"/>
      <c r="EC126" s="1"/>
      <c r="ED126" s="2"/>
      <c r="EE126" s="1"/>
      <c r="EF126" s="1"/>
      <c r="EG126" s="1"/>
      <c r="EH126" s="2"/>
      <c r="EI126" s="1"/>
      <c r="EJ126" s="1"/>
      <c r="EK126" s="1"/>
      <c r="EL126" s="2"/>
      <c r="EM126" s="1"/>
      <c r="EN126" s="1"/>
      <c r="EO126" s="1"/>
      <c r="EP126" s="2"/>
      <c r="EQ126" s="1"/>
      <c r="ER126" s="1"/>
      <c r="ES126" s="1"/>
      <c r="ET126" s="2"/>
      <c r="EU126" s="1"/>
      <c r="EV126" s="1"/>
      <c r="EW126" s="1"/>
      <c r="EX126" s="2"/>
      <c r="EY126" s="1"/>
      <c r="EZ126" s="1"/>
      <c r="FA126" s="1"/>
    </row>
    <row r="127" spans="1:232" x14ac:dyDescent="0.3">
      <c r="A127" s="57">
        <v>2018</v>
      </c>
      <c r="B127" s="58" t="s">
        <v>9</v>
      </c>
      <c r="C127" s="65">
        <v>0</v>
      </c>
      <c r="D127" s="14">
        <v>0</v>
      </c>
      <c r="E127" s="66">
        <v>0</v>
      </c>
      <c r="F127" s="65"/>
      <c r="G127" s="14"/>
      <c r="H127" s="66"/>
      <c r="I127" s="65">
        <v>0</v>
      </c>
      <c r="J127" s="14">
        <v>0</v>
      </c>
      <c r="K127" s="66">
        <v>0</v>
      </c>
      <c r="L127" s="65">
        <v>0</v>
      </c>
      <c r="M127" s="14">
        <v>0</v>
      </c>
      <c r="N127" s="66">
        <v>0</v>
      </c>
      <c r="O127" s="65">
        <v>0</v>
      </c>
      <c r="P127" s="14">
        <v>0</v>
      </c>
      <c r="Q127" s="66">
        <v>0</v>
      </c>
      <c r="R127" s="65">
        <v>0</v>
      </c>
      <c r="S127" s="14">
        <v>0</v>
      </c>
      <c r="T127" s="66">
        <v>0</v>
      </c>
      <c r="U127" s="65">
        <v>0</v>
      </c>
      <c r="V127" s="14">
        <v>0</v>
      </c>
      <c r="W127" s="66">
        <v>0</v>
      </c>
      <c r="X127" s="65">
        <v>0</v>
      </c>
      <c r="Y127" s="14">
        <v>0</v>
      </c>
      <c r="Z127" s="66">
        <f t="shared" si="409"/>
        <v>0</v>
      </c>
      <c r="AA127" s="65">
        <v>0</v>
      </c>
      <c r="AB127" s="14">
        <v>0</v>
      </c>
      <c r="AC127" s="66">
        <v>0</v>
      </c>
      <c r="AD127" s="65">
        <v>0</v>
      </c>
      <c r="AE127" s="14">
        <v>0</v>
      </c>
      <c r="AF127" s="66">
        <v>0</v>
      </c>
      <c r="AG127" s="65">
        <v>0</v>
      </c>
      <c r="AH127" s="14">
        <v>0</v>
      </c>
      <c r="AI127" s="66">
        <f t="shared" si="410"/>
        <v>0</v>
      </c>
      <c r="AJ127" s="65">
        <v>134.33304000000001</v>
      </c>
      <c r="AK127" s="14">
        <v>2913.5390000000002</v>
      </c>
      <c r="AL127" s="66">
        <f t="shared" si="411"/>
        <v>21688.923290949118</v>
      </c>
      <c r="AM127" s="65"/>
      <c r="AN127" s="14"/>
      <c r="AO127" s="66"/>
      <c r="AP127" s="65"/>
      <c r="AQ127" s="14"/>
      <c r="AR127" s="66"/>
      <c r="AS127" s="65">
        <v>0</v>
      </c>
      <c r="AT127" s="14">
        <v>0</v>
      </c>
      <c r="AU127" s="66">
        <v>0</v>
      </c>
      <c r="AV127" s="65">
        <v>0</v>
      </c>
      <c r="AW127" s="14">
        <v>0</v>
      </c>
      <c r="AX127" s="66">
        <v>0</v>
      </c>
      <c r="AY127" s="65">
        <v>0</v>
      </c>
      <c r="AZ127" s="14">
        <v>0</v>
      </c>
      <c r="BA127" s="66">
        <v>0</v>
      </c>
      <c r="BB127" s="65">
        <v>0</v>
      </c>
      <c r="BC127" s="14">
        <v>0</v>
      </c>
      <c r="BD127" s="66">
        <v>0</v>
      </c>
      <c r="BE127" s="65">
        <v>0</v>
      </c>
      <c r="BF127" s="14">
        <v>0</v>
      </c>
      <c r="BG127" s="66">
        <v>0</v>
      </c>
      <c r="BH127" s="65">
        <v>0</v>
      </c>
      <c r="BI127" s="14">
        <v>0</v>
      </c>
      <c r="BJ127" s="66">
        <v>0</v>
      </c>
      <c r="BK127" s="65">
        <v>0.01</v>
      </c>
      <c r="BL127" s="14">
        <v>1.4999999999999999E-2</v>
      </c>
      <c r="BM127" s="66">
        <f t="shared" ref="BM127" si="418">BL127/BK127*1000</f>
        <v>1500</v>
      </c>
      <c r="BN127" s="65">
        <v>0</v>
      </c>
      <c r="BO127" s="14">
        <v>0</v>
      </c>
      <c r="BP127" s="66">
        <f t="shared" si="412"/>
        <v>0</v>
      </c>
      <c r="BQ127" s="65">
        <v>0</v>
      </c>
      <c r="BR127" s="14">
        <v>0</v>
      </c>
      <c r="BS127" s="66">
        <v>0</v>
      </c>
      <c r="BT127" s="65">
        <v>0</v>
      </c>
      <c r="BU127" s="14">
        <v>0</v>
      </c>
      <c r="BV127" s="66">
        <f t="shared" si="413"/>
        <v>0</v>
      </c>
      <c r="BW127" s="65">
        <v>0</v>
      </c>
      <c r="BX127" s="14">
        <v>0</v>
      </c>
      <c r="BY127" s="66">
        <v>0</v>
      </c>
      <c r="BZ127" s="65">
        <v>0</v>
      </c>
      <c r="CA127" s="14">
        <v>0</v>
      </c>
      <c r="CB127" s="66">
        <v>0</v>
      </c>
      <c r="CC127" s="65">
        <v>0</v>
      </c>
      <c r="CD127" s="14">
        <v>0</v>
      </c>
      <c r="CE127" s="66">
        <v>0</v>
      </c>
      <c r="CF127" s="65">
        <v>0</v>
      </c>
      <c r="CG127" s="14">
        <v>0</v>
      </c>
      <c r="CH127" s="66">
        <v>0</v>
      </c>
      <c r="CI127" s="65">
        <v>0</v>
      </c>
      <c r="CJ127" s="14">
        <v>0</v>
      </c>
      <c r="CK127" s="66">
        <v>0</v>
      </c>
      <c r="CL127" s="65">
        <v>0</v>
      </c>
      <c r="CM127" s="14">
        <v>0</v>
      </c>
      <c r="CN127" s="66">
        <v>0</v>
      </c>
      <c r="CO127" s="65">
        <v>0</v>
      </c>
      <c r="CP127" s="14">
        <v>0</v>
      </c>
      <c r="CQ127" s="66">
        <v>0</v>
      </c>
      <c r="CR127" s="65">
        <v>0</v>
      </c>
      <c r="CS127" s="14">
        <v>0</v>
      </c>
      <c r="CT127" s="66">
        <v>0</v>
      </c>
      <c r="CU127" s="65">
        <v>0</v>
      </c>
      <c r="CV127" s="14">
        <v>0</v>
      </c>
      <c r="CW127" s="66">
        <v>0</v>
      </c>
      <c r="CX127" s="65">
        <v>0</v>
      </c>
      <c r="CY127" s="14">
        <v>0</v>
      </c>
      <c r="CZ127" s="66">
        <v>0</v>
      </c>
      <c r="DA127" s="65">
        <v>0</v>
      </c>
      <c r="DB127" s="14">
        <v>0</v>
      </c>
      <c r="DC127" s="66">
        <v>0</v>
      </c>
      <c r="DD127" s="65">
        <v>0</v>
      </c>
      <c r="DE127" s="14">
        <v>0</v>
      </c>
      <c r="DF127" s="66">
        <v>0</v>
      </c>
      <c r="DG127" s="11">
        <f t="shared" si="363"/>
        <v>134.34304</v>
      </c>
      <c r="DH127" s="21">
        <f t="shared" si="364"/>
        <v>2913.5540000000001</v>
      </c>
      <c r="DI127" s="6"/>
      <c r="DJ127" s="9"/>
      <c r="DK127" s="6"/>
      <c r="DL127" s="6"/>
      <c r="DM127" s="6"/>
      <c r="DN127" s="9"/>
      <c r="DO127" s="6"/>
      <c r="DP127" s="6"/>
      <c r="DQ127" s="6"/>
      <c r="DR127" s="9"/>
      <c r="DS127" s="6"/>
      <c r="DT127" s="6"/>
      <c r="DU127" s="6"/>
      <c r="DV127" s="2"/>
      <c r="DW127" s="1"/>
      <c r="DX127" s="1"/>
      <c r="DY127" s="1"/>
      <c r="DZ127" s="2"/>
      <c r="EA127" s="1"/>
      <c r="EB127" s="1"/>
      <c r="EC127" s="1"/>
      <c r="ED127" s="2"/>
      <c r="EE127" s="1"/>
      <c r="EF127" s="1"/>
      <c r="EG127" s="1"/>
      <c r="EH127" s="2"/>
      <c r="EI127" s="1"/>
      <c r="EJ127" s="1"/>
      <c r="EK127" s="1"/>
      <c r="EL127" s="2"/>
      <c r="EM127" s="1"/>
      <c r="EN127" s="1"/>
      <c r="EO127" s="1"/>
      <c r="EP127" s="2"/>
      <c r="EQ127" s="1"/>
      <c r="ER127" s="1"/>
      <c r="ES127" s="1"/>
      <c r="ET127" s="2"/>
      <c r="EU127" s="1"/>
      <c r="EV127" s="1"/>
      <c r="EW127" s="1"/>
      <c r="EX127" s="2"/>
      <c r="EY127" s="1"/>
      <c r="EZ127" s="1"/>
      <c r="FA127" s="1"/>
    </row>
    <row r="128" spans="1:232" x14ac:dyDescent="0.3">
      <c r="A128" s="57">
        <v>2018</v>
      </c>
      <c r="B128" s="58" t="s">
        <v>10</v>
      </c>
      <c r="C128" s="65">
        <v>0</v>
      </c>
      <c r="D128" s="14">
        <v>0</v>
      </c>
      <c r="E128" s="66">
        <v>0</v>
      </c>
      <c r="F128" s="65"/>
      <c r="G128" s="14"/>
      <c r="H128" s="66"/>
      <c r="I128" s="65">
        <v>0.115</v>
      </c>
      <c r="J128" s="14">
        <v>1.2</v>
      </c>
      <c r="K128" s="66">
        <f t="shared" ref="K128" si="419">J128/I128*1000</f>
        <v>10434.78260869565</v>
      </c>
      <c r="L128" s="65">
        <v>0</v>
      </c>
      <c r="M128" s="14">
        <v>0</v>
      </c>
      <c r="N128" s="66">
        <v>0</v>
      </c>
      <c r="O128" s="65">
        <v>0</v>
      </c>
      <c r="P128" s="14">
        <v>0</v>
      </c>
      <c r="Q128" s="66">
        <v>0</v>
      </c>
      <c r="R128" s="65">
        <v>0</v>
      </c>
      <c r="S128" s="14">
        <v>0</v>
      </c>
      <c r="T128" s="66">
        <v>0</v>
      </c>
      <c r="U128" s="65">
        <v>0</v>
      </c>
      <c r="V128" s="14">
        <v>0</v>
      </c>
      <c r="W128" s="66">
        <v>0</v>
      </c>
      <c r="X128" s="65">
        <v>0</v>
      </c>
      <c r="Y128" s="14">
        <v>0</v>
      </c>
      <c r="Z128" s="66">
        <f t="shared" si="409"/>
        <v>0</v>
      </c>
      <c r="AA128" s="65">
        <v>0</v>
      </c>
      <c r="AB128" s="14">
        <v>0</v>
      </c>
      <c r="AC128" s="66">
        <v>0</v>
      </c>
      <c r="AD128" s="65">
        <v>0</v>
      </c>
      <c r="AE128" s="14">
        <v>0</v>
      </c>
      <c r="AF128" s="66">
        <v>0</v>
      </c>
      <c r="AG128" s="65">
        <v>0</v>
      </c>
      <c r="AH128" s="14">
        <v>0</v>
      </c>
      <c r="AI128" s="66">
        <f t="shared" si="410"/>
        <v>0</v>
      </c>
      <c r="AJ128" s="65">
        <v>96.864000000000004</v>
      </c>
      <c r="AK128" s="14">
        <v>2429.1880000000001</v>
      </c>
      <c r="AL128" s="66">
        <f t="shared" si="411"/>
        <v>25078.336636934258</v>
      </c>
      <c r="AM128" s="65"/>
      <c r="AN128" s="14"/>
      <c r="AO128" s="66"/>
      <c r="AP128" s="65"/>
      <c r="AQ128" s="14"/>
      <c r="AR128" s="66"/>
      <c r="AS128" s="65">
        <v>0</v>
      </c>
      <c r="AT128" s="14">
        <v>0</v>
      </c>
      <c r="AU128" s="66">
        <v>0</v>
      </c>
      <c r="AV128" s="65">
        <v>0</v>
      </c>
      <c r="AW128" s="14">
        <v>0</v>
      </c>
      <c r="AX128" s="66">
        <v>0</v>
      </c>
      <c r="AY128" s="65">
        <v>0</v>
      </c>
      <c r="AZ128" s="14">
        <v>0</v>
      </c>
      <c r="BA128" s="66">
        <v>0</v>
      </c>
      <c r="BB128" s="65">
        <v>0</v>
      </c>
      <c r="BC128" s="14">
        <v>0</v>
      </c>
      <c r="BD128" s="66">
        <v>0</v>
      </c>
      <c r="BE128" s="65">
        <v>0</v>
      </c>
      <c r="BF128" s="14">
        <v>0</v>
      </c>
      <c r="BG128" s="66">
        <v>0</v>
      </c>
      <c r="BH128" s="65">
        <v>0</v>
      </c>
      <c r="BI128" s="14">
        <v>0</v>
      </c>
      <c r="BJ128" s="66">
        <v>0</v>
      </c>
      <c r="BK128" s="65">
        <v>0</v>
      </c>
      <c r="BL128" s="14">
        <v>0</v>
      </c>
      <c r="BM128" s="66">
        <v>0</v>
      </c>
      <c r="BN128" s="65">
        <v>0</v>
      </c>
      <c r="BO128" s="14">
        <v>0</v>
      </c>
      <c r="BP128" s="66">
        <f t="shared" si="412"/>
        <v>0</v>
      </c>
      <c r="BQ128" s="65">
        <v>0</v>
      </c>
      <c r="BR128" s="14">
        <v>0</v>
      </c>
      <c r="BS128" s="66">
        <v>0</v>
      </c>
      <c r="BT128" s="65">
        <v>0</v>
      </c>
      <c r="BU128" s="14">
        <v>0</v>
      </c>
      <c r="BV128" s="66">
        <f t="shared" si="413"/>
        <v>0</v>
      </c>
      <c r="BW128" s="65">
        <v>0</v>
      </c>
      <c r="BX128" s="14">
        <v>0</v>
      </c>
      <c r="BY128" s="66">
        <v>0</v>
      </c>
      <c r="BZ128" s="65">
        <v>0</v>
      </c>
      <c r="CA128" s="14">
        <v>0</v>
      </c>
      <c r="CB128" s="66">
        <v>0</v>
      </c>
      <c r="CC128" s="65">
        <v>0</v>
      </c>
      <c r="CD128" s="14">
        <v>0</v>
      </c>
      <c r="CE128" s="66">
        <v>0</v>
      </c>
      <c r="CF128" s="65">
        <v>0</v>
      </c>
      <c r="CG128" s="14">
        <v>0</v>
      </c>
      <c r="CH128" s="66">
        <v>0</v>
      </c>
      <c r="CI128" s="65">
        <v>0</v>
      </c>
      <c r="CJ128" s="14">
        <v>0</v>
      </c>
      <c r="CK128" s="66">
        <v>0</v>
      </c>
      <c r="CL128" s="65">
        <v>0</v>
      </c>
      <c r="CM128" s="14">
        <v>0</v>
      </c>
      <c r="CN128" s="66">
        <v>0</v>
      </c>
      <c r="CO128" s="65">
        <v>0</v>
      </c>
      <c r="CP128" s="14">
        <v>0</v>
      </c>
      <c r="CQ128" s="66">
        <v>0</v>
      </c>
      <c r="CR128" s="65">
        <v>0</v>
      </c>
      <c r="CS128" s="14">
        <v>0</v>
      </c>
      <c r="CT128" s="66">
        <v>0</v>
      </c>
      <c r="CU128" s="65">
        <v>0</v>
      </c>
      <c r="CV128" s="14">
        <v>0</v>
      </c>
      <c r="CW128" s="66">
        <v>0</v>
      </c>
      <c r="CX128" s="65">
        <v>0</v>
      </c>
      <c r="CY128" s="14">
        <v>0</v>
      </c>
      <c r="CZ128" s="66">
        <v>0</v>
      </c>
      <c r="DA128" s="65">
        <v>0</v>
      </c>
      <c r="DB128" s="14">
        <v>0</v>
      </c>
      <c r="DC128" s="66">
        <v>0</v>
      </c>
      <c r="DD128" s="65">
        <v>5.5315000000000003</v>
      </c>
      <c r="DE128" s="14">
        <v>26.744</v>
      </c>
      <c r="DF128" s="66">
        <v>0</v>
      </c>
      <c r="DG128" s="11">
        <f t="shared" si="363"/>
        <v>102.51049999999999</v>
      </c>
      <c r="DH128" s="21">
        <f t="shared" si="364"/>
        <v>2457.1320000000001</v>
      </c>
      <c r="DI128" s="6"/>
      <c r="DJ128" s="9"/>
      <c r="DK128" s="6"/>
      <c r="DL128" s="6"/>
      <c r="DM128" s="6"/>
      <c r="DN128" s="9"/>
      <c r="DO128" s="6"/>
      <c r="DP128" s="6"/>
      <c r="DQ128" s="6"/>
      <c r="DR128" s="9"/>
      <c r="DS128" s="6"/>
      <c r="DT128" s="6"/>
      <c r="DU128" s="6"/>
      <c r="DV128" s="2"/>
      <c r="DW128" s="1"/>
      <c r="DX128" s="1"/>
      <c r="DY128" s="1"/>
      <c r="DZ128" s="2"/>
      <c r="EA128" s="1"/>
      <c r="EB128" s="1"/>
      <c r="EC128" s="1"/>
      <c r="ED128" s="2"/>
      <c r="EE128" s="1"/>
      <c r="EF128" s="1"/>
      <c r="EG128" s="1"/>
      <c r="EH128" s="2"/>
      <c r="EI128" s="1"/>
      <c r="EJ128" s="1"/>
      <c r="EK128" s="1"/>
      <c r="EL128" s="2"/>
      <c r="EM128" s="1"/>
      <c r="EN128" s="1"/>
      <c r="EO128" s="1"/>
      <c r="EP128" s="2"/>
      <c r="EQ128" s="1"/>
      <c r="ER128" s="1"/>
      <c r="ES128" s="1"/>
      <c r="ET128" s="2"/>
      <c r="EU128" s="1"/>
      <c r="EV128" s="1"/>
      <c r="EW128" s="1"/>
      <c r="EX128" s="2"/>
      <c r="EY128" s="1"/>
      <c r="EZ128" s="1"/>
      <c r="FA128" s="1"/>
    </row>
    <row r="129" spans="1:232" x14ac:dyDescent="0.3">
      <c r="A129" s="57">
        <v>2018</v>
      </c>
      <c r="B129" s="58" t="s">
        <v>11</v>
      </c>
      <c r="C129" s="65">
        <v>0</v>
      </c>
      <c r="D129" s="14">
        <v>0</v>
      </c>
      <c r="E129" s="66">
        <v>0</v>
      </c>
      <c r="F129" s="65"/>
      <c r="G129" s="14"/>
      <c r="H129" s="66"/>
      <c r="I129" s="65">
        <v>0</v>
      </c>
      <c r="J129" s="14">
        <v>0</v>
      </c>
      <c r="K129" s="66">
        <v>0</v>
      </c>
      <c r="L129" s="65">
        <v>0</v>
      </c>
      <c r="M129" s="14">
        <v>0</v>
      </c>
      <c r="N129" s="66">
        <v>0</v>
      </c>
      <c r="O129" s="65">
        <v>0</v>
      </c>
      <c r="P129" s="14">
        <v>0</v>
      </c>
      <c r="Q129" s="66">
        <v>0</v>
      </c>
      <c r="R129" s="65">
        <v>0</v>
      </c>
      <c r="S129" s="14">
        <v>0</v>
      </c>
      <c r="T129" s="66">
        <v>0</v>
      </c>
      <c r="U129" s="65">
        <v>0</v>
      </c>
      <c r="V129" s="14">
        <v>0</v>
      </c>
      <c r="W129" s="66">
        <v>0</v>
      </c>
      <c r="X129" s="65">
        <v>0</v>
      </c>
      <c r="Y129" s="14">
        <v>0</v>
      </c>
      <c r="Z129" s="66">
        <f t="shared" si="409"/>
        <v>0</v>
      </c>
      <c r="AA129" s="65">
        <v>0</v>
      </c>
      <c r="AB129" s="14">
        <v>0</v>
      </c>
      <c r="AC129" s="66">
        <v>0</v>
      </c>
      <c r="AD129" s="65">
        <v>0</v>
      </c>
      <c r="AE129" s="14">
        <v>0</v>
      </c>
      <c r="AF129" s="66">
        <v>0</v>
      </c>
      <c r="AG129" s="65">
        <v>0</v>
      </c>
      <c r="AH129" s="14">
        <v>0</v>
      </c>
      <c r="AI129" s="66">
        <f t="shared" si="410"/>
        <v>0</v>
      </c>
      <c r="AJ129" s="65">
        <v>0</v>
      </c>
      <c r="AK129" s="14">
        <v>0</v>
      </c>
      <c r="AL129" s="66">
        <v>0</v>
      </c>
      <c r="AM129" s="65"/>
      <c r="AN129" s="14"/>
      <c r="AO129" s="66"/>
      <c r="AP129" s="65"/>
      <c r="AQ129" s="14"/>
      <c r="AR129" s="66"/>
      <c r="AS129" s="65">
        <v>0</v>
      </c>
      <c r="AT129" s="14">
        <v>0</v>
      </c>
      <c r="AU129" s="66">
        <v>0</v>
      </c>
      <c r="AV129" s="65">
        <v>0</v>
      </c>
      <c r="AW129" s="14">
        <v>0</v>
      </c>
      <c r="AX129" s="66">
        <v>0</v>
      </c>
      <c r="AY129" s="65">
        <v>0</v>
      </c>
      <c r="AZ129" s="14">
        <v>0</v>
      </c>
      <c r="BA129" s="66">
        <v>0</v>
      </c>
      <c r="BB129" s="65">
        <v>0</v>
      </c>
      <c r="BC129" s="14">
        <v>0</v>
      </c>
      <c r="BD129" s="66">
        <v>0</v>
      </c>
      <c r="BE129" s="65">
        <v>0</v>
      </c>
      <c r="BF129" s="14">
        <v>0</v>
      </c>
      <c r="BG129" s="66">
        <v>0</v>
      </c>
      <c r="BH129" s="65">
        <v>0</v>
      </c>
      <c r="BI129" s="14">
        <v>0</v>
      </c>
      <c r="BJ129" s="66">
        <v>0</v>
      </c>
      <c r="BK129" s="65">
        <v>0</v>
      </c>
      <c r="BL129" s="14">
        <v>0</v>
      </c>
      <c r="BM129" s="66">
        <v>0</v>
      </c>
      <c r="BN129" s="65">
        <v>0</v>
      </c>
      <c r="BO129" s="14">
        <v>0</v>
      </c>
      <c r="BP129" s="66">
        <f t="shared" si="412"/>
        <v>0</v>
      </c>
      <c r="BQ129" s="65">
        <v>0</v>
      </c>
      <c r="BR129" s="14">
        <v>0</v>
      </c>
      <c r="BS129" s="66">
        <v>0</v>
      </c>
      <c r="BT129" s="65">
        <v>0</v>
      </c>
      <c r="BU129" s="14">
        <v>0</v>
      </c>
      <c r="BV129" s="66">
        <f t="shared" si="413"/>
        <v>0</v>
      </c>
      <c r="BW129" s="65">
        <v>0</v>
      </c>
      <c r="BX129" s="14">
        <v>0</v>
      </c>
      <c r="BY129" s="66">
        <v>0</v>
      </c>
      <c r="BZ129" s="65">
        <v>0</v>
      </c>
      <c r="CA129" s="14">
        <v>0</v>
      </c>
      <c r="CB129" s="66">
        <v>0</v>
      </c>
      <c r="CC129" s="65">
        <v>0</v>
      </c>
      <c r="CD129" s="14">
        <v>0</v>
      </c>
      <c r="CE129" s="66">
        <v>0</v>
      </c>
      <c r="CF129" s="65">
        <v>0</v>
      </c>
      <c r="CG129" s="14">
        <v>0</v>
      </c>
      <c r="CH129" s="66">
        <v>0</v>
      </c>
      <c r="CI129" s="65">
        <v>0</v>
      </c>
      <c r="CJ129" s="14">
        <v>0</v>
      </c>
      <c r="CK129" s="66">
        <v>0</v>
      </c>
      <c r="CL129" s="65">
        <v>0</v>
      </c>
      <c r="CM129" s="14">
        <v>0</v>
      </c>
      <c r="CN129" s="66">
        <v>0</v>
      </c>
      <c r="CO129" s="65">
        <v>1.4156300000000002</v>
      </c>
      <c r="CP129" s="14">
        <v>51.408999999999999</v>
      </c>
      <c r="CQ129" s="66">
        <f t="shared" ref="CQ129:CQ131" si="420">CP129/CO129*1000</f>
        <v>36315.280122630909</v>
      </c>
      <c r="CR129" s="65">
        <v>0</v>
      </c>
      <c r="CS129" s="14">
        <v>0</v>
      </c>
      <c r="CT129" s="66">
        <v>0</v>
      </c>
      <c r="CU129" s="65">
        <v>0</v>
      </c>
      <c r="CV129" s="14">
        <v>0</v>
      </c>
      <c r="CW129" s="66">
        <v>0</v>
      </c>
      <c r="CX129" s="65">
        <v>0</v>
      </c>
      <c r="CY129" s="14">
        <v>0</v>
      </c>
      <c r="CZ129" s="66">
        <v>0</v>
      </c>
      <c r="DA129" s="65">
        <v>0</v>
      </c>
      <c r="DB129" s="14">
        <v>0</v>
      </c>
      <c r="DC129" s="66">
        <v>0</v>
      </c>
      <c r="DD129" s="65">
        <v>7.3879999999999999</v>
      </c>
      <c r="DE129" s="14">
        <v>31.071000000000002</v>
      </c>
      <c r="DF129" s="66">
        <v>0</v>
      </c>
      <c r="DG129" s="11">
        <f t="shared" si="363"/>
        <v>8.8036300000000001</v>
      </c>
      <c r="DH129" s="21">
        <f t="shared" si="364"/>
        <v>82.48</v>
      </c>
      <c r="DI129" s="6"/>
      <c r="DJ129" s="9"/>
      <c r="DK129" s="6"/>
      <c r="DL129" s="6"/>
      <c r="DM129" s="6"/>
      <c r="DN129" s="9"/>
      <c r="DO129" s="6"/>
      <c r="DP129" s="6"/>
      <c r="DQ129" s="6"/>
      <c r="DR129" s="9"/>
      <c r="DS129" s="6"/>
      <c r="DT129" s="6"/>
      <c r="DU129" s="6"/>
      <c r="DV129" s="2"/>
      <c r="DW129" s="1"/>
      <c r="DX129" s="1"/>
      <c r="DY129" s="1"/>
      <c r="DZ129" s="2"/>
      <c r="EA129" s="1"/>
      <c r="EB129" s="1"/>
      <c r="EC129" s="1"/>
      <c r="ED129" s="2"/>
      <c r="EE129" s="1"/>
      <c r="EF129" s="1"/>
      <c r="EG129" s="1"/>
      <c r="EH129" s="2"/>
      <c r="EI129" s="1"/>
      <c r="EJ129" s="1"/>
      <c r="EK129" s="1"/>
      <c r="EL129" s="2"/>
      <c r="EM129" s="1"/>
      <c r="EN129" s="1"/>
      <c r="EO129" s="1"/>
      <c r="EP129" s="2"/>
      <c r="EQ129" s="1"/>
      <c r="ER129" s="1"/>
      <c r="ES129" s="1"/>
      <c r="ET129" s="2"/>
      <c r="EU129" s="1"/>
      <c r="EV129" s="1"/>
      <c r="EW129" s="1"/>
      <c r="EX129" s="2"/>
      <c r="EY129" s="1"/>
      <c r="EZ129" s="1"/>
      <c r="FA129" s="1"/>
    </row>
    <row r="130" spans="1:232" x14ac:dyDescent="0.3">
      <c r="A130" s="57">
        <v>2018</v>
      </c>
      <c r="B130" s="58" t="s">
        <v>12</v>
      </c>
      <c r="C130" s="65">
        <v>0</v>
      </c>
      <c r="D130" s="14">
        <v>0</v>
      </c>
      <c r="E130" s="66">
        <v>0</v>
      </c>
      <c r="F130" s="65"/>
      <c r="G130" s="14"/>
      <c r="H130" s="66"/>
      <c r="I130" s="65">
        <v>0.108</v>
      </c>
      <c r="J130" s="14">
        <v>1.04</v>
      </c>
      <c r="K130" s="66">
        <f t="shared" ref="K130:K131" si="421">J130/I130*1000</f>
        <v>9629.6296296296296</v>
      </c>
      <c r="L130" s="65">
        <v>0</v>
      </c>
      <c r="M130" s="14">
        <v>0</v>
      </c>
      <c r="N130" s="66">
        <v>0</v>
      </c>
      <c r="O130" s="65">
        <v>39.155999999999999</v>
      </c>
      <c r="P130" s="14">
        <v>15.994999999999999</v>
      </c>
      <c r="Q130" s="66">
        <f t="shared" ref="Q130" si="422">P130/O130*1000</f>
        <v>408.49422821534375</v>
      </c>
      <c r="R130" s="65">
        <v>0</v>
      </c>
      <c r="S130" s="14">
        <v>0</v>
      </c>
      <c r="T130" s="66">
        <v>0</v>
      </c>
      <c r="U130" s="65">
        <v>0</v>
      </c>
      <c r="V130" s="14">
        <v>0</v>
      </c>
      <c r="W130" s="66">
        <v>0</v>
      </c>
      <c r="X130" s="65">
        <v>0</v>
      </c>
      <c r="Y130" s="14">
        <v>0</v>
      </c>
      <c r="Z130" s="66">
        <f t="shared" si="409"/>
        <v>0</v>
      </c>
      <c r="AA130" s="65">
        <v>0</v>
      </c>
      <c r="AB130" s="14">
        <v>0</v>
      </c>
      <c r="AC130" s="66">
        <v>0</v>
      </c>
      <c r="AD130" s="65">
        <v>0</v>
      </c>
      <c r="AE130" s="14">
        <v>0</v>
      </c>
      <c r="AF130" s="66">
        <v>0</v>
      </c>
      <c r="AG130" s="65">
        <v>0</v>
      </c>
      <c r="AH130" s="14">
        <v>0</v>
      </c>
      <c r="AI130" s="66">
        <f t="shared" si="410"/>
        <v>0</v>
      </c>
      <c r="AJ130" s="65">
        <v>90.566000000000003</v>
      </c>
      <c r="AK130" s="14">
        <v>2031.2829999999999</v>
      </c>
      <c r="AL130" s="66">
        <f t="shared" ref="AL130:AL134" si="423">AK130/AJ130*1000</f>
        <v>22428.759136982972</v>
      </c>
      <c r="AM130" s="65"/>
      <c r="AN130" s="14"/>
      <c r="AO130" s="66"/>
      <c r="AP130" s="65"/>
      <c r="AQ130" s="14"/>
      <c r="AR130" s="66"/>
      <c r="AS130" s="65">
        <v>0</v>
      </c>
      <c r="AT130" s="14">
        <v>0</v>
      </c>
      <c r="AU130" s="66">
        <v>0</v>
      </c>
      <c r="AV130" s="65">
        <v>0</v>
      </c>
      <c r="AW130" s="14">
        <v>0</v>
      </c>
      <c r="AX130" s="66">
        <v>0</v>
      </c>
      <c r="AY130" s="65">
        <v>0</v>
      </c>
      <c r="AZ130" s="14">
        <v>0</v>
      </c>
      <c r="BA130" s="66">
        <v>0</v>
      </c>
      <c r="BB130" s="65">
        <v>0</v>
      </c>
      <c r="BC130" s="14">
        <v>0</v>
      </c>
      <c r="BD130" s="66">
        <v>0</v>
      </c>
      <c r="BE130" s="65">
        <v>0</v>
      </c>
      <c r="BF130" s="14">
        <v>0</v>
      </c>
      <c r="BG130" s="66">
        <v>0</v>
      </c>
      <c r="BH130" s="65">
        <v>0</v>
      </c>
      <c r="BI130" s="14">
        <v>0</v>
      </c>
      <c r="BJ130" s="66">
        <v>0</v>
      </c>
      <c r="BK130" s="65">
        <v>0</v>
      </c>
      <c r="BL130" s="14">
        <v>0</v>
      </c>
      <c r="BM130" s="66">
        <v>0</v>
      </c>
      <c r="BN130" s="65">
        <v>0</v>
      </c>
      <c r="BO130" s="14">
        <v>0</v>
      </c>
      <c r="BP130" s="66">
        <f t="shared" si="412"/>
        <v>0</v>
      </c>
      <c r="BQ130" s="65">
        <v>0</v>
      </c>
      <c r="BR130" s="14">
        <v>0</v>
      </c>
      <c r="BS130" s="66">
        <v>0</v>
      </c>
      <c r="BT130" s="65">
        <v>0</v>
      </c>
      <c r="BU130" s="14">
        <v>0</v>
      </c>
      <c r="BV130" s="66">
        <f t="shared" si="413"/>
        <v>0</v>
      </c>
      <c r="BW130" s="65">
        <v>0</v>
      </c>
      <c r="BX130" s="14">
        <v>0</v>
      </c>
      <c r="BY130" s="66">
        <v>0</v>
      </c>
      <c r="BZ130" s="65">
        <v>0</v>
      </c>
      <c r="CA130" s="14">
        <v>0</v>
      </c>
      <c r="CB130" s="66">
        <v>0</v>
      </c>
      <c r="CC130" s="65">
        <v>0</v>
      </c>
      <c r="CD130" s="14">
        <v>0</v>
      </c>
      <c r="CE130" s="66">
        <v>0</v>
      </c>
      <c r="CF130" s="65">
        <v>0</v>
      </c>
      <c r="CG130" s="14">
        <v>0</v>
      </c>
      <c r="CH130" s="66">
        <v>0</v>
      </c>
      <c r="CI130" s="65">
        <v>0</v>
      </c>
      <c r="CJ130" s="14">
        <v>0</v>
      </c>
      <c r="CK130" s="66">
        <v>0</v>
      </c>
      <c r="CL130" s="65">
        <v>0</v>
      </c>
      <c r="CM130" s="14">
        <v>0</v>
      </c>
      <c r="CN130" s="66">
        <v>0</v>
      </c>
      <c r="CO130" s="65">
        <v>0</v>
      </c>
      <c r="CP130" s="14">
        <v>0</v>
      </c>
      <c r="CQ130" s="66">
        <v>0</v>
      </c>
      <c r="CR130" s="65">
        <v>1E-3</v>
      </c>
      <c r="CS130" s="14">
        <v>0.48499999999999999</v>
      </c>
      <c r="CT130" s="66">
        <f t="shared" ref="CT130" si="424">CS130/CR130*1000</f>
        <v>485000</v>
      </c>
      <c r="CU130" s="65">
        <v>0</v>
      </c>
      <c r="CV130" s="14">
        <v>0</v>
      </c>
      <c r="CW130" s="66">
        <v>0</v>
      </c>
      <c r="CX130" s="65">
        <v>0</v>
      </c>
      <c r="CY130" s="14">
        <v>0</v>
      </c>
      <c r="CZ130" s="66">
        <v>0</v>
      </c>
      <c r="DA130" s="65">
        <v>0</v>
      </c>
      <c r="DB130" s="14">
        <v>0</v>
      </c>
      <c r="DC130" s="66">
        <v>0</v>
      </c>
      <c r="DD130" s="65">
        <v>0</v>
      </c>
      <c r="DE130" s="14">
        <v>0</v>
      </c>
      <c r="DF130" s="66">
        <v>0</v>
      </c>
      <c r="DG130" s="11">
        <f t="shared" si="363"/>
        <v>129.83100000000002</v>
      </c>
      <c r="DH130" s="21">
        <f t="shared" si="364"/>
        <v>2048.8029999999999</v>
      </c>
      <c r="DI130" s="6"/>
      <c r="DJ130" s="9"/>
      <c r="DK130" s="6"/>
      <c r="DL130" s="6"/>
      <c r="DM130" s="6"/>
      <c r="DN130" s="9"/>
      <c r="DO130" s="6"/>
      <c r="DP130" s="6"/>
      <c r="DQ130" s="6"/>
      <c r="DR130" s="9"/>
      <c r="DS130" s="6"/>
      <c r="DT130" s="6"/>
      <c r="DU130" s="6"/>
      <c r="DV130" s="2"/>
      <c r="DW130" s="1"/>
      <c r="DX130" s="1"/>
      <c r="DY130" s="1"/>
      <c r="DZ130" s="2"/>
      <c r="EA130" s="1"/>
      <c r="EB130" s="1"/>
      <c r="EC130" s="1"/>
      <c r="ED130" s="2"/>
      <c r="EE130" s="1"/>
      <c r="EF130" s="1"/>
      <c r="EG130" s="1"/>
      <c r="EH130" s="2"/>
      <c r="EI130" s="1"/>
      <c r="EJ130" s="1"/>
      <c r="EK130" s="1"/>
      <c r="EL130" s="2"/>
      <c r="EM130" s="1"/>
      <c r="EN130" s="1"/>
      <c r="EO130" s="1"/>
      <c r="EP130" s="2"/>
      <c r="EQ130" s="1"/>
      <c r="ER130" s="1"/>
      <c r="ES130" s="1"/>
      <c r="ET130" s="2"/>
      <c r="EU130" s="1"/>
      <c r="EV130" s="1"/>
      <c r="EW130" s="1"/>
      <c r="EX130" s="2"/>
      <c r="EY130" s="1"/>
      <c r="EZ130" s="1"/>
      <c r="FA130" s="1"/>
    </row>
    <row r="131" spans="1:232" x14ac:dyDescent="0.3">
      <c r="A131" s="57">
        <v>2018</v>
      </c>
      <c r="B131" s="58" t="s">
        <v>13</v>
      </c>
      <c r="C131" s="65">
        <v>0</v>
      </c>
      <c r="D131" s="14">
        <v>0</v>
      </c>
      <c r="E131" s="66">
        <v>0</v>
      </c>
      <c r="F131" s="65"/>
      <c r="G131" s="14"/>
      <c r="H131" s="66"/>
      <c r="I131" s="65">
        <v>0.1</v>
      </c>
      <c r="J131" s="14">
        <v>0.56000000000000005</v>
      </c>
      <c r="K131" s="66">
        <f t="shared" si="421"/>
        <v>5600.0000000000009</v>
      </c>
      <c r="L131" s="65">
        <v>0</v>
      </c>
      <c r="M131" s="14">
        <v>0</v>
      </c>
      <c r="N131" s="66">
        <v>0</v>
      </c>
      <c r="O131" s="65">
        <v>0</v>
      </c>
      <c r="P131" s="14">
        <v>0</v>
      </c>
      <c r="Q131" s="66">
        <v>0</v>
      </c>
      <c r="R131" s="65">
        <v>0</v>
      </c>
      <c r="S131" s="14">
        <v>0</v>
      </c>
      <c r="T131" s="66">
        <v>0</v>
      </c>
      <c r="U131" s="65">
        <v>0</v>
      </c>
      <c r="V131" s="14">
        <v>0</v>
      </c>
      <c r="W131" s="66">
        <v>0</v>
      </c>
      <c r="X131" s="65">
        <v>0</v>
      </c>
      <c r="Y131" s="14">
        <v>0</v>
      </c>
      <c r="Z131" s="66">
        <f t="shared" si="409"/>
        <v>0</v>
      </c>
      <c r="AA131" s="65">
        <v>0</v>
      </c>
      <c r="AB131" s="14">
        <v>0</v>
      </c>
      <c r="AC131" s="66">
        <v>0</v>
      </c>
      <c r="AD131" s="65">
        <v>0</v>
      </c>
      <c r="AE131" s="14">
        <v>0</v>
      </c>
      <c r="AF131" s="66">
        <v>0</v>
      </c>
      <c r="AG131" s="65">
        <v>0</v>
      </c>
      <c r="AH131" s="14">
        <v>0</v>
      </c>
      <c r="AI131" s="66">
        <f t="shared" si="410"/>
        <v>0</v>
      </c>
      <c r="AJ131" s="65">
        <v>176.1</v>
      </c>
      <c r="AK131" s="14">
        <v>4370.1409999999996</v>
      </c>
      <c r="AL131" s="66">
        <f t="shared" si="423"/>
        <v>24816.246450880179</v>
      </c>
      <c r="AM131" s="65"/>
      <c r="AN131" s="14"/>
      <c r="AO131" s="66"/>
      <c r="AP131" s="65"/>
      <c r="AQ131" s="14"/>
      <c r="AR131" s="66"/>
      <c r="AS131" s="65">
        <v>0</v>
      </c>
      <c r="AT131" s="14">
        <v>0</v>
      </c>
      <c r="AU131" s="66">
        <v>0</v>
      </c>
      <c r="AV131" s="65">
        <v>0</v>
      </c>
      <c r="AW131" s="14">
        <v>0</v>
      </c>
      <c r="AX131" s="66">
        <v>0</v>
      </c>
      <c r="AY131" s="65">
        <v>0</v>
      </c>
      <c r="AZ131" s="14">
        <v>0</v>
      </c>
      <c r="BA131" s="66">
        <v>0</v>
      </c>
      <c r="BB131" s="65">
        <v>0</v>
      </c>
      <c r="BC131" s="14">
        <v>0</v>
      </c>
      <c r="BD131" s="66">
        <v>0</v>
      </c>
      <c r="BE131" s="65">
        <v>0</v>
      </c>
      <c r="BF131" s="14">
        <v>0</v>
      </c>
      <c r="BG131" s="66">
        <v>0</v>
      </c>
      <c r="BH131" s="65">
        <v>0</v>
      </c>
      <c r="BI131" s="14">
        <v>0</v>
      </c>
      <c r="BJ131" s="66">
        <v>0</v>
      </c>
      <c r="BK131" s="65">
        <v>0</v>
      </c>
      <c r="BL131" s="14">
        <v>0</v>
      </c>
      <c r="BM131" s="66">
        <v>0</v>
      </c>
      <c r="BN131" s="65">
        <v>0</v>
      </c>
      <c r="BO131" s="14">
        <v>0</v>
      </c>
      <c r="BP131" s="66">
        <f t="shared" si="412"/>
        <v>0</v>
      </c>
      <c r="BQ131" s="65">
        <v>0</v>
      </c>
      <c r="BR131" s="14">
        <v>0</v>
      </c>
      <c r="BS131" s="66">
        <v>0</v>
      </c>
      <c r="BT131" s="65">
        <v>0</v>
      </c>
      <c r="BU131" s="14">
        <v>0</v>
      </c>
      <c r="BV131" s="66">
        <f t="shared" si="413"/>
        <v>0</v>
      </c>
      <c r="BW131" s="65">
        <v>0</v>
      </c>
      <c r="BX131" s="14">
        <v>0</v>
      </c>
      <c r="BY131" s="66">
        <v>0</v>
      </c>
      <c r="BZ131" s="65">
        <v>0</v>
      </c>
      <c r="CA131" s="14">
        <v>0</v>
      </c>
      <c r="CB131" s="66">
        <v>0</v>
      </c>
      <c r="CC131" s="65">
        <v>0</v>
      </c>
      <c r="CD131" s="14">
        <v>0</v>
      </c>
      <c r="CE131" s="66">
        <v>0</v>
      </c>
      <c r="CF131" s="65">
        <v>0</v>
      </c>
      <c r="CG131" s="14">
        <v>0</v>
      </c>
      <c r="CH131" s="66">
        <v>0</v>
      </c>
      <c r="CI131" s="65">
        <v>0</v>
      </c>
      <c r="CJ131" s="14">
        <v>0</v>
      </c>
      <c r="CK131" s="66">
        <v>0</v>
      </c>
      <c r="CL131" s="65">
        <v>0</v>
      </c>
      <c r="CM131" s="14">
        <v>0</v>
      </c>
      <c r="CN131" s="66">
        <v>0</v>
      </c>
      <c r="CO131" s="65">
        <v>1.2E-2</v>
      </c>
      <c r="CP131" s="14">
        <v>2.4089999999999998</v>
      </c>
      <c r="CQ131" s="66">
        <f t="shared" si="420"/>
        <v>200749.99999999997</v>
      </c>
      <c r="CR131" s="65">
        <v>0</v>
      </c>
      <c r="CS131" s="14">
        <v>0</v>
      </c>
      <c r="CT131" s="66">
        <v>0</v>
      </c>
      <c r="CU131" s="65">
        <v>0</v>
      </c>
      <c r="CV131" s="14">
        <v>0</v>
      </c>
      <c r="CW131" s="66">
        <v>0</v>
      </c>
      <c r="CX131" s="65">
        <v>0</v>
      </c>
      <c r="CY131" s="14">
        <v>0</v>
      </c>
      <c r="CZ131" s="66">
        <v>0</v>
      </c>
      <c r="DA131" s="65">
        <v>0</v>
      </c>
      <c r="DB131" s="14">
        <v>0</v>
      </c>
      <c r="DC131" s="66">
        <v>0</v>
      </c>
      <c r="DD131" s="65">
        <v>0</v>
      </c>
      <c r="DE131" s="14">
        <v>0</v>
      </c>
      <c r="DF131" s="66">
        <v>0</v>
      </c>
      <c r="DG131" s="11">
        <f t="shared" si="363"/>
        <v>176.21199999999999</v>
      </c>
      <c r="DH131" s="21">
        <f t="shared" si="364"/>
        <v>4373.1099999999997</v>
      </c>
      <c r="DI131" s="6"/>
      <c r="DJ131" s="9"/>
      <c r="DK131" s="6"/>
      <c r="DL131" s="6"/>
      <c r="DM131" s="6"/>
      <c r="DN131" s="9"/>
      <c r="DO131" s="6"/>
      <c r="DP131" s="6"/>
      <c r="DQ131" s="6"/>
      <c r="DR131" s="9"/>
      <c r="DS131" s="6"/>
      <c r="DT131" s="6"/>
      <c r="DU131" s="6"/>
      <c r="DV131" s="2"/>
      <c r="DW131" s="1"/>
      <c r="DX131" s="1"/>
      <c r="DY131" s="1"/>
      <c r="DZ131" s="2"/>
      <c r="EA131" s="1"/>
      <c r="EB131" s="1"/>
      <c r="EC131" s="1"/>
      <c r="ED131" s="2"/>
      <c r="EE131" s="1"/>
      <c r="EF131" s="1"/>
      <c r="EG131" s="1"/>
      <c r="EH131" s="2"/>
      <c r="EI131" s="1"/>
      <c r="EJ131" s="1"/>
      <c r="EK131" s="1"/>
      <c r="EL131" s="2"/>
      <c r="EM131" s="1"/>
      <c r="EN131" s="1"/>
      <c r="EO131" s="1"/>
      <c r="EP131" s="2"/>
      <c r="EQ131" s="1"/>
      <c r="ER131" s="1"/>
      <c r="ES131" s="1"/>
      <c r="ET131" s="2"/>
      <c r="EU131" s="1"/>
      <c r="EV131" s="1"/>
      <c r="EW131" s="1"/>
      <c r="EX131" s="2"/>
      <c r="EY131" s="1"/>
      <c r="EZ131" s="1"/>
      <c r="FA131" s="1"/>
    </row>
    <row r="132" spans="1:232" x14ac:dyDescent="0.3">
      <c r="A132" s="57">
        <v>2018</v>
      </c>
      <c r="B132" s="58" t="s">
        <v>14</v>
      </c>
      <c r="C132" s="65">
        <v>0</v>
      </c>
      <c r="D132" s="14">
        <v>0</v>
      </c>
      <c r="E132" s="66">
        <v>0</v>
      </c>
      <c r="F132" s="65"/>
      <c r="G132" s="14"/>
      <c r="H132" s="66"/>
      <c r="I132" s="65">
        <v>0</v>
      </c>
      <c r="J132" s="14">
        <v>0</v>
      </c>
      <c r="K132" s="66">
        <v>0</v>
      </c>
      <c r="L132" s="65">
        <v>0</v>
      </c>
      <c r="M132" s="14">
        <v>0</v>
      </c>
      <c r="N132" s="66">
        <v>0</v>
      </c>
      <c r="O132" s="65">
        <v>0</v>
      </c>
      <c r="P132" s="14">
        <v>0</v>
      </c>
      <c r="Q132" s="66">
        <v>0</v>
      </c>
      <c r="R132" s="65">
        <v>0</v>
      </c>
      <c r="S132" s="14">
        <v>0</v>
      </c>
      <c r="T132" s="66">
        <v>0</v>
      </c>
      <c r="U132" s="65">
        <v>0</v>
      </c>
      <c r="V132" s="14">
        <v>0</v>
      </c>
      <c r="W132" s="66">
        <v>0</v>
      </c>
      <c r="X132" s="65">
        <v>0</v>
      </c>
      <c r="Y132" s="14">
        <v>0</v>
      </c>
      <c r="Z132" s="66">
        <f t="shared" si="409"/>
        <v>0</v>
      </c>
      <c r="AA132" s="65">
        <v>0</v>
      </c>
      <c r="AB132" s="14">
        <v>0</v>
      </c>
      <c r="AC132" s="66">
        <v>0</v>
      </c>
      <c r="AD132" s="65">
        <v>0</v>
      </c>
      <c r="AE132" s="14">
        <v>0</v>
      </c>
      <c r="AF132" s="66">
        <v>0</v>
      </c>
      <c r="AG132" s="65">
        <v>0</v>
      </c>
      <c r="AH132" s="14">
        <v>0</v>
      </c>
      <c r="AI132" s="66">
        <f t="shared" si="410"/>
        <v>0</v>
      </c>
      <c r="AJ132" s="65">
        <v>304.62559999999996</v>
      </c>
      <c r="AK132" s="14">
        <v>7692.375</v>
      </c>
      <c r="AL132" s="66">
        <f t="shared" si="423"/>
        <v>25251.899380748044</v>
      </c>
      <c r="AM132" s="65"/>
      <c r="AN132" s="14"/>
      <c r="AO132" s="66"/>
      <c r="AP132" s="65"/>
      <c r="AQ132" s="14"/>
      <c r="AR132" s="66"/>
      <c r="AS132" s="65">
        <v>0</v>
      </c>
      <c r="AT132" s="14">
        <v>0</v>
      </c>
      <c r="AU132" s="66">
        <v>0</v>
      </c>
      <c r="AV132" s="65">
        <v>0</v>
      </c>
      <c r="AW132" s="14">
        <v>0</v>
      </c>
      <c r="AX132" s="66">
        <v>0</v>
      </c>
      <c r="AY132" s="65">
        <v>0</v>
      </c>
      <c r="AZ132" s="14">
        <v>0</v>
      </c>
      <c r="BA132" s="66">
        <v>0</v>
      </c>
      <c r="BB132" s="65">
        <v>0</v>
      </c>
      <c r="BC132" s="14">
        <v>0</v>
      </c>
      <c r="BD132" s="66">
        <v>0</v>
      </c>
      <c r="BE132" s="65">
        <v>0</v>
      </c>
      <c r="BF132" s="14">
        <v>0</v>
      </c>
      <c r="BG132" s="66">
        <v>0</v>
      </c>
      <c r="BH132" s="65">
        <v>0</v>
      </c>
      <c r="BI132" s="14">
        <v>0</v>
      </c>
      <c r="BJ132" s="66">
        <v>0</v>
      </c>
      <c r="BK132" s="65">
        <v>0</v>
      </c>
      <c r="BL132" s="14">
        <v>0</v>
      </c>
      <c r="BM132" s="66">
        <v>0</v>
      </c>
      <c r="BN132" s="65">
        <v>0</v>
      </c>
      <c r="BO132" s="14">
        <v>0</v>
      </c>
      <c r="BP132" s="66">
        <f t="shared" si="412"/>
        <v>0</v>
      </c>
      <c r="BQ132" s="65">
        <v>0</v>
      </c>
      <c r="BR132" s="14">
        <v>0</v>
      </c>
      <c r="BS132" s="66">
        <v>0</v>
      </c>
      <c r="BT132" s="65">
        <v>0</v>
      </c>
      <c r="BU132" s="14">
        <v>0</v>
      </c>
      <c r="BV132" s="66">
        <f t="shared" si="413"/>
        <v>0</v>
      </c>
      <c r="BW132" s="65">
        <v>0</v>
      </c>
      <c r="BX132" s="14">
        <v>0</v>
      </c>
      <c r="BY132" s="66">
        <v>0</v>
      </c>
      <c r="BZ132" s="65">
        <v>0</v>
      </c>
      <c r="CA132" s="14">
        <v>0</v>
      </c>
      <c r="CB132" s="66">
        <v>0</v>
      </c>
      <c r="CC132" s="65">
        <v>0</v>
      </c>
      <c r="CD132" s="14">
        <v>0</v>
      </c>
      <c r="CE132" s="66">
        <v>0</v>
      </c>
      <c r="CF132" s="65">
        <v>0</v>
      </c>
      <c r="CG132" s="14">
        <v>0</v>
      </c>
      <c r="CH132" s="66">
        <v>0</v>
      </c>
      <c r="CI132" s="65">
        <v>0</v>
      </c>
      <c r="CJ132" s="14">
        <v>0</v>
      </c>
      <c r="CK132" s="66">
        <v>0</v>
      </c>
      <c r="CL132" s="65">
        <v>0</v>
      </c>
      <c r="CM132" s="14">
        <v>0</v>
      </c>
      <c r="CN132" s="66">
        <v>0</v>
      </c>
      <c r="CO132" s="65">
        <v>0</v>
      </c>
      <c r="CP132" s="14">
        <v>0</v>
      </c>
      <c r="CQ132" s="66">
        <v>0</v>
      </c>
      <c r="CR132" s="65">
        <v>0</v>
      </c>
      <c r="CS132" s="14">
        <v>0</v>
      </c>
      <c r="CT132" s="66">
        <v>0</v>
      </c>
      <c r="CU132" s="65">
        <v>0</v>
      </c>
      <c r="CV132" s="14">
        <v>0</v>
      </c>
      <c r="CW132" s="66">
        <v>0</v>
      </c>
      <c r="CX132" s="65">
        <v>0</v>
      </c>
      <c r="CY132" s="14">
        <v>0</v>
      </c>
      <c r="CZ132" s="66">
        <v>0</v>
      </c>
      <c r="DA132" s="65">
        <v>0</v>
      </c>
      <c r="DB132" s="14">
        <v>0</v>
      </c>
      <c r="DC132" s="66">
        <v>0</v>
      </c>
      <c r="DD132" s="65">
        <v>0</v>
      </c>
      <c r="DE132" s="14">
        <v>0</v>
      </c>
      <c r="DF132" s="66">
        <v>0</v>
      </c>
      <c r="DG132" s="11">
        <f t="shared" si="363"/>
        <v>304.62559999999996</v>
      </c>
      <c r="DH132" s="21">
        <f t="shared" si="364"/>
        <v>7692.375</v>
      </c>
      <c r="DI132" s="6"/>
      <c r="DJ132" s="9"/>
      <c r="DK132" s="6"/>
      <c r="DL132" s="6"/>
      <c r="DM132" s="6"/>
      <c r="DN132" s="9"/>
      <c r="DO132" s="6"/>
      <c r="DP132" s="6"/>
      <c r="DQ132" s="6"/>
      <c r="DR132" s="9"/>
      <c r="DS132" s="6"/>
      <c r="DT132" s="6"/>
      <c r="DU132" s="6"/>
      <c r="DV132" s="2"/>
      <c r="DW132" s="1"/>
      <c r="DX132" s="1"/>
      <c r="DY132" s="1"/>
      <c r="DZ132" s="2"/>
      <c r="EA132" s="1"/>
      <c r="EB132" s="1"/>
      <c r="EC132" s="1"/>
      <c r="ED132" s="2"/>
      <c r="EE132" s="1"/>
      <c r="EF132" s="1"/>
      <c r="EG132" s="1"/>
      <c r="EH132" s="2"/>
      <c r="EI132" s="1"/>
      <c r="EJ132" s="1"/>
      <c r="EK132" s="1"/>
      <c r="EL132" s="2"/>
      <c r="EM132" s="1"/>
      <c r="EN132" s="1"/>
      <c r="EO132" s="1"/>
      <c r="EP132" s="2"/>
      <c r="EQ132" s="1"/>
      <c r="ER132" s="1"/>
      <c r="ES132" s="1"/>
      <c r="ET132" s="2"/>
      <c r="EU132" s="1"/>
      <c r="EV132" s="1"/>
      <c r="EW132" s="1"/>
      <c r="EX132" s="2"/>
      <c r="EY132" s="1"/>
      <c r="EZ132" s="1"/>
      <c r="FA132" s="1"/>
    </row>
    <row r="133" spans="1:232" x14ac:dyDescent="0.3">
      <c r="A133" s="57">
        <v>2018</v>
      </c>
      <c r="B133" s="58" t="s">
        <v>15</v>
      </c>
      <c r="C133" s="65">
        <v>0</v>
      </c>
      <c r="D133" s="14">
        <v>0</v>
      </c>
      <c r="E133" s="66">
        <v>0</v>
      </c>
      <c r="F133" s="65"/>
      <c r="G133" s="14"/>
      <c r="H133" s="66"/>
      <c r="I133" s="65">
        <v>0</v>
      </c>
      <c r="J133" s="14">
        <v>0</v>
      </c>
      <c r="K133" s="66">
        <v>0</v>
      </c>
      <c r="L133" s="65">
        <v>0</v>
      </c>
      <c r="M133" s="14">
        <v>0</v>
      </c>
      <c r="N133" s="66">
        <v>0</v>
      </c>
      <c r="O133" s="65">
        <v>0</v>
      </c>
      <c r="P133" s="14">
        <v>0</v>
      </c>
      <c r="Q133" s="66">
        <v>0</v>
      </c>
      <c r="R133" s="65">
        <v>0</v>
      </c>
      <c r="S133" s="14">
        <v>0</v>
      </c>
      <c r="T133" s="66">
        <v>0</v>
      </c>
      <c r="U133" s="65">
        <v>0</v>
      </c>
      <c r="V133" s="14">
        <v>0</v>
      </c>
      <c r="W133" s="66">
        <v>0</v>
      </c>
      <c r="X133" s="65">
        <v>0</v>
      </c>
      <c r="Y133" s="14">
        <v>0</v>
      </c>
      <c r="Z133" s="66">
        <f t="shared" si="409"/>
        <v>0</v>
      </c>
      <c r="AA133" s="65">
        <v>0</v>
      </c>
      <c r="AB133" s="14">
        <v>0</v>
      </c>
      <c r="AC133" s="66">
        <v>0</v>
      </c>
      <c r="AD133" s="65">
        <v>0</v>
      </c>
      <c r="AE133" s="14">
        <v>0</v>
      </c>
      <c r="AF133" s="66">
        <v>0</v>
      </c>
      <c r="AG133" s="65">
        <v>0</v>
      </c>
      <c r="AH133" s="14">
        <v>0</v>
      </c>
      <c r="AI133" s="66">
        <f t="shared" si="410"/>
        <v>0</v>
      </c>
      <c r="AJ133" s="65">
        <v>119.0184</v>
      </c>
      <c r="AK133" s="14">
        <v>3025.7919999999999</v>
      </c>
      <c r="AL133" s="66">
        <f t="shared" si="423"/>
        <v>25422.892594758458</v>
      </c>
      <c r="AM133" s="65"/>
      <c r="AN133" s="14"/>
      <c r="AO133" s="66"/>
      <c r="AP133" s="65"/>
      <c r="AQ133" s="14"/>
      <c r="AR133" s="66"/>
      <c r="AS133" s="65">
        <v>0</v>
      </c>
      <c r="AT133" s="14">
        <v>0</v>
      </c>
      <c r="AU133" s="66">
        <v>0</v>
      </c>
      <c r="AV133" s="65">
        <v>0</v>
      </c>
      <c r="AW133" s="14">
        <v>0</v>
      </c>
      <c r="AX133" s="66">
        <v>0</v>
      </c>
      <c r="AY133" s="65">
        <v>0</v>
      </c>
      <c r="AZ133" s="14">
        <v>0</v>
      </c>
      <c r="BA133" s="66">
        <v>0</v>
      </c>
      <c r="BB133" s="65">
        <v>0</v>
      </c>
      <c r="BC133" s="14">
        <v>0</v>
      </c>
      <c r="BD133" s="66">
        <v>0</v>
      </c>
      <c r="BE133" s="65">
        <v>0</v>
      </c>
      <c r="BF133" s="14">
        <v>0</v>
      </c>
      <c r="BG133" s="66">
        <v>0</v>
      </c>
      <c r="BH133" s="65">
        <v>0</v>
      </c>
      <c r="BI133" s="14">
        <v>0</v>
      </c>
      <c r="BJ133" s="66">
        <v>0</v>
      </c>
      <c r="BK133" s="65">
        <v>0</v>
      </c>
      <c r="BL133" s="14">
        <v>0</v>
      </c>
      <c r="BM133" s="66">
        <v>0</v>
      </c>
      <c r="BN133" s="65">
        <v>0</v>
      </c>
      <c r="BO133" s="14">
        <v>0</v>
      </c>
      <c r="BP133" s="66">
        <f t="shared" si="412"/>
        <v>0</v>
      </c>
      <c r="BQ133" s="65">
        <v>0</v>
      </c>
      <c r="BR133" s="14">
        <v>0</v>
      </c>
      <c r="BS133" s="66">
        <v>0</v>
      </c>
      <c r="BT133" s="65">
        <v>0</v>
      </c>
      <c r="BU133" s="14">
        <v>0</v>
      </c>
      <c r="BV133" s="66">
        <f t="shared" si="413"/>
        <v>0</v>
      </c>
      <c r="BW133" s="65">
        <v>0</v>
      </c>
      <c r="BX133" s="14">
        <v>0</v>
      </c>
      <c r="BY133" s="66">
        <v>0</v>
      </c>
      <c r="BZ133" s="65">
        <v>0.06</v>
      </c>
      <c r="CA133" s="14">
        <v>2.105</v>
      </c>
      <c r="CB133" s="66">
        <f t="shared" ref="CB133" si="425">CA133/BZ133*1000</f>
        <v>35083.333333333336</v>
      </c>
      <c r="CC133" s="65">
        <v>0</v>
      </c>
      <c r="CD133" s="14">
        <v>0</v>
      </c>
      <c r="CE133" s="66">
        <v>0</v>
      </c>
      <c r="CF133" s="65">
        <v>0</v>
      </c>
      <c r="CG133" s="14">
        <v>0</v>
      </c>
      <c r="CH133" s="66">
        <v>0</v>
      </c>
      <c r="CI133" s="65">
        <v>0</v>
      </c>
      <c r="CJ133" s="14">
        <v>0</v>
      </c>
      <c r="CK133" s="66">
        <v>0</v>
      </c>
      <c r="CL133" s="65">
        <v>0</v>
      </c>
      <c r="CM133" s="14">
        <v>0</v>
      </c>
      <c r="CN133" s="66">
        <v>0</v>
      </c>
      <c r="CO133" s="65">
        <v>0</v>
      </c>
      <c r="CP133" s="14">
        <v>0</v>
      </c>
      <c r="CQ133" s="66">
        <v>0</v>
      </c>
      <c r="CR133" s="65">
        <v>0</v>
      </c>
      <c r="CS133" s="14">
        <v>0</v>
      </c>
      <c r="CT133" s="66">
        <v>0</v>
      </c>
      <c r="CU133" s="65">
        <v>0</v>
      </c>
      <c r="CV133" s="14">
        <v>0</v>
      </c>
      <c r="CW133" s="66">
        <v>0</v>
      </c>
      <c r="CX133" s="65">
        <v>0</v>
      </c>
      <c r="CY133" s="14">
        <v>0</v>
      </c>
      <c r="CZ133" s="66">
        <v>0</v>
      </c>
      <c r="DA133" s="65">
        <v>0</v>
      </c>
      <c r="DB133" s="14">
        <v>0</v>
      </c>
      <c r="DC133" s="66">
        <v>0</v>
      </c>
      <c r="DD133" s="65">
        <v>7.9119999999999999</v>
      </c>
      <c r="DE133" s="14">
        <v>43.286999999999999</v>
      </c>
      <c r="DF133" s="66">
        <f t="shared" ref="DF133" si="426">DE133/DD133*1000</f>
        <v>5471.0566228513653</v>
      </c>
      <c r="DG133" s="11">
        <f t="shared" si="363"/>
        <v>126.99040000000001</v>
      </c>
      <c r="DH133" s="21">
        <f t="shared" si="364"/>
        <v>3071.1839999999997</v>
      </c>
      <c r="DI133" s="6"/>
      <c r="DJ133" s="9"/>
      <c r="DK133" s="6"/>
      <c r="DL133" s="6"/>
      <c r="DM133" s="6"/>
      <c r="DN133" s="9"/>
      <c r="DO133" s="6"/>
      <c r="DP133" s="6"/>
      <c r="DQ133" s="6"/>
      <c r="DR133" s="9"/>
      <c r="DS133" s="6"/>
      <c r="DT133" s="6"/>
      <c r="DU133" s="6"/>
      <c r="DV133" s="2"/>
      <c r="DW133" s="1"/>
      <c r="DX133" s="1"/>
      <c r="DY133" s="1"/>
      <c r="DZ133" s="2"/>
      <c r="EA133" s="1"/>
      <c r="EB133" s="1"/>
      <c r="EC133" s="1"/>
      <c r="ED133" s="2"/>
      <c r="EE133" s="1"/>
      <c r="EF133" s="1"/>
      <c r="EG133" s="1"/>
      <c r="EH133" s="2"/>
      <c r="EI133" s="1"/>
      <c r="EJ133" s="1"/>
      <c r="EK133" s="1"/>
      <c r="EL133" s="2"/>
      <c r="EM133" s="1"/>
      <c r="EN133" s="1"/>
      <c r="EO133" s="1"/>
      <c r="EP133" s="2"/>
      <c r="EQ133" s="1"/>
      <c r="ER133" s="1"/>
      <c r="ES133" s="1"/>
      <c r="ET133" s="2"/>
      <c r="EU133" s="1"/>
      <c r="EV133" s="1"/>
      <c r="EW133" s="1"/>
      <c r="EX133" s="2"/>
      <c r="EY133" s="1"/>
      <c r="EZ133" s="1"/>
      <c r="FA133" s="1"/>
    </row>
    <row r="134" spans="1:232" x14ac:dyDescent="0.3">
      <c r="A134" s="57">
        <v>2018</v>
      </c>
      <c r="B134" s="58" t="s">
        <v>16</v>
      </c>
      <c r="C134" s="65">
        <v>0</v>
      </c>
      <c r="D134" s="14">
        <v>0</v>
      </c>
      <c r="E134" s="66">
        <v>0</v>
      </c>
      <c r="F134" s="65"/>
      <c r="G134" s="14"/>
      <c r="H134" s="66"/>
      <c r="I134" s="65">
        <v>0</v>
      </c>
      <c r="J134" s="14">
        <v>0</v>
      </c>
      <c r="K134" s="66">
        <v>0</v>
      </c>
      <c r="L134" s="65">
        <v>0</v>
      </c>
      <c r="M134" s="14">
        <v>0</v>
      </c>
      <c r="N134" s="66">
        <v>0</v>
      </c>
      <c r="O134" s="65">
        <v>0</v>
      </c>
      <c r="P134" s="14">
        <v>0</v>
      </c>
      <c r="Q134" s="66">
        <v>0</v>
      </c>
      <c r="R134" s="65">
        <v>0</v>
      </c>
      <c r="S134" s="14">
        <v>0</v>
      </c>
      <c r="T134" s="66">
        <v>0</v>
      </c>
      <c r="U134" s="65">
        <v>0</v>
      </c>
      <c r="V134" s="14">
        <v>0</v>
      </c>
      <c r="W134" s="66">
        <v>0</v>
      </c>
      <c r="X134" s="65">
        <v>0</v>
      </c>
      <c r="Y134" s="14">
        <v>0</v>
      </c>
      <c r="Z134" s="66">
        <f t="shared" si="409"/>
        <v>0</v>
      </c>
      <c r="AA134" s="65">
        <v>0</v>
      </c>
      <c r="AB134" s="14">
        <v>0</v>
      </c>
      <c r="AC134" s="66">
        <v>0</v>
      </c>
      <c r="AD134" s="65">
        <v>0</v>
      </c>
      <c r="AE134" s="14">
        <v>0</v>
      </c>
      <c r="AF134" s="66">
        <v>0</v>
      </c>
      <c r="AG134" s="65">
        <v>0</v>
      </c>
      <c r="AH134" s="14">
        <v>0</v>
      </c>
      <c r="AI134" s="66">
        <f t="shared" si="410"/>
        <v>0</v>
      </c>
      <c r="AJ134" s="65">
        <v>99.555999999999997</v>
      </c>
      <c r="AK134" s="14">
        <v>2465.6750000000002</v>
      </c>
      <c r="AL134" s="66">
        <f t="shared" si="423"/>
        <v>24766.714211097275</v>
      </c>
      <c r="AM134" s="65"/>
      <c r="AN134" s="14"/>
      <c r="AO134" s="66"/>
      <c r="AP134" s="65"/>
      <c r="AQ134" s="14"/>
      <c r="AR134" s="66"/>
      <c r="AS134" s="65">
        <v>0</v>
      </c>
      <c r="AT134" s="14">
        <v>0</v>
      </c>
      <c r="AU134" s="66">
        <v>0</v>
      </c>
      <c r="AV134" s="65">
        <v>0</v>
      </c>
      <c r="AW134" s="14">
        <v>0</v>
      </c>
      <c r="AX134" s="66">
        <v>0</v>
      </c>
      <c r="AY134" s="65">
        <v>0</v>
      </c>
      <c r="AZ134" s="14">
        <v>0</v>
      </c>
      <c r="BA134" s="66">
        <v>0</v>
      </c>
      <c r="BB134" s="65">
        <v>0</v>
      </c>
      <c r="BC134" s="14">
        <v>0</v>
      </c>
      <c r="BD134" s="66">
        <v>0</v>
      </c>
      <c r="BE134" s="65">
        <v>0</v>
      </c>
      <c r="BF134" s="14">
        <v>0</v>
      </c>
      <c r="BG134" s="66">
        <v>0</v>
      </c>
      <c r="BH134" s="65">
        <v>0</v>
      </c>
      <c r="BI134" s="14">
        <v>0</v>
      </c>
      <c r="BJ134" s="66">
        <v>0</v>
      </c>
      <c r="BK134" s="65">
        <v>0</v>
      </c>
      <c r="BL134" s="14">
        <v>0</v>
      </c>
      <c r="BM134" s="66">
        <v>0</v>
      </c>
      <c r="BN134" s="65">
        <v>0</v>
      </c>
      <c r="BO134" s="14">
        <v>0</v>
      </c>
      <c r="BP134" s="66">
        <f t="shared" si="412"/>
        <v>0</v>
      </c>
      <c r="BQ134" s="65">
        <v>0</v>
      </c>
      <c r="BR134" s="14">
        <v>0</v>
      </c>
      <c r="BS134" s="66">
        <v>0</v>
      </c>
      <c r="BT134" s="65">
        <v>0</v>
      </c>
      <c r="BU134" s="14">
        <v>0</v>
      </c>
      <c r="BV134" s="66">
        <f t="shared" si="413"/>
        <v>0</v>
      </c>
      <c r="BW134" s="65">
        <v>0</v>
      </c>
      <c r="BX134" s="14">
        <v>0</v>
      </c>
      <c r="BY134" s="66">
        <v>0</v>
      </c>
      <c r="BZ134" s="65">
        <v>0</v>
      </c>
      <c r="CA134" s="14">
        <v>0</v>
      </c>
      <c r="CB134" s="66">
        <v>0</v>
      </c>
      <c r="CC134" s="65">
        <v>0</v>
      </c>
      <c r="CD134" s="14">
        <v>0</v>
      </c>
      <c r="CE134" s="66">
        <v>0</v>
      </c>
      <c r="CF134" s="65">
        <v>0</v>
      </c>
      <c r="CG134" s="14">
        <v>0</v>
      </c>
      <c r="CH134" s="66">
        <v>0</v>
      </c>
      <c r="CI134" s="65">
        <v>0</v>
      </c>
      <c r="CJ134" s="14">
        <v>0</v>
      </c>
      <c r="CK134" s="66">
        <v>0</v>
      </c>
      <c r="CL134" s="65">
        <v>0</v>
      </c>
      <c r="CM134" s="14">
        <v>0</v>
      </c>
      <c r="CN134" s="66">
        <v>0</v>
      </c>
      <c r="CO134" s="65">
        <v>0</v>
      </c>
      <c r="CP134" s="14">
        <v>0</v>
      </c>
      <c r="CQ134" s="66">
        <v>0</v>
      </c>
      <c r="CR134" s="65">
        <v>0</v>
      </c>
      <c r="CS134" s="14">
        <v>0</v>
      </c>
      <c r="CT134" s="66">
        <v>0</v>
      </c>
      <c r="CU134" s="65">
        <v>0</v>
      </c>
      <c r="CV134" s="14">
        <v>0</v>
      </c>
      <c r="CW134" s="66">
        <v>0</v>
      </c>
      <c r="CX134" s="65">
        <v>0</v>
      </c>
      <c r="CY134" s="14">
        <v>0</v>
      </c>
      <c r="CZ134" s="66">
        <v>0</v>
      </c>
      <c r="DA134" s="65">
        <v>0</v>
      </c>
      <c r="DB134" s="14">
        <v>0</v>
      </c>
      <c r="DC134" s="66">
        <v>0</v>
      </c>
      <c r="DD134" s="65">
        <v>0</v>
      </c>
      <c r="DE134" s="14">
        <v>0</v>
      </c>
      <c r="DF134" s="66">
        <v>0</v>
      </c>
      <c r="DG134" s="11">
        <f t="shared" si="363"/>
        <v>99.555999999999997</v>
      </c>
      <c r="DH134" s="21">
        <f t="shared" si="364"/>
        <v>2465.6750000000002</v>
      </c>
      <c r="DI134" s="6"/>
      <c r="DJ134" s="9"/>
      <c r="DK134" s="6"/>
      <c r="DL134" s="6"/>
      <c r="DM134" s="6"/>
      <c r="DN134" s="9"/>
      <c r="DO134" s="6"/>
      <c r="DP134" s="6"/>
      <c r="DQ134" s="6"/>
      <c r="DR134" s="9"/>
      <c r="DS134" s="6"/>
      <c r="DT134" s="6"/>
      <c r="DU134" s="6"/>
      <c r="DV134" s="2"/>
      <c r="DW134" s="1"/>
      <c r="DX134" s="1"/>
      <c r="DY134" s="1"/>
      <c r="DZ134" s="2"/>
      <c r="EA134" s="1"/>
      <c r="EB134" s="1"/>
      <c r="EC134" s="1"/>
      <c r="ED134" s="2"/>
      <c r="EE134" s="1"/>
      <c r="EF134" s="1"/>
      <c r="EG134" s="1"/>
      <c r="EH134" s="2"/>
      <c r="EI134" s="1"/>
      <c r="EJ134" s="1"/>
      <c r="EK134" s="1"/>
      <c r="EL134" s="2"/>
      <c r="EM134" s="1"/>
      <c r="EN134" s="1"/>
      <c r="EO134" s="1"/>
      <c r="EP134" s="2"/>
      <c r="EQ134" s="1"/>
      <c r="ER134" s="1"/>
      <c r="ES134" s="1"/>
      <c r="ET134" s="2"/>
      <c r="EU134" s="1"/>
      <c r="EV134" s="1"/>
      <c r="EW134" s="1"/>
      <c r="EX134" s="2"/>
      <c r="EY134" s="1"/>
      <c r="EZ134" s="1"/>
      <c r="FA134" s="1"/>
    </row>
    <row r="135" spans="1:232" ht="15" thickBot="1" x14ac:dyDescent="0.35">
      <c r="A135" s="61"/>
      <c r="B135" s="62" t="s">
        <v>17</v>
      </c>
      <c r="C135" s="69">
        <f t="shared" ref="C135:D135" si="427">SUM(C123:C134)</f>
        <v>219.88</v>
      </c>
      <c r="D135" s="42">
        <f t="shared" si="427"/>
        <v>4870.9629999999997</v>
      </c>
      <c r="E135" s="70"/>
      <c r="F135" s="69"/>
      <c r="G135" s="42"/>
      <c r="H135" s="70"/>
      <c r="I135" s="69">
        <f t="shared" ref="I135:J135" si="428">SUM(I123:I134)</f>
        <v>0.32300000000000001</v>
      </c>
      <c r="J135" s="42">
        <f t="shared" si="428"/>
        <v>2.8000000000000003</v>
      </c>
      <c r="K135" s="70"/>
      <c r="L135" s="69">
        <f t="shared" ref="L135:M135" si="429">SUM(L123:L134)</f>
        <v>0</v>
      </c>
      <c r="M135" s="42">
        <f t="shared" si="429"/>
        <v>0</v>
      </c>
      <c r="N135" s="70"/>
      <c r="O135" s="69">
        <f t="shared" ref="O135:P135" si="430">SUM(O123:O134)</f>
        <v>39.155999999999999</v>
      </c>
      <c r="P135" s="42">
        <f t="shared" si="430"/>
        <v>15.994999999999999</v>
      </c>
      <c r="Q135" s="70"/>
      <c r="R135" s="69">
        <f t="shared" ref="R135:S135" si="431">SUM(R123:R134)</f>
        <v>0</v>
      </c>
      <c r="S135" s="42">
        <f t="shared" si="431"/>
        <v>0</v>
      </c>
      <c r="T135" s="70"/>
      <c r="U135" s="69">
        <v>0</v>
      </c>
      <c r="V135" s="42">
        <v>0</v>
      </c>
      <c r="W135" s="70"/>
      <c r="X135" s="69">
        <f t="shared" ref="X135:Y135" si="432">SUM(X123:X134)</f>
        <v>0</v>
      </c>
      <c r="Y135" s="42">
        <f t="shared" si="432"/>
        <v>0</v>
      </c>
      <c r="Z135" s="70"/>
      <c r="AA135" s="69">
        <f t="shared" ref="AA135:AB135" si="433">SUM(AA123:AA134)</f>
        <v>0</v>
      </c>
      <c r="AB135" s="42">
        <f t="shared" si="433"/>
        <v>0</v>
      </c>
      <c r="AC135" s="70"/>
      <c r="AD135" s="69">
        <f t="shared" ref="AD135:AE135" si="434">SUM(AD123:AD134)</f>
        <v>0</v>
      </c>
      <c r="AE135" s="42">
        <f t="shared" si="434"/>
        <v>0</v>
      </c>
      <c r="AF135" s="70"/>
      <c r="AG135" s="69">
        <f t="shared" ref="AG135:AH135" si="435">SUM(AG123:AG134)</f>
        <v>0</v>
      </c>
      <c r="AH135" s="42">
        <f t="shared" si="435"/>
        <v>0</v>
      </c>
      <c r="AI135" s="70"/>
      <c r="AJ135" s="69">
        <f t="shared" ref="AJ135:AK135" si="436">SUM(AJ123:AJ134)</f>
        <v>1811.8884199999998</v>
      </c>
      <c r="AK135" s="42">
        <f t="shared" si="436"/>
        <v>42070.171000000002</v>
      </c>
      <c r="AL135" s="70"/>
      <c r="AM135" s="69"/>
      <c r="AN135" s="42"/>
      <c r="AO135" s="70"/>
      <c r="AP135" s="69"/>
      <c r="AQ135" s="42"/>
      <c r="AR135" s="70"/>
      <c r="AS135" s="69">
        <f t="shared" ref="AS135:AT135" si="437">SUM(AS123:AS134)</f>
        <v>0</v>
      </c>
      <c r="AT135" s="42">
        <f t="shared" si="437"/>
        <v>0</v>
      </c>
      <c r="AU135" s="70"/>
      <c r="AV135" s="69">
        <f t="shared" ref="AV135:AW135" si="438">SUM(AV123:AV134)</f>
        <v>0</v>
      </c>
      <c r="AW135" s="42">
        <f t="shared" si="438"/>
        <v>0</v>
      </c>
      <c r="AX135" s="70"/>
      <c r="AY135" s="69">
        <f t="shared" ref="AY135:AZ135" si="439">SUM(AY123:AY134)</f>
        <v>0</v>
      </c>
      <c r="AZ135" s="42">
        <f t="shared" si="439"/>
        <v>0</v>
      </c>
      <c r="BA135" s="70"/>
      <c r="BB135" s="69">
        <f t="shared" ref="BB135:BC135" si="440">SUM(BB123:BB134)</f>
        <v>0</v>
      </c>
      <c r="BC135" s="42">
        <f t="shared" si="440"/>
        <v>0</v>
      </c>
      <c r="BD135" s="70"/>
      <c r="BE135" s="69">
        <f t="shared" ref="BE135:BF135" si="441">SUM(BE123:BE134)</f>
        <v>4.2000000000000006E-3</v>
      </c>
      <c r="BF135" s="42">
        <f t="shared" si="441"/>
        <v>0.20300000000000001</v>
      </c>
      <c r="BG135" s="70"/>
      <c r="BH135" s="69">
        <f t="shared" ref="BH135:BI135" si="442">SUM(BH123:BH134)</f>
        <v>0</v>
      </c>
      <c r="BI135" s="42">
        <f t="shared" si="442"/>
        <v>0</v>
      </c>
      <c r="BJ135" s="70"/>
      <c r="BK135" s="69">
        <f t="shared" ref="BK135:BL135" si="443">SUM(BK123:BK134)</f>
        <v>0.01</v>
      </c>
      <c r="BL135" s="42">
        <f t="shared" si="443"/>
        <v>1.4999999999999999E-2</v>
      </c>
      <c r="BM135" s="70"/>
      <c r="BN135" s="69">
        <f t="shared" ref="BN135:BO135" si="444">SUM(BN123:BN134)</f>
        <v>0</v>
      </c>
      <c r="BO135" s="42">
        <f t="shared" si="444"/>
        <v>0</v>
      </c>
      <c r="BP135" s="70"/>
      <c r="BQ135" s="69">
        <f t="shared" ref="BQ135:BR135" si="445">SUM(BQ123:BQ134)</f>
        <v>5.7000000000000002E-3</v>
      </c>
      <c r="BR135" s="42">
        <f t="shared" si="445"/>
        <v>0.05</v>
      </c>
      <c r="BS135" s="70"/>
      <c r="BT135" s="69">
        <f t="shared" ref="BT135:BU135" si="446">SUM(BT123:BT134)</f>
        <v>0</v>
      </c>
      <c r="BU135" s="42">
        <f t="shared" si="446"/>
        <v>0</v>
      </c>
      <c r="BV135" s="70"/>
      <c r="BW135" s="69">
        <f t="shared" ref="BW135:BX135" si="447">SUM(BW123:BW134)</f>
        <v>0</v>
      </c>
      <c r="BX135" s="42">
        <f t="shared" si="447"/>
        <v>0</v>
      </c>
      <c r="BY135" s="70"/>
      <c r="BZ135" s="69">
        <f t="shared" ref="BZ135:CA135" si="448">SUM(BZ123:BZ134)</f>
        <v>0.06</v>
      </c>
      <c r="CA135" s="42">
        <f t="shared" si="448"/>
        <v>2.105</v>
      </c>
      <c r="CB135" s="70"/>
      <c r="CC135" s="69">
        <f t="shared" ref="CC135:CD135" si="449">SUM(CC123:CC134)</f>
        <v>0</v>
      </c>
      <c r="CD135" s="42">
        <f t="shared" si="449"/>
        <v>0</v>
      </c>
      <c r="CE135" s="70"/>
      <c r="CF135" s="69">
        <f t="shared" ref="CF135:CG135" si="450">SUM(CF123:CF134)</f>
        <v>0</v>
      </c>
      <c r="CG135" s="42">
        <f t="shared" si="450"/>
        <v>0</v>
      </c>
      <c r="CH135" s="70"/>
      <c r="CI135" s="69">
        <f t="shared" ref="CI135:CJ135" si="451">SUM(CI123:CI134)</f>
        <v>0</v>
      </c>
      <c r="CJ135" s="42">
        <f t="shared" si="451"/>
        <v>0</v>
      </c>
      <c r="CK135" s="70"/>
      <c r="CL135" s="69">
        <f t="shared" ref="CL135:CM135" si="452">SUM(CL123:CL134)</f>
        <v>0</v>
      </c>
      <c r="CM135" s="42">
        <f t="shared" si="452"/>
        <v>0</v>
      </c>
      <c r="CN135" s="70"/>
      <c r="CO135" s="69">
        <f t="shared" ref="CO135:CP135" si="453">SUM(CO123:CO134)</f>
        <v>1.4276300000000002</v>
      </c>
      <c r="CP135" s="42">
        <f t="shared" si="453"/>
        <v>53.817999999999998</v>
      </c>
      <c r="CQ135" s="70"/>
      <c r="CR135" s="69">
        <f t="shared" ref="CR135:CS135" si="454">SUM(CR123:CR134)</f>
        <v>4.0000000000000001E-3</v>
      </c>
      <c r="CS135" s="42">
        <f t="shared" si="454"/>
        <v>0.50900000000000001</v>
      </c>
      <c r="CT135" s="70"/>
      <c r="CU135" s="69">
        <f t="shared" ref="CU135:CV135" si="455">SUM(CU123:CU134)</f>
        <v>0</v>
      </c>
      <c r="CV135" s="42">
        <f t="shared" si="455"/>
        <v>0</v>
      </c>
      <c r="CW135" s="70"/>
      <c r="CX135" s="69">
        <f t="shared" ref="CX135:CY135" si="456">SUM(CX123:CX134)</f>
        <v>0</v>
      </c>
      <c r="CY135" s="42">
        <f t="shared" si="456"/>
        <v>0</v>
      </c>
      <c r="CZ135" s="70"/>
      <c r="DA135" s="69">
        <f t="shared" ref="DA135:DB135" si="457">SUM(DA123:DA134)</f>
        <v>0</v>
      </c>
      <c r="DB135" s="42">
        <f t="shared" si="457"/>
        <v>0</v>
      </c>
      <c r="DC135" s="70"/>
      <c r="DD135" s="69">
        <f t="shared" ref="DD135:DE135" si="458">SUM(DD123:DD134)</f>
        <v>21.4315</v>
      </c>
      <c r="DE135" s="42">
        <f t="shared" si="458"/>
        <v>104.82</v>
      </c>
      <c r="DF135" s="70"/>
      <c r="DG135" s="43">
        <f t="shared" si="363"/>
        <v>2094.1904500000001</v>
      </c>
      <c r="DH135" s="44">
        <f t="shared" si="364"/>
        <v>47121.449000000008</v>
      </c>
      <c r="DI135" s="6"/>
      <c r="DJ135" s="9"/>
      <c r="DK135" s="6"/>
      <c r="DL135" s="6"/>
      <c r="DM135" s="6"/>
      <c r="DN135" s="9"/>
      <c r="DO135" s="6"/>
      <c r="DP135" s="6"/>
      <c r="DQ135" s="6"/>
      <c r="DR135" s="9"/>
      <c r="DS135" s="6"/>
      <c r="DT135" s="6"/>
      <c r="DU135" s="6"/>
      <c r="DV135" s="2"/>
      <c r="DW135" s="1"/>
      <c r="DX135" s="1"/>
      <c r="DY135" s="1"/>
      <c r="DZ135" s="2"/>
      <c r="EA135" s="1"/>
      <c r="EB135" s="1"/>
      <c r="EC135" s="1"/>
      <c r="ED135" s="2"/>
      <c r="EE135" s="1"/>
      <c r="EF135" s="1"/>
      <c r="EG135" s="1"/>
      <c r="EH135" s="2"/>
      <c r="EI135" s="1"/>
      <c r="EJ135" s="1"/>
      <c r="EK135" s="1"/>
      <c r="EL135" s="2"/>
      <c r="EM135" s="1"/>
      <c r="EN135" s="1"/>
      <c r="EO135" s="1"/>
      <c r="EP135" s="2"/>
      <c r="EQ135" s="1"/>
      <c r="ER135" s="1"/>
      <c r="ES135" s="1"/>
      <c r="ET135" s="2"/>
      <c r="EU135" s="1"/>
      <c r="EV135" s="1"/>
      <c r="EW135" s="1"/>
      <c r="EX135" s="2"/>
      <c r="EY135" s="1"/>
      <c r="EZ135" s="1"/>
      <c r="FA135" s="1"/>
      <c r="FF135" s="3"/>
      <c r="FK135" s="3"/>
      <c r="FP135" s="3"/>
      <c r="FU135" s="3"/>
      <c r="FZ135" s="3"/>
      <c r="GE135" s="3"/>
      <c r="GJ135" s="3"/>
      <c r="GO135" s="3"/>
      <c r="GT135" s="3"/>
      <c r="GY135" s="3"/>
      <c r="HD135" s="3"/>
      <c r="HI135" s="3"/>
      <c r="HN135" s="3"/>
      <c r="HS135" s="3"/>
      <c r="HX135" s="3"/>
    </row>
    <row r="136" spans="1:232" x14ac:dyDescent="0.3">
      <c r="A136" s="57">
        <v>2019</v>
      </c>
      <c r="B136" s="58" t="s">
        <v>5</v>
      </c>
      <c r="C136" s="65">
        <v>0</v>
      </c>
      <c r="D136" s="14">
        <v>0</v>
      </c>
      <c r="E136" s="66">
        <v>0</v>
      </c>
      <c r="F136" s="65"/>
      <c r="G136" s="14"/>
      <c r="H136" s="66"/>
      <c r="I136" s="65">
        <v>0.16200000000000001</v>
      </c>
      <c r="J136" s="14">
        <v>16.178000000000001</v>
      </c>
      <c r="K136" s="66">
        <f t="shared" ref="K136" si="459">J136/I136*1000</f>
        <v>99864.1975308642</v>
      </c>
      <c r="L136" s="65">
        <v>0</v>
      </c>
      <c r="M136" s="14">
        <v>0</v>
      </c>
      <c r="N136" s="66">
        <v>0</v>
      </c>
      <c r="O136" s="65">
        <v>11.2</v>
      </c>
      <c r="P136" s="14">
        <v>265.60300000000001</v>
      </c>
      <c r="Q136" s="66">
        <f t="shared" ref="Q136" si="460">P136/O136*1000</f>
        <v>23714.553571428572</v>
      </c>
      <c r="R136" s="65">
        <v>0</v>
      </c>
      <c r="S136" s="14">
        <v>0</v>
      </c>
      <c r="T136" s="66">
        <v>0</v>
      </c>
      <c r="U136" s="65">
        <v>0</v>
      </c>
      <c r="V136" s="14">
        <v>0</v>
      </c>
      <c r="W136" s="66">
        <v>0</v>
      </c>
      <c r="X136" s="65">
        <v>0</v>
      </c>
      <c r="Y136" s="14">
        <v>0</v>
      </c>
      <c r="Z136" s="66">
        <f t="shared" ref="Z136:Z147" si="461">IF(X136=0,0,Y136/X136*1000)</f>
        <v>0</v>
      </c>
      <c r="AA136" s="65">
        <v>0</v>
      </c>
      <c r="AB136" s="14">
        <v>0</v>
      </c>
      <c r="AC136" s="66">
        <v>0</v>
      </c>
      <c r="AD136" s="65">
        <v>0</v>
      </c>
      <c r="AE136" s="14">
        <v>0</v>
      </c>
      <c r="AF136" s="66">
        <v>0</v>
      </c>
      <c r="AG136" s="65">
        <v>0</v>
      </c>
      <c r="AH136" s="14">
        <v>0</v>
      </c>
      <c r="AI136" s="66">
        <f t="shared" ref="AI136:AI147" si="462">IF(AG136=0,0,AH136/AG136*1000)</f>
        <v>0</v>
      </c>
      <c r="AJ136" s="65">
        <v>319.34063000000003</v>
      </c>
      <c r="AK136" s="14">
        <v>7431.9740000000002</v>
      </c>
      <c r="AL136" s="66">
        <f t="shared" ref="AL136" si="463">AK136/AJ136*1000</f>
        <v>23272.873232573005</v>
      </c>
      <c r="AM136" s="65"/>
      <c r="AN136" s="14"/>
      <c r="AO136" s="66"/>
      <c r="AP136" s="65"/>
      <c r="AQ136" s="14"/>
      <c r="AR136" s="66"/>
      <c r="AS136" s="65">
        <v>0</v>
      </c>
      <c r="AT136" s="14">
        <v>0</v>
      </c>
      <c r="AU136" s="66">
        <v>0</v>
      </c>
      <c r="AV136" s="65">
        <v>0</v>
      </c>
      <c r="AW136" s="14">
        <v>0</v>
      </c>
      <c r="AX136" s="66">
        <v>0</v>
      </c>
      <c r="AY136" s="65">
        <v>0</v>
      </c>
      <c r="AZ136" s="14">
        <v>0</v>
      </c>
      <c r="BA136" s="66">
        <v>0</v>
      </c>
      <c r="BB136" s="65">
        <v>0</v>
      </c>
      <c r="BC136" s="14">
        <v>0</v>
      </c>
      <c r="BD136" s="66">
        <v>0</v>
      </c>
      <c r="BE136" s="65">
        <v>0</v>
      </c>
      <c r="BF136" s="14">
        <v>0</v>
      </c>
      <c r="BG136" s="66">
        <v>0</v>
      </c>
      <c r="BH136" s="65">
        <v>0</v>
      </c>
      <c r="BI136" s="14">
        <v>0</v>
      </c>
      <c r="BJ136" s="66">
        <v>0</v>
      </c>
      <c r="BK136" s="65">
        <v>0</v>
      </c>
      <c r="BL136" s="14">
        <v>0</v>
      </c>
      <c r="BM136" s="66">
        <v>0</v>
      </c>
      <c r="BN136" s="65">
        <v>0</v>
      </c>
      <c r="BO136" s="14">
        <v>0</v>
      </c>
      <c r="BP136" s="66">
        <f t="shared" ref="BP136:BP147" si="464">IF(BN136=0,0,BO136/BN136*1000)</f>
        <v>0</v>
      </c>
      <c r="BQ136" s="65">
        <v>0</v>
      </c>
      <c r="BR136" s="14">
        <v>0</v>
      </c>
      <c r="BS136" s="66">
        <v>0</v>
      </c>
      <c r="BT136" s="65">
        <v>0</v>
      </c>
      <c r="BU136" s="14">
        <v>0</v>
      </c>
      <c r="BV136" s="66">
        <f t="shared" ref="BV136:BV147" si="465">IF(BT136=0,0,BU136/BT136*1000)</f>
        <v>0</v>
      </c>
      <c r="BW136" s="65">
        <v>0</v>
      </c>
      <c r="BX136" s="14">
        <v>0</v>
      </c>
      <c r="BY136" s="66">
        <v>0</v>
      </c>
      <c r="BZ136" s="65">
        <v>0</v>
      </c>
      <c r="CA136" s="14">
        <v>0</v>
      </c>
      <c r="CB136" s="66">
        <v>0</v>
      </c>
      <c r="CC136" s="65">
        <v>0</v>
      </c>
      <c r="CD136" s="14">
        <v>0</v>
      </c>
      <c r="CE136" s="66">
        <v>0</v>
      </c>
      <c r="CF136" s="65">
        <v>0</v>
      </c>
      <c r="CG136" s="14">
        <v>0</v>
      </c>
      <c r="CH136" s="66">
        <v>0</v>
      </c>
      <c r="CI136" s="65">
        <v>0</v>
      </c>
      <c r="CJ136" s="14">
        <v>0</v>
      </c>
      <c r="CK136" s="66">
        <v>0</v>
      </c>
      <c r="CL136" s="65">
        <v>0</v>
      </c>
      <c r="CM136" s="14">
        <v>0</v>
      </c>
      <c r="CN136" s="66">
        <v>0</v>
      </c>
      <c r="CO136" s="65">
        <v>0</v>
      </c>
      <c r="CP136" s="14">
        <v>0</v>
      </c>
      <c r="CQ136" s="66">
        <v>0</v>
      </c>
      <c r="CR136" s="65">
        <v>0</v>
      </c>
      <c r="CS136" s="14">
        <v>0</v>
      </c>
      <c r="CT136" s="66">
        <v>0</v>
      </c>
      <c r="CU136" s="65">
        <v>0</v>
      </c>
      <c r="CV136" s="14">
        <v>0</v>
      </c>
      <c r="CW136" s="66">
        <v>0</v>
      </c>
      <c r="CX136" s="65">
        <v>0</v>
      </c>
      <c r="CY136" s="14">
        <v>0</v>
      </c>
      <c r="CZ136" s="66">
        <v>0</v>
      </c>
      <c r="DA136" s="65">
        <v>0</v>
      </c>
      <c r="DB136" s="14">
        <v>0</v>
      </c>
      <c r="DC136" s="66">
        <v>0</v>
      </c>
      <c r="DD136" s="65">
        <v>0</v>
      </c>
      <c r="DE136" s="14">
        <v>0</v>
      </c>
      <c r="DF136" s="66">
        <v>0</v>
      </c>
      <c r="DG136" s="11">
        <f t="shared" ref="DG136:DG144" si="466">C136+O136+R136+AD136+AJ136+AV136+AY136+BE136+BK136+BQ136+BW136+BZ136+CI136+CL136+CO136+CR136+CX136+L136+BB136+AA136+I136+DD136+DA136+CU136+CF136+BH136+CC136+AS136</f>
        <v>330.70263</v>
      </c>
      <c r="DH136" s="21">
        <f t="shared" ref="DH136:DH144" si="467">D136+P136+S136+AE136+AK136+AW136+AZ136+BF136+BL136+BR136+BX136+CA136+CJ136+CM136+CP136+CS136+CY136+M136+BC136+AB136+J136+DE136+DB136+CV136+CG136+BI136+CD136+AT136</f>
        <v>7713.7550000000001</v>
      </c>
      <c r="DI136" s="6"/>
      <c r="DJ136" s="9"/>
      <c r="DK136" s="6"/>
      <c r="DL136" s="6"/>
      <c r="DM136" s="6"/>
      <c r="DN136" s="9"/>
      <c r="DO136" s="6"/>
      <c r="DP136" s="6"/>
      <c r="DQ136" s="6"/>
      <c r="DR136" s="9"/>
      <c r="DS136" s="6"/>
      <c r="DT136" s="6"/>
      <c r="DU136" s="6"/>
      <c r="DV136" s="2"/>
      <c r="DW136" s="1"/>
      <c r="DX136" s="1"/>
      <c r="DY136" s="1"/>
      <c r="DZ136" s="2"/>
      <c r="EA136" s="1"/>
      <c r="EB136" s="1"/>
      <c r="EC136" s="1"/>
      <c r="ED136" s="2"/>
      <c r="EE136" s="1"/>
      <c r="EF136" s="1"/>
      <c r="EG136" s="1"/>
      <c r="EH136" s="2"/>
      <c r="EI136" s="1"/>
      <c r="EJ136" s="1"/>
      <c r="EK136" s="1"/>
      <c r="EL136" s="2"/>
      <c r="EM136" s="1"/>
      <c r="EN136" s="1"/>
      <c r="EO136" s="1"/>
      <c r="EP136" s="2"/>
      <c r="EQ136" s="1"/>
      <c r="ER136" s="1"/>
      <c r="ES136" s="1"/>
      <c r="ET136" s="2"/>
      <c r="EU136" s="1"/>
      <c r="EV136" s="1"/>
      <c r="EW136" s="1"/>
      <c r="EX136" s="2"/>
      <c r="EY136" s="1"/>
      <c r="EZ136" s="1"/>
      <c r="FA136" s="1"/>
    </row>
    <row r="137" spans="1:232" x14ac:dyDescent="0.3">
      <c r="A137" s="57">
        <v>2019</v>
      </c>
      <c r="B137" s="58" t="s">
        <v>6</v>
      </c>
      <c r="C137" s="65">
        <v>0</v>
      </c>
      <c r="D137" s="14">
        <v>0</v>
      </c>
      <c r="E137" s="66">
        <v>0</v>
      </c>
      <c r="F137" s="65"/>
      <c r="G137" s="14"/>
      <c r="H137" s="66"/>
      <c r="I137" s="65">
        <v>0</v>
      </c>
      <c r="J137" s="14">
        <v>0</v>
      </c>
      <c r="K137" s="66">
        <v>0</v>
      </c>
      <c r="L137" s="65">
        <v>0</v>
      </c>
      <c r="M137" s="14">
        <v>0</v>
      </c>
      <c r="N137" s="66">
        <v>0</v>
      </c>
      <c r="O137" s="65">
        <v>0</v>
      </c>
      <c r="P137" s="14">
        <v>0</v>
      </c>
      <c r="Q137" s="66">
        <v>0</v>
      </c>
      <c r="R137" s="65">
        <v>0</v>
      </c>
      <c r="S137" s="14">
        <v>0</v>
      </c>
      <c r="T137" s="66">
        <v>0</v>
      </c>
      <c r="U137" s="65">
        <v>0</v>
      </c>
      <c r="V137" s="14">
        <v>0</v>
      </c>
      <c r="W137" s="66">
        <v>0</v>
      </c>
      <c r="X137" s="65">
        <v>0</v>
      </c>
      <c r="Y137" s="14">
        <v>0</v>
      </c>
      <c r="Z137" s="66">
        <f t="shared" si="461"/>
        <v>0</v>
      </c>
      <c r="AA137" s="65">
        <v>0</v>
      </c>
      <c r="AB137" s="14">
        <v>0</v>
      </c>
      <c r="AC137" s="66">
        <v>0</v>
      </c>
      <c r="AD137" s="65">
        <v>0</v>
      </c>
      <c r="AE137" s="14">
        <v>0</v>
      </c>
      <c r="AF137" s="66">
        <v>0</v>
      </c>
      <c r="AG137" s="65">
        <v>0</v>
      </c>
      <c r="AH137" s="14">
        <v>0</v>
      </c>
      <c r="AI137" s="66">
        <f t="shared" si="462"/>
        <v>0</v>
      </c>
      <c r="AJ137" s="65">
        <v>294.96540000000005</v>
      </c>
      <c r="AK137" s="14">
        <v>6823.4579999999996</v>
      </c>
      <c r="AL137" s="66">
        <f t="shared" ref="AL137:AL147" si="468">AK137/AJ137*1000</f>
        <v>23133.07933744093</v>
      </c>
      <c r="AM137" s="65"/>
      <c r="AN137" s="14"/>
      <c r="AO137" s="66"/>
      <c r="AP137" s="65"/>
      <c r="AQ137" s="14"/>
      <c r="AR137" s="66"/>
      <c r="AS137" s="65">
        <v>0</v>
      </c>
      <c r="AT137" s="14">
        <v>0</v>
      </c>
      <c r="AU137" s="66">
        <v>0</v>
      </c>
      <c r="AV137" s="65">
        <v>0</v>
      </c>
      <c r="AW137" s="14">
        <v>0</v>
      </c>
      <c r="AX137" s="66">
        <v>0</v>
      </c>
      <c r="AY137" s="65">
        <v>0</v>
      </c>
      <c r="AZ137" s="14">
        <v>0</v>
      </c>
      <c r="BA137" s="66">
        <v>0</v>
      </c>
      <c r="BB137" s="65">
        <v>0</v>
      </c>
      <c r="BC137" s="14">
        <v>0</v>
      </c>
      <c r="BD137" s="66">
        <v>0</v>
      </c>
      <c r="BE137" s="65">
        <v>0</v>
      </c>
      <c r="BF137" s="14">
        <v>0</v>
      </c>
      <c r="BG137" s="66">
        <v>0</v>
      </c>
      <c r="BH137" s="65">
        <v>0</v>
      </c>
      <c r="BI137" s="14">
        <v>0</v>
      </c>
      <c r="BJ137" s="66">
        <v>0</v>
      </c>
      <c r="BK137" s="65">
        <v>0</v>
      </c>
      <c r="BL137" s="14">
        <v>0</v>
      </c>
      <c r="BM137" s="66">
        <v>0</v>
      </c>
      <c r="BN137" s="65">
        <v>0</v>
      </c>
      <c r="BO137" s="14">
        <v>0</v>
      </c>
      <c r="BP137" s="66">
        <f t="shared" si="464"/>
        <v>0</v>
      </c>
      <c r="BQ137" s="65">
        <v>0</v>
      </c>
      <c r="BR137" s="14">
        <v>0</v>
      </c>
      <c r="BS137" s="66">
        <v>0</v>
      </c>
      <c r="BT137" s="65">
        <v>0</v>
      </c>
      <c r="BU137" s="14">
        <v>0</v>
      </c>
      <c r="BV137" s="66">
        <f t="shared" si="465"/>
        <v>0</v>
      </c>
      <c r="BW137" s="65">
        <v>0</v>
      </c>
      <c r="BX137" s="14">
        <v>0</v>
      </c>
      <c r="BY137" s="66">
        <v>0</v>
      </c>
      <c r="BZ137" s="65">
        <v>0</v>
      </c>
      <c r="CA137" s="14">
        <v>0</v>
      </c>
      <c r="CB137" s="66">
        <v>0</v>
      </c>
      <c r="CC137" s="65">
        <v>0</v>
      </c>
      <c r="CD137" s="14">
        <v>0</v>
      </c>
      <c r="CE137" s="66">
        <v>0</v>
      </c>
      <c r="CF137" s="65">
        <v>0</v>
      </c>
      <c r="CG137" s="14">
        <v>0</v>
      </c>
      <c r="CH137" s="66">
        <v>0</v>
      </c>
      <c r="CI137" s="65">
        <v>0</v>
      </c>
      <c r="CJ137" s="14">
        <v>0</v>
      </c>
      <c r="CK137" s="66">
        <v>0</v>
      </c>
      <c r="CL137" s="65">
        <v>0</v>
      </c>
      <c r="CM137" s="14">
        <v>0</v>
      </c>
      <c r="CN137" s="66">
        <v>0</v>
      </c>
      <c r="CO137" s="65">
        <v>0</v>
      </c>
      <c r="CP137" s="14">
        <v>0</v>
      </c>
      <c r="CQ137" s="66">
        <v>0</v>
      </c>
      <c r="CR137" s="65">
        <v>4.8853</v>
      </c>
      <c r="CS137" s="14">
        <v>148.54499999999999</v>
      </c>
      <c r="CT137" s="66">
        <f t="shared" ref="CT137" si="469">CS137/CR137*1000</f>
        <v>30406.525699547619</v>
      </c>
      <c r="CU137" s="65">
        <v>0</v>
      </c>
      <c r="CV137" s="14">
        <v>0</v>
      </c>
      <c r="CW137" s="66">
        <v>0</v>
      </c>
      <c r="CX137" s="65">
        <v>0</v>
      </c>
      <c r="CY137" s="14">
        <v>0</v>
      </c>
      <c r="CZ137" s="66">
        <v>0</v>
      </c>
      <c r="DA137" s="65">
        <v>0</v>
      </c>
      <c r="DB137" s="14">
        <v>0</v>
      </c>
      <c r="DC137" s="66">
        <v>0</v>
      </c>
      <c r="DD137" s="65">
        <v>0</v>
      </c>
      <c r="DE137" s="14">
        <v>0</v>
      </c>
      <c r="DF137" s="66">
        <v>0</v>
      </c>
      <c r="DG137" s="11">
        <f t="shared" si="466"/>
        <v>299.85070000000002</v>
      </c>
      <c r="DH137" s="21">
        <f t="shared" si="467"/>
        <v>6972.0029999999997</v>
      </c>
      <c r="DI137" s="6"/>
      <c r="DJ137" s="9"/>
      <c r="DK137" s="6"/>
      <c r="DL137" s="6"/>
      <c r="DM137" s="6"/>
      <c r="DN137" s="9"/>
      <c r="DO137" s="6"/>
      <c r="DP137" s="6"/>
      <c r="DQ137" s="6"/>
      <c r="DR137" s="9"/>
      <c r="DS137" s="6"/>
      <c r="DT137" s="6"/>
      <c r="DU137" s="6"/>
      <c r="DV137" s="2"/>
      <c r="DW137" s="1"/>
      <c r="DX137" s="1"/>
      <c r="DY137" s="1"/>
      <c r="DZ137" s="2"/>
      <c r="EA137" s="1"/>
      <c r="EB137" s="1"/>
      <c r="EC137" s="1"/>
      <c r="ED137" s="2"/>
      <c r="EE137" s="1"/>
      <c r="EF137" s="1"/>
      <c r="EG137" s="1"/>
      <c r="EH137" s="2"/>
      <c r="EI137" s="1"/>
      <c r="EJ137" s="1"/>
      <c r="EK137" s="1"/>
      <c r="EL137" s="2"/>
      <c r="EM137" s="1"/>
      <c r="EN137" s="1"/>
      <c r="EO137" s="1"/>
      <c r="EP137" s="2"/>
      <c r="EQ137" s="1"/>
      <c r="ER137" s="1"/>
      <c r="ES137" s="1"/>
      <c r="ET137" s="2"/>
      <c r="EU137" s="1"/>
      <c r="EV137" s="1"/>
      <c r="EW137" s="1"/>
      <c r="EX137" s="2"/>
      <c r="EY137" s="1"/>
      <c r="EZ137" s="1"/>
      <c r="FA137" s="1"/>
    </row>
    <row r="138" spans="1:232" x14ac:dyDescent="0.3">
      <c r="A138" s="57">
        <v>2019</v>
      </c>
      <c r="B138" s="58" t="s">
        <v>7</v>
      </c>
      <c r="C138" s="65">
        <v>0</v>
      </c>
      <c r="D138" s="14">
        <v>0</v>
      </c>
      <c r="E138" s="66">
        <v>0</v>
      </c>
      <c r="F138" s="65"/>
      <c r="G138" s="14"/>
      <c r="H138" s="66"/>
      <c r="I138" s="65">
        <v>0</v>
      </c>
      <c r="J138" s="14">
        <v>0</v>
      </c>
      <c r="K138" s="66">
        <v>0</v>
      </c>
      <c r="L138" s="65">
        <v>0</v>
      </c>
      <c r="M138" s="14">
        <v>0</v>
      </c>
      <c r="N138" s="66">
        <v>0</v>
      </c>
      <c r="O138" s="65">
        <v>17.68</v>
      </c>
      <c r="P138" s="14">
        <v>390.22199999999998</v>
      </c>
      <c r="Q138" s="66">
        <f t="shared" ref="Q138" si="470">P138/O138*1000</f>
        <v>22071.380090497736</v>
      </c>
      <c r="R138" s="65">
        <v>0</v>
      </c>
      <c r="S138" s="14">
        <v>0</v>
      </c>
      <c r="T138" s="66">
        <v>0</v>
      </c>
      <c r="U138" s="65">
        <v>0</v>
      </c>
      <c r="V138" s="14">
        <v>0</v>
      </c>
      <c r="W138" s="66">
        <v>0</v>
      </c>
      <c r="X138" s="65">
        <v>0</v>
      </c>
      <c r="Y138" s="14">
        <v>0</v>
      </c>
      <c r="Z138" s="66">
        <f t="shared" si="461"/>
        <v>0</v>
      </c>
      <c r="AA138" s="65">
        <v>0</v>
      </c>
      <c r="AB138" s="14">
        <v>0</v>
      </c>
      <c r="AC138" s="66">
        <v>0</v>
      </c>
      <c r="AD138" s="65">
        <v>0</v>
      </c>
      <c r="AE138" s="14">
        <v>0</v>
      </c>
      <c r="AF138" s="66">
        <v>0</v>
      </c>
      <c r="AG138" s="65">
        <v>0</v>
      </c>
      <c r="AH138" s="14">
        <v>0</v>
      </c>
      <c r="AI138" s="66">
        <f t="shared" si="462"/>
        <v>0</v>
      </c>
      <c r="AJ138" s="65">
        <v>261.21861999999999</v>
      </c>
      <c r="AK138" s="14">
        <v>5676.0020000000004</v>
      </c>
      <c r="AL138" s="66">
        <f t="shared" si="468"/>
        <v>21728.933412174065</v>
      </c>
      <c r="AM138" s="65"/>
      <c r="AN138" s="14"/>
      <c r="AO138" s="66"/>
      <c r="AP138" s="65"/>
      <c r="AQ138" s="14"/>
      <c r="AR138" s="66"/>
      <c r="AS138" s="65">
        <v>0</v>
      </c>
      <c r="AT138" s="14">
        <v>0</v>
      </c>
      <c r="AU138" s="66">
        <v>0</v>
      </c>
      <c r="AV138" s="65">
        <v>0</v>
      </c>
      <c r="AW138" s="14">
        <v>0</v>
      </c>
      <c r="AX138" s="66">
        <v>0</v>
      </c>
      <c r="AY138" s="65">
        <v>0</v>
      </c>
      <c r="AZ138" s="14">
        <v>0</v>
      </c>
      <c r="BA138" s="66">
        <v>0</v>
      </c>
      <c r="BB138" s="65">
        <v>0</v>
      </c>
      <c r="BC138" s="14">
        <v>0</v>
      </c>
      <c r="BD138" s="66">
        <v>0</v>
      </c>
      <c r="BE138" s="65">
        <v>0</v>
      </c>
      <c r="BF138" s="14">
        <v>0</v>
      </c>
      <c r="BG138" s="66">
        <v>0</v>
      </c>
      <c r="BH138" s="65">
        <v>0</v>
      </c>
      <c r="BI138" s="14">
        <v>0</v>
      </c>
      <c r="BJ138" s="66">
        <v>0</v>
      </c>
      <c r="BK138" s="65">
        <v>0</v>
      </c>
      <c r="BL138" s="14">
        <v>0</v>
      </c>
      <c r="BM138" s="66">
        <v>0</v>
      </c>
      <c r="BN138" s="65">
        <v>0</v>
      </c>
      <c r="BO138" s="14">
        <v>0</v>
      </c>
      <c r="BP138" s="66">
        <f t="shared" si="464"/>
        <v>0</v>
      </c>
      <c r="BQ138" s="65">
        <v>0</v>
      </c>
      <c r="BR138" s="14">
        <v>0</v>
      </c>
      <c r="BS138" s="66">
        <v>0</v>
      </c>
      <c r="BT138" s="65">
        <v>0</v>
      </c>
      <c r="BU138" s="14">
        <v>0</v>
      </c>
      <c r="BV138" s="66">
        <f t="shared" si="465"/>
        <v>0</v>
      </c>
      <c r="BW138" s="65">
        <v>0</v>
      </c>
      <c r="BX138" s="14">
        <v>0</v>
      </c>
      <c r="BY138" s="66">
        <v>0</v>
      </c>
      <c r="BZ138" s="65">
        <v>0</v>
      </c>
      <c r="CA138" s="14">
        <v>0</v>
      </c>
      <c r="CB138" s="66">
        <v>0</v>
      </c>
      <c r="CC138" s="65">
        <v>0</v>
      </c>
      <c r="CD138" s="14">
        <v>0</v>
      </c>
      <c r="CE138" s="66">
        <v>0</v>
      </c>
      <c r="CF138" s="65">
        <v>0</v>
      </c>
      <c r="CG138" s="14">
        <v>0</v>
      </c>
      <c r="CH138" s="66">
        <v>0</v>
      </c>
      <c r="CI138" s="65">
        <v>0</v>
      </c>
      <c r="CJ138" s="14">
        <v>0</v>
      </c>
      <c r="CK138" s="66">
        <v>0</v>
      </c>
      <c r="CL138" s="65">
        <v>0</v>
      </c>
      <c r="CM138" s="14">
        <v>0</v>
      </c>
      <c r="CN138" s="66">
        <v>0</v>
      </c>
      <c r="CO138" s="65">
        <v>0</v>
      </c>
      <c r="CP138" s="14">
        <v>0</v>
      </c>
      <c r="CQ138" s="66">
        <v>0</v>
      </c>
      <c r="CR138" s="65">
        <v>0</v>
      </c>
      <c r="CS138" s="14">
        <v>0</v>
      </c>
      <c r="CT138" s="66">
        <v>0</v>
      </c>
      <c r="CU138" s="65">
        <v>0.02</v>
      </c>
      <c r="CV138" s="14">
        <v>1.5840000000000001</v>
      </c>
      <c r="CW138" s="66">
        <f t="shared" ref="CW138:CW147" si="471">CV138/CU138*1000</f>
        <v>79200</v>
      </c>
      <c r="CX138" s="65">
        <v>0</v>
      </c>
      <c r="CY138" s="14">
        <v>0</v>
      </c>
      <c r="CZ138" s="66">
        <v>0</v>
      </c>
      <c r="DA138" s="65">
        <v>0</v>
      </c>
      <c r="DB138" s="14">
        <v>0</v>
      </c>
      <c r="DC138" s="66">
        <v>0</v>
      </c>
      <c r="DD138" s="65">
        <v>0</v>
      </c>
      <c r="DE138" s="14">
        <v>0</v>
      </c>
      <c r="DF138" s="66">
        <v>0</v>
      </c>
      <c r="DG138" s="11">
        <f t="shared" si="466"/>
        <v>278.91861999999998</v>
      </c>
      <c r="DH138" s="21">
        <f t="shared" si="467"/>
        <v>6067.808</v>
      </c>
      <c r="DI138" s="6"/>
      <c r="DJ138" s="9"/>
      <c r="DK138" s="6"/>
      <c r="DL138" s="6"/>
      <c r="DM138" s="6"/>
      <c r="DN138" s="9"/>
      <c r="DO138" s="6"/>
      <c r="DP138" s="6"/>
      <c r="DQ138" s="6"/>
      <c r="DR138" s="9"/>
      <c r="DS138" s="6"/>
      <c r="DT138" s="6"/>
      <c r="DU138" s="6"/>
      <c r="DV138" s="2"/>
      <c r="DW138" s="1"/>
      <c r="DX138" s="1"/>
      <c r="DY138" s="1"/>
      <c r="DZ138" s="2"/>
      <c r="EA138" s="1"/>
      <c r="EB138" s="1"/>
      <c r="EC138" s="1"/>
      <c r="ED138" s="2"/>
      <c r="EE138" s="1"/>
      <c r="EF138" s="1"/>
      <c r="EG138" s="1"/>
      <c r="EH138" s="2"/>
      <c r="EI138" s="1"/>
      <c r="EJ138" s="1"/>
      <c r="EK138" s="1"/>
      <c r="EL138" s="2"/>
      <c r="EM138" s="1"/>
      <c r="EN138" s="1"/>
      <c r="EO138" s="1"/>
      <c r="EP138" s="2"/>
      <c r="EQ138" s="1"/>
      <c r="ER138" s="1"/>
      <c r="ES138" s="1"/>
      <c r="ET138" s="2"/>
      <c r="EU138" s="1"/>
      <c r="EV138" s="1"/>
      <c r="EW138" s="1"/>
      <c r="EX138" s="2"/>
      <c r="EY138" s="1"/>
      <c r="EZ138" s="1"/>
      <c r="FA138" s="1"/>
    </row>
    <row r="139" spans="1:232" x14ac:dyDescent="0.3">
      <c r="A139" s="57">
        <v>2019</v>
      </c>
      <c r="B139" s="58" t="s">
        <v>8</v>
      </c>
      <c r="C139" s="65">
        <v>0</v>
      </c>
      <c r="D139" s="14">
        <v>0</v>
      </c>
      <c r="E139" s="66">
        <v>0</v>
      </c>
      <c r="F139" s="65"/>
      <c r="G139" s="14"/>
      <c r="H139" s="66"/>
      <c r="I139" s="65">
        <v>0</v>
      </c>
      <c r="J139" s="14">
        <v>0</v>
      </c>
      <c r="K139" s="66">
        <v>0</v>
      </c>
      <c r="L139" s="65">
        <v>0</v>
      </c>
      <c r="M139" s="14">
        <v>0</v>
      </c>
      <c r="N139" s="66">
        <v>0</v>
      </c>
      <c r="O139" s="65">
        <v>0</v>
      </c>
      <c r="P139" s="14">
        <v>0</v>
      </c>
      <c r="Q139" s="66">
        <v>0</v>
      </c>
      <c r="R139" s="65">
        <v>0</v>
      </c>
      <c r="S139" s="14">
        <v>0</v>
      </c>
      <c r="T139" s="66">
        <v>0</v>
      </c>
      <c r="U139" s="65">
        <v>0</v>
      </c>
      <c r="V139" s="14">
        <v>0</v>
      </c>
      <c r="W139" s="66">
        <v>0</v>
      </c>
      <c r="X139" s="65">
        <v>0</v>
      </c>
      <c r="Y139" s="14">
        <v>0</v>
      </c>
      <c r="Z139" s="66">
        <f t="shared" si="461"/>
        <v>0</v>
      </c>
      <c r="AA139" s="65">
        <v>0</v>
      </c>
      <c r="AB139" s="14">
        <v>0</v>
      </c>
      <c r="AC139" s="66">
        <v>0</v>
      </c>
      <c r="AD139" s="65">
        <v>0</v>
      </c>
      <c r="AE139" s="14">
        <v>0</v>
      </c>
      <c r="AF139" s="66">
        <v>0</v>
      </c>
      <c r="AG139" s="65">
        <v>0</v>
      </c>
      <c r="AH139" s="14">
        <v>0</v>
      </c>
      <c r="AI139" s="66">
        <f t="shared" si="462"/>
        <v>0</v>
      </c>
      <c r="AJ139" s="65">
        <v>179.57573000000002</v>
      </c>
      <c r="AK139" s="14">
        <v>4287.3829999999998</v>
      </c>
      <c r="AL139" s="66">
        <f t="shared" si="468"/>
        <v>23875.069309198963</v>
      </c>
      <c r="AM139" s="65"/>
      <c r="AN139" s="14"/>
      <c r="AO139" s="66"/>
      <c r="AP139" s="65"/>
      <c r="AQ139" s="14"/>
      <c r="AR139" s="66"/>
      <c r="AS139" s="65">
        <v>0</v>
      </c>
      <c r="AT139" s="14">
        <v>0</v>
      </c>
      <c r="AU139" s="66">
        <v>0</v>
      </c>
      <c r="AV139" s="65">
        <v>0</v>
      </c>
      <c r="AW139" s="14">
        <v>0</v>
      </c>
      <c r="AX139" s="66">
        <v>0</v>
      </c>
      <c r="AY139" s="65">
        <v>0</v>
      </c>
      <c r="AZ139" s="14">
        <v>0</v>
      </c>
      <c r="BA139" s="66">
        <v>0</v>
      </c>
      <c r="BB139" s="65">
        <v>0</v>
      </c>
      <c r="BC139" s="14">
        <v>0</v>
      </c>
      <c r="BD139" s="66">
        <v>0</v>
      </c>
      <c r="BE139" s="65">
        <v>0</v>
      </c>
      <c r="BF139" s="14">
        <v>0</v>
      </c>
      <c r="BG139" s="66">
        <v>0</v>
      </c>
      <c r="BH139" s="65">
        <v>0</v>
      </c>
      <c r="BI139" s="14">
        <v>0</v>
      </c>
      <c r="BJ139" s="66">
        <v>0</v>
      </c>
      <c r="BK139" s="65">
        <v>0</v>
      </c>
      <c r="BL139" s="14">
        <v>0</v>
      </c>
      <c r="BM139" s="66">
        <v>0</v>
      </c>
      <c r="BN139" s="65">
        <v>0</v>
      </c>
      <c r="BO139" s="14">
        <v>0</v>
      </c>
      <c r="BP139" s="66">
        <f t="shared" si="464"/>
        <v>0</v>
      </c>
      <c r="BQ139" s="65">
        <v>0</v>
      </c>
      <c r="BR139" s="14">
        <v>0</v>
      </c>
      <c r="BS139" s="66">
        <v>0</v>
      </c>
      <c r="BT139" s="65">
        <v>0</v>
      </c>
      <c r="BU139" s="14">
        <v>0</v>
      </c>
      <c r="BV139" s="66">
        <f t="shared" si="465"/>
        <v>0</v>
      </c>
      <c r="BW139" s="65">
        <v>0</v>
      </c>
      <c r="BX139" s="14">
        <v>0</v>
      </c>
      <c r="BY139" s="66">
        <v>0</v>
      </c>
      <c r="BZ139" s="65">
        <v>0</v>
      </c>
      <c r="CA139" s="14">
        <v>0</v>
      </c>
      <c r="CB139" s="66">
        <v>0</v>
      </c>
      <c r="CC139" s="65">
        <v>0</v>
      </c>
      <c r="CD139" s="14">
        <v>0</v>
      </c>
      <c r="CE139" s="66">
        <v>0</v>
      </c>
      <c r="CF139" s="65">
        <v>0</v>
      </c>
      <c r="CG139" s="14">
        <v>0</v>
      </c>
      <c r="CH139" s="66">
        <v>0</v>
      </c>
      <c r="CI139" s="65">
        <v>0</v>
      </c>
      <c r="CJ139" s="14">
        <v>0</v>
      </c>
      <c r="CK139" s="66">
        <v>0</v>
      </c>
      <c r="CL139" s="65">
        <v>0</v>
      </c>
      <c r="CM139" s="14">
        <v>0</v>
      </c>
      <c r="CN139" s="66">
        <v>0</v>
      </c>
      <c r="CO139" s="65">
        <v>0</v>
      </c>
      <c r="CP139" s="14">
        <v>0</v>
      </c>
      <c r="CQ139" s="66">
        <v>0</v>
      </c>
      <c r="CR139" s="65">
        <v>0</v>
      </c>
      <c r="CS139" s="14">
        <v>0</v>
      </c>
      <c r="CT139" s="66">
        <v>0</v>
      </c>
      <c r="CU139" s="65">
        <v>0</v>
      </c>
      <c r="CV139" s="14">
        <v>0</v>
      </c>
      <c r="CW139" s="66">
        <v>0</v>
      </c>
      <c r="CX139" s="65">
        <v>0</v>
      </c>
      <c r="CY139" s="14">
        <v>0</v>
      </c>
      <c r="CZ139" s="66">
        <v>0</v>
      </c>
      <c r="DA139" s="65">
        <v>0</v>
      </c>
      <c r="DB139" s="14">
        <v>0</v>
      </c>
      <c r="DC139" s="66">
        <v>0</v>
      </c>
      <c r="DD139" s="65">
        <v>0</v>
      </c>
      <c r="DE139" s="14">
        <v>0</v>
      </c>
      <c r="DF139" s="66">
        <v>0</v>
      </c>
      <c r="DG139" s="11">
        <f t="shared" si="466"/>
        <v>179.57573000000002</v>
      </c>
      <c r="DH139" s="21">
        <f t="shared" si="467"/>
        <v>4287.3829999999998</v>
      </c>
      <c r="DI139" s="6"/>
      <c r="DJ139" s="9"/>
      <c r="DK139" s="6"/>
      <c r="DL139" s="6"/>
      <c r="DM139" s="6"/>
      <c r="DN139" s="9"/>
      <c r="DO139" s="6"/>
      <c r="DP139" s="6"/>
      <c r="DQ139" s="6"/>
      <c r="DR139" s="9"/>
      <c r="DS139" s="6"/>
      <c r="DT139" s="6"/>
      <c r="DU139" s="6"/>
      <c r="DV139" s="2"/>
      <c r="DW139" s="1"/>
      <c r="DX139" s="1"/>
      <c r="DY139" s="1"/>
      <c r="DZ139" s="2"/>
      <c r="EA139" s="1"/>
      <c r="EB139" s="1"/>
      <c r="EC139" s="1"/>
      <c r="ED139" s="2"/>
      <c r="EE139" s="1"/>
      <c r="EF139" s="1"/>
      <c r="EG139" s="1"/>
      <c r="EH139" s="2"/>
      <c r="EI139" s="1"/>
      <c r="EJ139" s="1"/>
      <c r="EK139" s="1"/>
      <c r="EL139" s="2"/>
      <c r="EM139" s="1"/>
      <c r="EN139" s="1"/>
      <c r="EO139" s="1"/>
      <c r="EP139" s="2"/>
      <c r="EQ139" s="1"/>
      <c r="ER139" s="1"/>
      <c r="ES139" s="1"/>
      <c r="ET139" s="2"/>
      <c r="EU139" s="1"/>
      <c r="EV139" s="1"/>
      <c r="EW139" s="1"/>
      <c r="EX139" s="2"/>
      <c r="EY139" s="1"/>
      <c r="EZ139" s="1"/>
      <c r="FA139" s="1"/>
    </row>
    <row r="140" spans="1:232" x14ac:dyDescent="0.3">
      <c r="A140" s="57">
        <v>2019</v>
      </c>
      <c r="B140" s="58" t="s">
        <v>9</v>
      </c>
      <c r="C140" s="65">
        <v>0</v>
      </c>
      <c r="D140" s="14">
        <v>0</v>
      </c>
      <c r="E140" s="66">
        <v>0</v>
      </c>
      <c r="F140" s="65"/>
      <c r="G140" s="14"/>
      <c r="H140" s="66"/>
      <c r="I140" s="65">
        <v>6.4999999999999997E-3</v>
      </c>
      <c r="J140" s="14">
        <v>0.08</v>
      </c>
      <c r="K140" s="66">
        <f t="shared" ref="K140:K146" si="472">J140/I140*1000</f>
        <v>12307.692307692309</v>
      </c>
      <c r="L140" s="65">
        <v>0</v>
      </c>
      <c r="M140" s="14">
        <v>0</v>
      </c>
      <c r="N140" s="66">
        <v>0</v>
      </c>
      <c r="O140" s="65">
        <v>0</v>
      </c>
      <c r="P140" s="14">
        <v>0</v>
      </c>
      <c r="Q140" s="66">
        <v>0</v>
      </c>
      <c r="R140" s="65">
        <v>0</v>
      </c>
      <c r="S140" s="14">
        <v>0</v>
      </c>
      <c r="T140" s="66">
        <v>0</v>
      </c>
      <c r="U140" s="65">
        <v>0</v>
      </c>
      <c r="V140" s="14">
        <v>0</v>
      </c>
      <c r="W140" s="66">
        <v>0</v>
      </c>
      <c r="X140" s="65">
        <v>0</v>
      </c>
      <c r="Y140" s="14">
        <v>0</v>
      </c>
      <c r="Z140" s="66">
        <f t="shared" si="461"/>
        <v>0</v>
      </c>
      <c r="AA140" s="65">
        <v>0</v>
      </c>
      <c r="AB140" s="14">
        <v>0</v>
      </c>
      <c r="AC140" s="66">
        <v>0</v>
      </c>
      <c r="AD140" s="65">
        <v>0</v>
      </c>
      <c r="AE140" s="14">
        <v>0</v>
      </c>
      <c r="AF140" s="66">
        <v>0</v>
      </c>
      <c r="AG140" s="65">
        <v>0</v>
      </c>
      <c r="AH140" s="14">
        <v>0</v>
      </c>
      <c r="AI140" s="66">
        <f t="shared" si="462"/>
        <v>0</v>
      </c>
      <c r="AJ140" s="65">
        <v>313.40640000000002</v>
      </c>
      <c r="AK140" s="14">
        <v>7633.3429999999998</v>
      </c>
      <c r="AL140" s="66">
        <f t="shared" si="468"/>
        <v>24356.053354366726</v>
      </c>
      <c r="AM140" s="65"/>
      <c r="AN140" s="14"/>
      <c r="AO140" s="66"/>
      <c r="AP140" s="65"/>
      <c r="AQ140" s="14"/>
      <c r="AR140" s="66"/>
      <c r="AS140" s="65">
        <v>0</v>
      </c>
      <c r="AT140" s="14">
        <v>0</v>
      </c>
      <c r="AU140" s="66">
        <v>0</v>
      </c>
      <c r="AV140" s="65">
        <v>0</v>
      </c>
      <c r="AW140" s="14">
        <v>0</v>
      </c>
      <c r="AX140" s="66">
        <v>0</v>
      </c>
      <c r="AY140" s="65">
        <v>0</v>
      </c>
      <c r="AZ140" s="14">
        <v>0</v>
      </c>
      <c r="BA140" s="66">
        <v>0</v>
      </c>
      <c r="BB140" s="65">
        <v>0</v>
      </c>
      <c r="BC140" s="14">
        <v>0</v>
      </c>
      <c r="BD140" s="66">
        <v>0</v>
      </c>
      <c r="BE140" s="65">
        <v>0</v>
      </c>
      <c r="BF140" s="14">
        <v>0</v>
      </c>
      <c r="BG140" s="66">
        <v>0</v>
      </c>
      <c r="BH140" s="65">
        <v>0</v>
      </c>
      <c r="BI140" s="14">
        <v>0</v>
      </c>
      <c r="BJ140" s="66">
        <v>0</v>
      </c>
      <c r="BK140" s="65">
        <v>0</v>
      </c>
      <c r="BL140" s="14">
        <v>0</v>
      </c>
      <c r="BM140" s="66">
        <v>0</v>
      </c>
      <c r="BN140" s="65">
        <v>0</v>
      </c>
      <c r="BO140" s="14">
        <v>0</v>
      </c>
      <c r="BP140" s="66">
        <f t="shared" si="464"/>
        <v>0</v>
      </c>
      <c r="BQ140" s="65">
        <v>0</v>
      </c>
      <c r="BR140" s="14">
        <v>0</v>
      </c>
      <c r="BS140" s="66">
        <v>0</v>
      </c>
      <c r="BT140" s="65">
        <v>0</v>
      </c>
      <c r="BU140" s="14">
        <v>0</v>
      </c>
      <c r="BV140" s="66">
        <f t="shared" si="465"/>
        <v>0</v>
      </c>
      <c r="BW140" s="65">
        <v>0</v>
      </c>
      <c r="BX140" s="14">
        <v>0</v>
      </c>
      <c r="BY140" s="66">
        <v>0</v>
      </c>
      <c r="BZ140" s="65">
        <v>0</v>
      </c>
      <c r="CA140" s="14">
        <v>0</v>
      </c>
      <c r="CB140" s="66">
        <v>0</v>
      </c>
      <c r="CC140" s="65">
        <v>0</v>
      </c>
      <c r="CD140" s="14">
        <v>0</v>
      </c>
      <c r="CE140" s="66">
        <v>0</v>
      </c>
      <c r="CF140" s="65">
        <v>0</v>
      </c>
      <c r="CG140" s="14">
        <v>0</v>
      </c>
      <c r="CH140" s="66">
        <v>0</v>
      </c>
      <c r="CI140" s="65">
        <v>0</v>
      </c>
      <c r="CJ140" s="14">
        <v>0</v>
      </c>
      <c r="CK140" s="66">
        <v>0</v>
      </c>
      <c r="CL140" s="65">
        <v>0</v>
      </c>
      <c r="CM140" s="14">
        <v>0</v>
      </c>
      <c r="CN140" s="66">
        <v>0</v>
      </c>
      <c r="CO140" s="65">
        <v>0</v>
      </c>
      <c r="CP140" s="14">
        <v>0</v>
      </c>
      <c r="CQ140" s="66">
        <v>0</v>
      </c>
      <c r="CR140" s="65">
        <v>0</v>
      </c>
      <c r="CS140" s="14">
        <v>0</v>
      </c>
      <c r="CT140" s="66">
        <v>0</v>
      </c>
      <c r="CU140" s="65">
        <v>0</v>
      </c>
      <c r="CV140" s="14">
        <v>0</v>
      </c>
      <c r="CW140" s="66">
        <v>0</v>
      </c>
      <c r="CX140" s="65">
        <v>0</v>
      </c>
      <c r="CY140" s="14">
        <v>0</v>
      </c>
      <c r="CZ140" s="66">
        <v>0</v>
      </c>
      <c r="DA140" s="65">
        <v>0</v>
      </c>
      <c r="DB140" s="14">
        <v>0</v>
      </c>
      <c r="DC140" s="66">
        <v>0</v>
      </c>
      <c r="DD140" s="65">
        <v>0</v>
      </c>
      <c r="DE140" s="14">
        <v>0</v>
      </c>
      <c r="DF140" s="66">
        <v>0</v>
      </c>
      <c r="DG140" s="11">
        <f t="shared" si="466"/>
        <v>313.41290000000004</v>
      </c>
      <c r="DH140" s="21">
        <f t="shared" si="467"/>
        <v>7633.4229999999998</v>
      </c>
      <c r="DI140" s="6"/>
      <c r="DJ140" s="9"/>
      <c r="DK140" s="6"/>
      <c r="DL140" s="6"/>
      <c r="DM140" s="6"/>
      <c r="DN140" s="9"/>
      <c r="DO140" s="6"/>
      <c r="DP140" s="6"/>
      <c r="DQ140" s="6"/>
      <c r="DR140" s="9"/>
      <c r="DS140" s="6"/>
      <c r="DT140" s="6"/>
      <c r="DU140" s="6"/>
      <c r="DV140" s="2"/>
      <c r="DW140" s="1"/>
      <c r="DX140" s="1"/>
      <c r="DY140" s="1"/>
      <c r="DZ140" s="2"/>
      <c r="EA140" s="1"/>
      <c r="EB140" s="1"/>
      <c r="EC140" s="1"/>
      <c r="ED140" s="2"/>
      <c r="EE140" s="1"/>
      <c r="EF140" s="1"/>
      <c r="EG140" s="1"/>
      <c r="EH140" s="2"/>
      <c r="EI140" s="1"/>
      <c r="EJ140" s="1"/>
      <c r="EK140" s="1"/>
      <c r="EL140" s="2"/>
      <c r="EM140" s="1"/>
      <c r="EN140" s="1"/>
      <c r="EO140" s="1"/>
      <c r="EP140" s="2"/>
      <c r="EQ140" s="1"/>
      <c r="ER140" s="1"/>
      <c r="ES140" s="1"/>
      <c r="ET140" s="2"/>
      <c r="EU140" s="1"/>
      <c r="EV140" s="1"/>
      <c r="EW140" s="1"/>
      <c r="EX140" s="2"/>
      <c r="EY140" s="1"/>
      <c r="EZ140" s="1"/>
      <c r="FA140" s="1"/>
    </row>
    <row r="141" spans="1:232" x14ac:dyDescent="0.3">
      <c r="A141" s="57">
        <v>2019</v>
      </c>
      <c r="B141" s="58" t="s">
        <v>10</v>
      </c>
      <c r="C141" s="65">
        <v>0</v>
      </c>
      <c r="D141" s="14">
        <v>0</v>
      </c>
      <c r="E141" s="66">
        <v>0</v>
      </c>
      <c r="F141" s="65"/>
      <c r="G141" s="14"/>
      <c r="H141" s="66"/>
      <c r="I141" s="65">
        <v>6.4999999999999997E-3</v>
      </c>
      <c r="J141" s="14">
        <v>0.08</v>
      </c>
      <c r="K141" s="66">
        <f t="shared" ref="K141" si="473">J141/I141*1000</f>
        <v>12307.692307692309</v>
      </c>
      <c r="L141" s="65">
        <v>0</v>
      </c>
      <c r="M141" s="14">
        <v>0</v>
      </c>
      <c r="N141" s="66">
        <v>0</v>
      </c>
      <c r="O141" s="65">
        <v>0</v>
      </c>
      <c r="P141" s="14">
        <v>0</v>
      </c>
      <c r="Q141" s="66">
        <v>0</v>
      </c>
      <c r="R141" s="65">
        <v>0</v>
      </c>
      <c r="S141" s="14">
        <v>0</v>
      </c>
      <c r="T141" s="66">
        <v>0</v>
      </c>
      <c r="U141" s="65">
        <v>0</v>
      </c>
      <c r="V141" s="14">
        <v>0</v>
      </c>
      <c r="W141" s="66">
        <v>0</v>
      </c>
      <c r="X141" s="65">
        <v>0</v>
      </c>
      <c r="Y141" s="14">
        <v>0</v>
      </c>
      <c r="Z141" s="66">
        <f t="shared" si="461"/>
        <v>0</v>
      </c>
      <c r="AA141" s="65">
        <v>0</v>
      </c>
      <c r="AB141" s="14">
        <v>0</v>
      </c>
      <c r="AC141" s="66">
        <v>0</v>
      </c>
      <c r="AD141" s="65">
        <v>0</v>
      </c>
      <c r="AE141" s="14">
        <v>0</v>
      </c>
      <c r="AF141" s="66">
        <v>0</v>
      </c>
      <c r="AG141" s="65">
        <v>0</v>
      </c>
      <c r="AH141" s="14">
        <v>0</v>
      </c>
      <c r="AI141" s="66">
        <f t="shared" si="462"/>
        <v>0</v>
      </c>
      <c r="AJ141" s="65">
        <v>261.81108999999998</v>
      </c>
      <c r="AK141" s="14">
        <v>6325.9489999999996</v>
      </c>
      <c r="AL141" s="66">
        <f t="shared" si="468"/>
        <v>24162.265242469293</v>
      </c>
      <c r="AM141" s="65"/>
      <c r="AN141" s="14"/>
      <c r="AO141" s="66"/>
      <c r="AP141" s="65"/>
      <c r="AQ141" s="14"/>
      <c r="AR141" s="66"/>
      <c r="AS141" s="65">
        <v>0</v>
      </c>
      <c r="AT141" s="14">
        <v>0</v>
      </c>
      <c r="AU141" s="66">
        <v>0</v>
      </c>
      <c r="AV141" s="65">
        <v>0</v>
      </c>
      <c r="AW141" s="14">
        <v>0</v>
      </c>
      <c r="AX141" s="66">
        <v>0</v>
      </c>
      <c r="AY141" s="65">
        <v>0</v>
      </c>
      <c r="AZ141" s="14">
        <v>0</v>
      </c>
      <c r="BA141" s="66">
        <v>0</v>
      </c>
      <c r="BB141" s="65">
        <v>0</v>
      </c>
      <c r="BC141" s="14">
        <v>0</v>
      </c>
      <c r="BD141" s="66">
        <v>0</v>
      </c>
      <c r="BE141" s="65">
        <v>0</v>
      </c>
      <c r="BF141" s="14">
        <v>0</v>
      </c>
      <c r="BG141" s="66">
        <v>0</v>
      </c>
      <c r="BH141" s="65">
        <v>0</v>
      </c>
      <c r="BI141" s="14">
        <v>0</v>
      </c>
      <c r="BJ141" s="66">
        <v>0</v>
      </c>
      <c r="BK141" s="65">
        <v>0</v>
      </c>
      <c r="BL141" s="14">
        <v>0</v>
      </c>
      <c r="BM141" s="66">
        <v>0</v>
      </c>
      <c r="BN141" s="65">
        <v>0</v>
      </c>
      <c r="BO141" s="14">
        <v>0</v>
      </c>
      <c r="BP141" s="66">
        <f t="shared" si="464"/>
        <v>0</v>
      </c>
      <c r="BQ141" s="65">
        <v>0</v>
      </c>
      <c r="BR141" s="14">
        <v>0</v>
      </c>
      <c r="BS141" s="66">
        <v>0</v>
      </c>
      <c r="BT141" s="65">
        <v>0</v>
      </c>
      <c r="BU141" s="14">
        <v>0</v>
      </c>
      <c r="BV141" s="66">
        <f t="shared" si="465"/>
        <v>0</v>
      </c>
      <c r="BW141" s="65">
        <v>0</v>
      </c>
      <c r="BX141" s="14">
        <v>0</v>
      </c>
      <c r="BY141" s="66">
        <v>0</v>
      </c>
      <c r="BZ141" s="65">
        <v>0</v>
      </c>
      <c r="CA141" s="14">
        <v>0</v>
      </c>
      <c r="CB141" s="66">
        <v>0</v>
      </c>
      <c r="CC141" s="65">
        <v>0</v>
      </c>
      <c r="CD141" s="14">
        <v>0</v>
      </c>
      <c r="CE141" s="66">
        <v>0</v>
      </c>
      <c r="CF141" s="65">
        <v>0</v>
      </c>
      <c r="CG141" s="14">
        <v>0</v>
      </c>
      <c r="CH141" s="66">
        <v>0</v>
      </c>
      <c r="CI141" s="65">
        <v>0</v>
      </c>
      <c r="CJ141" s="14">
        <v>0</v>
      </c>
      <c r="CK141" s="66">
        <v>0</v>
      </c>
      <c r="CL141" s="65">
        <v>0</v>
      </c>
      <c r="CM141" s="14">
        <v>0</v>
      </c>
      <c r="CN141" s="66">
        <v>0</v>
      </c>
      <c r="CO141" s="65">
        <v>0</v>
      </c>
      <c r="CP141" s="14">
        <v>0</v>
      </c>
      <c r="CQ141" s="66">
        <v>0</v>
      </c>
      <c r="CR141" s="65">
        <v>0</v>
      </c>
      <c r="CS141" s="14">
        <v>0</v>
      </c>
      <c r="CT141" s="66">
        <v>0</v>
      </c>
      <c r="CU141" s="65">
        <v>0</v>
      </c>
      <c r="CV141" s="14">
        <v>0</v>
      </c>
      <c r="CW141" s="66">
        <v>0</v>
      </c>
      <c r="CX141" s="65">
        <v>0</v>
      </c>
      <c r="CY141" s="14">
        <v>0</v>
      </c>
      <c r="CZ141" s="66">
        <v>0</v>
      </c>
      <c r="DA141" s="65">
        <v>0</v>
      </c>
      <c r="DB141" s="14">
        <v>0</v>
      </c>
      <c r="DC141" s="66">
        <v>0</v>
      </c>
      <c r="DD141" s="65">
        <v>0</v>
      </c>
      <c r="DE141" s="14">
        <v>0</v>
      </c>
      <c r="DF141" s="66">
        <v>0</v>
      </c>
      <c r="DG141" s="11">
        <f t="shared" si="466"/>
        <v>261.81759</v>
      </c>
      <c r="DH141" s="21">
        <f t="shared" si="467"/>
        <v>6326.0289999999995</v>
      </c>
      <c r="DI141" s="6"/>
      <c r="DJ141" s="9"/>
      <c r="DK141" s="6"/>
      <c r="DL141" s="6"/>
      <c r="DM141" s="6"/>
      <c r="DN141" s="9"/>
      <c r="DO141" s="6"/>
      <c r="DP141" s="6"/>
      <c r="DQ141" s="6"/>
      <c r="DR141" s="9"/>
      <c r="DS141" s="6"/>
      <c r="DT141" s="6"/>
      <c r="DU141" s="6"/>
      <c r="DV141" s="2"/>
      <c r="DW141" s="1"/>
      <c r="DX141" s="1"/>
      <c r="DY141" s="1"/>
      <c r="DZ141" s="2"/>
      <c r="EA141" s="1"/>
      <c r="EB141" s="1"/>
      <c r="EC141" s="1"/>
      <c r="ED141" s="2"/>
      <c r="EE141" s="1"/>
      <c r="EF141" s="1"/>
      <c r="EG141" s="1"/>
      <c r="EH141" s="2"/>
      <c r="EI141" s="1"/>
      <c r="EJ141" s="1"/>
      <c r="EK141" s="1"/>
      <c r="EL141" s="2"/>
      <c r="EM141" s="1"/>
      <c r="EN141" s="1"/>
      <c r="EO141" s="1"/>
      <c r="EP141" s="2"/>
      <c r="EQ141" s="1"/>
      <c r="ER141" s="1"/>
      <c r="ES141" s="1"/>
      <c r="ET141" s="2"/>
      <c r="EU141" s="1"/>
      <c r="EV141" s="1"/>
      <c r="EW141" s="1"/>
      <c r="EX141" s="2"/>
      <c r="EY141" s="1"/>
      <c r="EZ141" s="1"/>
      <c r="FA141" s="1"/>
    </row>
    <row r="142" spans="1:232" x14ac:dyDescent="0.3">
      <c r="A142" s="57">
        <v>2019</v>
      </c>
      <c r="B142" s="58" t="s">
        <v>11</v>
      </c>
      <c r="C142" s="65">
        <v>0</v>
      </c>
      <c r="D142" s="14">
        <v>0</v>
      </c>
      <c r="E142" s="66">
        <v>0</v>
      </c>
      <c r="F142" s="65"/>
      <c r="G142" s="14"/>
      <c r="H142" s="66"/>
      <c r="I142" s="65">
        <v>0</v>
      </c>
      <c r="J142" s="14">
        <v>0</v>
      </c>
      <c r="K142" s="66">
        <v>0</v>
      </c>
      <c r="L142" s="65">
        <v>0</v>
      </c>
      <c r="M142" s="14">
        <v>0</v>
      </c>
      <c r="N142" s="66">
        <v>0</v>
      </c>
      <c r="O142" s="65">
        <v>0</v>
      </c>
      <c r="P142" s="14">
        <v>0</v>
      </c>
      <c r="Q142" s="66">
        <v>0</v>
      </c>
      <c r="R142" s="65">
        <v>0</v>
      </c>
      <c r="S142" s="14">
        <v>0</v>
      </c>
      <c r="T142" s="66">
        <v>0</v>
      </c>
      <c r="U142" s="65">
        <v>0</v>
      </c>
      <c r="V142" s="14">
        <v>0</v>
      </c>
      <c r="W142" s="66">
        <v>0</v>
      </c>
      <c r="X142" s="65">
        <v>0</v>
      </c>
      <c r="Y142" s="14">
        <v>0</v>
      </c>
      <c r="Z142" s="66">
        <f t="shared" si="461"/>
        <v>0</v>
      </c>
      <c r="AA142" s="65">
        <v>0</v>
      </c>
      <c r="AB142" s="14">
        <v>0</v>
      </c>
      <c r="AC142" s="66">
        <v>0</v>
      </c>
      <c r="AD142" s="65">
        <v>0</v>
      </c>
      <c r="AE142" s="14">
        <v>0</v>
      </c>
      <c r="AF142" s="66">
        <v>0</v>
      </c>
      <c r="AG142" s="65">
        <v>0</v>
      </c>
      <c r="AH142" s="14">
        <v>0</v>
      </c>
      <c r="AI142" s="66">
        <f t="shared" si="462"/>
        <v>0</v>
      </c>
      <c r="AJ142" s="65">
        <v>189.97200000000001</v>
      </c>
      <c r="AK142" s="14">
        <v>4917.3280000000004</v>
      </c>
      <c r="AL142" s="66">
        <f t="shared" si="468"/>
        <v>25884.488240372266</v>
      </c>
      <c r="AM142" s="65"/>
      <c r="AN142" s="14"/>
      <c r="AO142" s="66"/>
      <c r="AP142" s="65"/>
      <c r="AQ142" s="14"/>
      <c r="AR142" s="66"/>
      <c r="AS142" s="65">
        <v>0</v>
      </c>
      <c r="AT142" s="14">
        <v>0</v>
      </c>
      <c r="AU142" s="66">
        <v>0</v>
      </c>
      <c r="AV142" s="65">
        <v>0</v>
      </c>
      <c r="AW142" s="14">
        <v>0</v>
      </c>
      <c r="AX142" s="66">
        <v>0</v>
      </c>
      <c r="AY142" s="65">
        <v>0</v>
      </c>
      <c r="AZ142" s="14">
        <v>0</v>
      </c>
      <c r="BA142" s="66">
        <v>0</v>
      </c>
      <c r="BB142" s="65">
        <v>0</v>
      </c>
      <c r="BC142" s="14">
        <v>0</v>
      </c>
      <c r="BD142" s="66">
        <v>0</v>
      </c>
      <c r="BE142" s="65">
        <v>0</v>
      </c>
      <c r="BF142" s="14">
        <v>0</v>
      </c>
      <c r="BG142" s="66">
        <v>0</v>
      </c>
      <c r="BH142" s="65">
        <v>0</v>
      </c>
      <c r="BI142" s="14">
        <v>0</v>
      </c>
      <c r="BJ142" s="66">
        <v>0</v>
      </c>
      <c r="BK142" s="65">
        <v>0</v>
      </c>
      <c r="BL142" s="14">
        <v>0</v>
      </c>
      <c r="BM142" s="66">
        <v>0</v>
      </c>
      <c r="BN142" s="65">
        <v>0</v>
      </c>
      <c r="BO142" s="14">
        <v>0</v>
      </c>
      <c r="BP142" s="66">
        <f t="shared" si="464"/>
        <v>0</v>
      </c>
      <c r="BQ142" s="65">
        <v>0</v>
      </c>
      <c r="BR142" s="14">
        <v>0</v>
      </c>
      <c r="BS142" s="66">
        <v>0</v>
      </c>
      <c r="BT142" s="65">
        <v>0</v>
      </c>
      <c r="BU142" s="14">
        <v>0</v>
      </c>
      <c r="BV142" s="66">
        <f t="shared" si="465"/>
        <v>0</v>
      </c>
      <c r="BW142" s="65">
        <v>0</v>
      </c>
      <c r="BX142" s="14">
        <v>0</v>
      </c>
      <c r="BY142" s="66">
        <v>0</v>
      </c>
      <c r="BZ142" s="65">
        <v>0</v>
      </c>
      <c r="CA142" s="14">
        <v>0</v>
      </c>
      <c r="CB142" s="66">
        <v>0</v>
      </c>
      <c r="CC142" s="65">
        <v>0</v>
      </c>
      <c r="CD142" s="14">
        <v>0</v>
      </c>
      <c r="CE142" s="66">
        <v>0</v>
      </c>
      <c r="CF142" s="65">
        <v>0</v>
      </c>
      <c r="CG142" s="14">
        <v>0</v>
      </c>
      <c r="CH142" s="66">
        <v>0</v>
      </c>
      <c r="CI142" s="65">
        <v>0</v>
      </c>
      <c r="CJ142" s="14">
        <v>0</v>
      </c>
      <c r="CK142" s="66">
        <v>0</v>
      </c>
      <c r="CL142" s="65">
        <v>0</v>
      </c>
      <c r="CM142" s="14">
        <v>0</v>
      </c>
      <c r="CN142" s="66">
        <v>0</v>
      </c>
      <c r="CO142" s="65">
        <v>0</v>
      </c>
      <c r="CP142" s="14">
        <v>0</v>
      </c>
      <c r="CQ142" s="66">
        <v>0</v>
      </c>
      <c r="CR142" s="65">
        <v>0</v>
      </c>
      <c r="CS142" s="14">
        <v>0</v>
      </c>
      <c r="CT142" s="66">
        <v>0</v>
      </c>
      <c r="CU142" s="65">
        <v>0</v>
      </c>
      <c r="CV142" s="14">
        <v>0</v>
      </c>
      <c r="CW142" s="66">
        <v>0</v>
      </c>
      <c r="CX142" s="65">
        <v>0</v>
      </c>
      <c r="CY142" s="14">
        <v>0</v>
      </c>
      <c r="CZ142" s="66">
        <v>0</v>
      </c>
      <c r="DA142" s="65">
        <v>0</v>
      </c>
      <c r="DB142" s="14">
        <v>0</v>
      </c>
      <c r="DC142" s="66">
        <v>0</v>
      </c>
      <c r="DD142" s="65">
        <v>0</v>
      </c>
      <c r="DE142" s="14">
        <v>0</v>
      </c>
      <c r="DF142" s="66">
        <v>0</v>
      </c>
      <c r="DG142" s="11">
        <f t="shared" si="466"/>
        <v>189.97200000000001</v>
      </c>
      <c r="DH142" s="21">
        <f t="shared" si="467"/>
        <v>4917.3280000000004</v>
      </c>
      <c r="DI142" s="6"/>
      <c r="DJ142" s="9"/>
      <c r="DK142" s="6"/>
      <c r="DL142" s="6"/>
      <c r="DM142" s="6"/>
      <c r="DN142" s="9"/>
      <c r="DO142" s="6"/>
      <c r="DP142" s="6"/>
      <c r="DQ142" s="6"/>
      <c r="DR142" s="9"/>
      <c r="DS142" s="6"/>
      <c r="DT142" s="6"/>
      <c r="DU142" s="6"/>
      <c r="DV142" s="2"/>
      <c r="DW142" s="1"/>
      <c r="DX142" s="1"/>
      <c r="DY142" s="1"/>
      <c r="DZ142" s="2"/>
      <c r="EA142" s="1"/>
      <c r="EB142" s="1"/>
      <c r="EC142" s="1"/>
      <c r="ED142" s="2"/>
      <c r="EE142" s="1"/>
      <c r="EF142" s="1"/>
      <c r="EG142" s="1"/>
      <c r="EH142" s="2"/>
      <c r="EI142" s="1"/>
      <c r="EJ142" s="1"/>
      <c r="EK142" s="1"/>
      <c r="EL142" s="2"/>
      <c r="EM142" s="1"/>
      <c r="EN142" s="1"/>
      <c r="EO142" s="1"/>
      <c r="EP142" s="2"/>
      <c r="EQ142" s="1"/>
      <c r="ER142" s="1"/>
      <c r="ES142" s="1"/>
      <c r="ET142" s="2"/>
      <c r="EU142" s="1"/>
      <c r="EV142" s="1"/>
      <c r="EW142" s="1"/>
      <c r="EX142" s="2"/>
      <c r="EY142" s="1"/>
      <c r="EZ142" s="1"/>
      <c r="FA142" s="1"/>
    </row>
    <row r="143" spans="1:232" x14ac:dyDescent="0.3">
      <c r="A143" s="57">
        <v>2019</v>
      </c>
      <c r="B143" s="58" t="s">
        <v>12</v>
      </c>
      <c r="C143" s="65">
        <v>0</v>
      </c>
      <c r="D143" s="14">
        <v>0</v>
      </c>
      <c r="E143" s="66">
        <v>0</v>
      </c>
      <c r="F143" s="65"/>
      <c r="G143" s="14"/>
      <c r="H143" s="66"/>
      <c r="I143" s="65">
        <v>0</v>
      </c>
      <c r="J143" s="14">
        <v>0</v>
      </c>
      <c r="K143" s="66">
        <v>0</v>
      </c>
      <c r="L143" s="65">
        <v>0</v>
      </c>
      <c r="M143" s="14">
        <v>0</v>
      </c>
      <c r="N143" s="66">
        <v>0</v>
      </c>
      <c r="O143" s="65">
        <v>0</v>
      </c>
      <c r="P143" s="14">
        <v>0</v>
      </c>
      <c r="Q143" s="66">
        <v>0</v>
      </c>
      <c r="R143" s="65">
        <v>0</v>
      </c>
      <c r="S143" s="14">
        <v>0</v>
      </c>
      <c r="T143" s="66">
        <v>0</v>
      </c>
      <c r="U143" s="65">
        <v>0</v>
      </c>
      <c r="V143" s="14">
        <v>0</v>
      </c>
      <c r="W143" s="66">
        <v>0</v>
      </c>
      <c r="X143" s="65">
        <v>0</v>
      </c>
      <c r="Y143" s="14">
        <v>0</v>
      </c>
      <c r="Z143" s="66">
        <f t="shared" si="461"/>
        <v>0</v>
      </c>
      <c r="AA143" s="65">
        <v>0</v>
      </c>
      <c r="AB143" s="14">
        <v>0</v>
      </c>
      <c r="AC143" s="66">
        <v>0</v>
      </c>
      <c r="AD143" s="65">
        <v>0</v>
      </c>
      <c r="AE143" s="14">
        <v>0</v>
      </c>
      <c r="AF143" s="66">
        <v>0</v>
      </c>
      <c r="AG143" s="65">
        <v>0</v>
      </c>
      <c r="AH143" s="14">
        <v>0</v>
      </c>
      <c r="AI143" s="66">
        <f t="shared" si="462"/>
        <v>0</v>
      </c>
      <c r="AJ143" s="65">
        <v>81.557249999999996</v>
      </c>
      <c r="AK143" s="14">
        <v>2116.7869999999998</v>
      </c>
      <c r="AL143" s="66">
        <f t="shared" si="468"/>
        <v>25954.614703168631</v>
      </c>
      <c r="AM143" s="65"/>
      <c r="AN143" s="14"/>
      <c r="AO143" s="66"/>
      <c r="AP143" s="65"/>
      <c r="AQ143" s="14"/>
      <c r="AR143" s="66"/>
      <c r="AS143" s="65">
        <v>0</v>
      </c>
      <c r="AT143" s="14">
        <v>0</v>
      </c>
      <c r="AU143" s="66">
        <v>0</v>
      </c>
      <c r="AV143" s="65">
        <v>0</v>
      </c>
      <c r="AW143" s="14">
        <v>0</v>
      </c>
      <c r="AX143" s="66">
        <v>0</v>
      </c>
      <c r="AY143" s="65">
        <v>0</v>
      </c>
      <c r="AZ143" s="14">
        <v>0</v>
      </c>
      <c r="BA143" s="66">
        <v>0</v>
      </c>
      <c r="BB143" s="65">
        <v>0</v>
      </c>
      <c r="BC143" s="14">
        <v>0</v>
      </c>
      <c r="BD143" s="66">
        <v>0</v>
      </c>
      <c r="BE143" s="65">
        <v>0</v>
      </c>
      <c r="BF143" s="14">
        <v>0</v>
      </c>
      <c r="BG143" s="66">
        <v>0</v>
      </c>
      <c r="BH143" s="65">
        <v>0</v>
      </c>
      <c r="BI143" s="14">
        <v>0</v>
      </c>
      <c r="BJ143" s="66">
        <v>0</v>
      </c>
      <c r="BK143" s="65">
        <v>0</v>
      </c>
      <c r="BL143" s="14">
        <v>0</v>
      </c>
      <c r="BM143" s="66">
        <v>0</v>
      </c>
      <c r="BN143" s="65">
        <v>0</v>
      </c>
      <c r="BO143" s="14">
        <v>0</v>
      </c>
      <c r="BP143" s="66">
        <f t="shared" si="464"/>
        <v>0</v>
      </c>
      <c r="BQ143" s="65">
        <v>0</v>
      </c>
      <c r="BR143" s="14">
        <v>0</v>
      </c>
      <c r="BS143" s="66">
        <v>0</v>
      </c>
      <c r="BT143" s="65">
        <v>0</v>
      </c>
      <c r="BU143" s="14">
        <v>0</v>
      </c>
      <c r="BV143" s="66">
        <f t="shared" si="465"/>
        <v>0</v>
      </c>
      <c r="BW143" s="65">
        <v>0</v>
      </c>
      <c r="BX143" s="14">
        <v>0</v>
      </c>
      <c r="BY143" s="66">
        <v>0</v>
      </c>
      <c r="BZ143" s="65">
        <v>0</v>
      </c>
      <c r="CA143" s="14">
        <v>0</v>
      </c>
      <c r="CB143" s="66">
        <v>0</v>
      </c>
      <c r="CC143" s="65">
        <v>0</v>
      </c>
      <c r="CD143" s="14">
        <v>0</v>
      </c>
      <c r="CE143" s="66">
        <v>0</v>
      </c>
      <c r="CF143" s="65">
        <v>0</v>
      </c>
      <c r="CG143" s="14">
        <v>0</v>
      </c>
      <c r="CH143" s="66">
        <v>0</v>
      </c>
      <c r="CI143" s="65">
        <v>0</v>
      </c>
      <c r="CJ143" s="14">
        <v>0</v>
      </c>
      <c r="CK143" s="66">
        <v>0</v>
      </c>
      <c r="CL143" s="65">
        <v>0</v>
      </c>
      <c r="CM143" s="14">
        <v>0</v>
      </c>
      <c r="CN143" s="66">
        <v>0</v>
      </c>
      <c r="CO143" s="65">
        <v>0</v>
      </c>
      <c r="CP143" s="14">
        <v>0</v>
      </c>
      <c r="CQ143" s="66">
        <v>0</v>
      </c>
      <c r="CR143" s="65">
        <v>0</v>
      </c>
      <c r="CS143" s="14">
        <v>0</v>
      </c>
      <c r="CT143" s="66">
        <v>0</v>
      </c>
      <c r="CU143" s="65">
        <v>1.1479900000000001</v>
      </c>
      <c r="CV143" s="14">
        <v>35.590000000000003</v>
      </c>
      <c r="CW143" s="66">
        <f t="shared" ref="CW143" si="474">CV143/CU143*1000</f>
        <v>31002.012212649937</v>
      </c>
      <c r="CX143" s="65">
        <v>0</v>
      </c>
      <c r="CY143" s="14">
        <v>0</v>
      </c>
      <c r="CZ143" s="66">
        <v>0</v>
      </c>
      <c r="DA143" s="65">
        <v>0</v>
      </c>
      <c r="DB143" s="14">
        <v>0</v>
      </c>
      <c r="DC143" s="66">
        <v>0</v>
      </c>
      <c r="DD143" s="65">
        <v>0</v>
      </c>
      <c r="DE143" s="14">
        <v>0</v>
      </c>
      <c r="DF143" s="66">
        <v>0</v>
      </c>
      <c r="DG143" s="11">
        <f t="shared" si="466"/>
        <v>82.705240000000003</v>
      </c>
      <c r="DH143" s="21">
        <f t="shared" si="467"/>
        <v>2152.377</v>
      </c>
      <c r="DI143" s="6"/>
      <c r="DJ143" s="9"/>
      <c r="DK143" s="6"/>
      <c r="DL143" s="6"/>
      <c r="DM143" s="6"/>
      <c r="DN143" s="9"/>
      <c r="DO143" s="6"/>
      <c r="DP143" s="6"/>
      <c r="DQ143" s="6"/>
      <c r="DR143" s="9"/>
      <c r="DS143" s="6"/>
      <c r="DT143" s="6"/>
      <c r="DU143" s="6"/>
      <c r="DV143" s="2"/>
      <c r="DW143" s="1"/>
      <c r="DX143" s="1"/>
      <c r="DY143" s="1"/>
      <c r="DZ143" s="2"/>
      <c r="EA143" s="1"/>
      <c r="EB143" s="1"/>
      <c r="EC143" s="1"/>
      <c r="ED143" s="2"/>
      <c r="EE143" s="1"/>
      <c r="EF143" s="1"/>
      <c r="EG143" s="1"/>
      <c r="EH143" s="2"/>
      <c r="EI143" s="1"/>
      <c r="EJ143" s="1"/>
      <c r="EK143" s="1"/>
      <c r="EL143" s="2"/>
      <c r="EM143" s="1"/>
      <c r="EN143" s="1"/>
      <c r="EO143" s="1"/>
      <c r="EP143" s="2"/>
      <c r="EQ143" s="1"/>
      <c r="ER143" s="1"/>
      <c r="ES143" s="1"/>
      <c r="ET143" s="2"/>
      <c r="EU143" s="1"/>
      <c r="EV143" s="1"/>
      <c r="EW143" s="1"/>
      <c r="EX143" s="2"/>
      <c r="EY143" s="1"/>
      <c r="EZ143" s="1"/>
      <c r="FA143" s="1"/>
    </row>
    <row r="144" spans="1:232" x14ac:dyDescent="0.3">
      <c r="A144" s="57">
        <v>2019</v>
      </c>
      <c r="B144" s="58" t="s">
        <v>13</v>
      </c>
      <c r="C144" s="65">
        <v>0</v>
      </c>
      <c r="D144" s="14">
        <v>0</v>
      </c>
      <c r="E144" s="66">
        <v>0</v>
      </c>
      <c r="F144" s="65"/>
      <c r="G144" s="14"/>
      <c r="H144" s="66"/>
      <c r="I144" s="65">
        <v>0.01</v>
      </c>
      <c r="J144" s="14">
        <v>1.71</v>
      </c>
      <c r="K144" s="66">
        <f t="shared" si="472"/>
        <v>171000</v>
      </c>
      <c r="L144" s="65">
        <v>0</v>
      </c>
      <c r="M144" s="14">
        <v>0</v>
      </c>
      <c r="N144" s="66">
        <v>0</v>
      </c>
      <c r="O144" s="65">
        <v>0</v>
      </c>
      <c r="P144" s="14">
        <v>0</v>
      </c>
      <c r="Q144" s="66">
        <v>0</v>
      </c>
      <c r="R144" s="65">
        <v>0</v>
      </c>
      <c r="S144" s="14">
        <v>0</v>
      </c>
      <c r="T144" s="66">
        <v>0</v>
      </c>
      <c r="U144" s="65">
        <v>0</v>
      </c>
      <c r="V144" s="14">
        <v>0</v>
      </c>
      <c r="W144" s="66">
        <v>0</v>
      </c>
      <c r="X144" s="65">
        <v>0</v>
      </c>
      <c r="Y144" s="14">
        <v>0</v>
      </c>
      <c r="Z144" s="66">
        <f t="shared" si="461"/>
        <v>0</v>
      </c>
      <c r="AA144" s="65">
        <v>0</v>
      </c>
      <c r="AB144" s="14">
        <v>0</v>
      </c>
      <c r="AC144" s="66">
        <v>0</v>
      </c>
      <c r="AD144" s="65">
        <v>0</v>
      </c>
      <c r="AE144" s="14">
        <v>0</v>
      </c>
      <c r="AF144" s="66">
        <v>0</v>
      </c>
      <c r="AG144" s="65">
        <v>0</v>
      </c>
      <c r="AH144" s="14">
        <v>0</v>
      </c>
      <c r="AI144" s="66">
        <f t="shared" si="462"/>
        <v>0</v>
      </c>
      <c r="AJ144" s="65">
        <v>131.17920000000001</v>
      </c>
      <c r="AK144" s="14">
        <v>3417.453</v>
      </c>
      <c r="AL144" s="66">
        <f t="shared" si="468"/>
        <v>26051.790222840205</v>
      </c>
      <c r="AM144" s="65"/>
      <c r="AN144" s="14"/>
      <c r="AO144" s="66"/>
      <c r="AP144" s="65"/>
      <c r="AQ144" s="14"/>
      <c r="AR144" s="66"/>
      <c r="AS144" s="65">
        <v>0</v>
      </c>
      <c r="AT144" s="14">
        <v>0</v>
      </c>
      <c r="AU144" s="66">
        <v>0</v>
      </c>
      <c r="AV144" s="65">
        <v>0</v>
      </c>
      <c r="AW144" s="14">
        <v>0</v>
      </c>
      <c r="AX144" s="66">
        <v>0</v>
      </c>
      <c r="AY144" s="65">
        <v>0</v>
      </c>
      <c r="AZ144" s="14">
        <v>0</v>
      </c>
      <c r="BA144" s="66">
        <v>0</v>
      </c>
      <c r="BB144" s="65">
        <v>0</v>
      </c>
      <c r="BC144" s="14">
        <v>0</v>
      </c>
      <c r="BD144" s="66">
        <v>0</v>
      </c>
      <c r="BE144" s="65">
        <v>0</v>
      </c>
      <c r="BF144" s="14">
        <v>0</v>
      </c>
      <c r="BG144" s="66">
        <v>0</v>
      </c>
      <c r="BH144" s="65">
        <v>0</v>
      </c>
      <c r="BI144" s="14">
        <v>0</v>
      </c>
      <c r="BJ144" s="66">
        <v>0</v>
      </c>
      <c r="BK144" s="65">
        <v>0</v>
      </c>
      <c r="BL144" s="14">
        <v>0</v>
      </c>
      <c r="BM144" s="66">
        <v>0</v>
      </c>
      <c r="BN144" s="65">
        <v>0</v>
      </c>
      <c r="BO144" s="14">
        <v>0</v>
      </c>
      <c r="BP144" s="66">
        <f t="shared" si="464"/>
        <v>0</v>
      </c>
      <c r="BQ144" s="65">
        <v>0</v>
      </c>
      <c r="BR144" s="14">
        <v>0</v>
      </c>
      <c r="BS144" s="66">
        <v>0</v>
      </c>
      <c r="BT144" s="65">
        <v>0</v>
      </c>
      <c r="BU144" s="14">
        <v>0</v>
      </c>
      <c r="BV144" s="66">
        <f t="shared" si="465"/>
        <v>0</v>
      </c>
      <c r="BW144" s="65">
        <v>0</v>
      </c>
      <c r="BX144" s="14">
        <v>0</v>
      </c>
      <c r="BY144" s="66">
        <v>0</v>
      </c>
      <c r="BZ144" s="65">
        <v>0</v>
      </c>
      <c r="CA144" s="14">
        <v>0</v>
      </c>
      <c r="CB144" s="66">
        <v>0</v>
      </c>
      <c r="CC144" s="65">
        <v>0</v>
      </c>
      <c r="CD144" s="14">
        <v>0</v>
      </c>
      <c r="CE144" s="66">
        <v>0</v>
      </c>
      <c r="CF144" s="65">
        <v>0</v>
      </c>
      <c r="CG144" s="14">
        <v>0</v>
      </c>
      <c r="CH144" s="66">
        <v>0</v>
      </c>
      <c r="CI144" s="65">
        <v>0</v>
      </c>
      <c r="CJ144" s="14">
        <v>0</v>
      </c>
      <c r="CK144" s="66">
        <v>0</v>
      </c>
      <c r="CL144" s="65">
        <v>0</v>
      </c>
      <c r="CM144" s="14">
        <v>0</v>
      </c>
      <c r="CN144" s="66">
        <v>0</v>
      </c>
      <c r="CO144" s="65">
        <v>0</v>
      </c>
      <c r="CP144" s="14">
        <v>0</v>
      </c>
      <c r="CQ144" s="66">
        <v>0</v>
      </c>
      <c r="CR144" s="65">
        <v>0</v>
      </c>
      <c r="CS144" s="14">
        <v>0</v>
      </c>
      <c r="CT144" s="66">
        <v>0</v>
      </c>
      <c r="CU144" s="65">
        <v>1.65324</v>
      </c>
      <c r="CV144" s="14">
        <v>55.93</v>
      </c>
      <c r="CW144" s="66">
        <f t="shared" si="471"/>
        <v>33830.538820739879</v>
      </c>
      <c r="CX144" s="65">
        <v>0</v>
      </c>
      <c r="CY144" s="14">
        <v>0</v>
      </c>
      <c r="CZ144" s="66">
        <v>0</v>
      </c>
      <c r="DA144" s="65">
        <v>0</v>
      </c>
      <c r="DB144" s="14">
        <v>0</v>
      </c>
      <c r="DC144" s="66">
        <v>0</v>
      </c>
      <c r="DD144" s="65">
        <v>0</v>
      </c>
      <c r="DE144" s="14">
        <v>0</v>
      </c>
      <c r="DF144" s="66">
        <v>0</v>
      </c>
      <c r="DG144" s="11">
        <f t="shared" si="466"/>
        <v>132.84244000000001</v>
      </c>
      <c r="DH144" s="21">
        <f t="shared" si="467"/>
        <v>3475.0929999999998</v>
      </c>
      <c r="DI144" s="6"/>
      <c r="DJ144" s="9"/>
      <c r="DK144" s="6"/>
      <c r="DL144" s="6"/>
      <c r="DM144" s="6"/>
      <c r="DN144" s="9"/>
      <c r="DO144" s="6"/>
      <c r="DP144" s="6"/>
      <c r="DQ144" s="6"/>
      <c r="DR144" s="9"/>
      <c r="DS144" s="6"/>
      <c r="DT144" s="6"/>
      <c r="DU144" s="6"/>
      <c r="DV144" s="2"/>
      <c r="DW144" s="1"/>
      <c r="DX144" s="1"/>
      <c r="DY144" s="1"/>
      <c r="DZ144" s="2"/>
      <c r="EA144" s="1"/>
      <c r="EB144" s="1"/>
      <c r="EC144" s="1"/>
      <c r="ED144" s="2"/>
      <c r="EE144" s="1"/>
      <c r="EF144" s="1"/>
      <c r="EG144" s="1"/>
      <c r="EH144" s="2"/>
      <c r="EI144" s="1"/>
      <c r="EJ144" s="1"/>
      <c r="EK144" s="1"/>
      <c r="EL144" s="2"/>
      <c r="EM144" s="1"/>
      <c r="EN144" s="1"/>
      <c r="EO144" s="1"/>
      <c r="EP144" s="2"/>
      <c r="EQ144" s="1"/>
      <c r="ER144" s="1"/>
      <c r="ES144" s="1"/>
      <c r="ET144" s="2"/>
      <c r="EU144" s="1"/>
      <c r="EV144" s="1"/>
      <c r="EW144" s="1"/>
      <c r="EX144" s="2"/>
      <c r="EY144" s="1"/>
      <c r="EZ144" s="1"/>
      <c r="FA144" s="1"/>
    </row>
    <row r="145" spans="1:232" x14ac:dyDescent="0.3">
      <c r="A145" s="57">
        <v>2019</v>
      </c>
      <c r="B145" s="58" t="s">
        <v>14</v>
      </c>
      <c r="C145" s="65">
        <v>0</v>
      </c>
      <c r="D145" s="14">
        <v>0</v>
      </c>
      <c r="E145" s="66">
        <v>0</v>
      </c>
      <c r="F145" s="65"/>
      <c r="G145" s="14"/>
      <c r="H145" s="66"/>
      <c r="I145" s="65">
        <v>2.5000000000000001E-2</v>
      </c>
      <c r="J145" s="14">
        <v>0.88</v>
      </c>
      <c r="K145" s="66">
        <f t="shared" si="472"/>
        <v>35199.999999999993</v>
      </c>
      <c r="L145" s="65">
        <v>0</v>
      </c>
      <c r="M145" s="14">
        <v>0</v>
      </c>
      <c r="N145" s="66">
        <v>0</v>
      </c>
      <c r="O145" s="65">
        <v>0</v>
      </c>
      <c r="P145" s="14">
        <v>0</v>
      </c>
      <c r="Q145" s="66">
        <v>0</v>
      </c>
      <c r="R145" s="65">
        <v>0</v>
      </c>
      <c r="S145" s="14">
        <v>0</v>
      </c>
      <c r="T145" s="66">
        <v>0</v>
      </c>
      <c r="U145" s="65">
        <v>0</v>
      </c>
      <c r="V145" s="14">
        <v>0</v>
      </c>
      <c r="W145" s="66">
        <v>0</v>
      </c>
      <c r="X145" s="65">
        <v>0</v>
      </c>
      <c r="Y145" s="14">
        <v>0</v>
      </c>
      <c r="Z145" s="66">
        <f t="shared" si="461"/>
        <v>0</v>
      </c>
      <c r="AA145" s="65">
        <v>0</v>
      </c>
      <c r="AB145" s="14">
        <v>0</v>
      </c>
      <c r="AC145" s="66">
        <v>0</v>
      </c>
      <c r="AD145" s="65">
        <v>0</v>
      </c>
      <c r="AE145" s="14">
        <v>0</v>
      </c>
      <c r="AF145" s="66">
        <v>0</v>
      </c>
      <c r="AG145" s="65">
        <v>0</v>
      </c>
      <c r="AH145" s="14">
        <v>0</v>
      </c>
      <c r="AI145" s="66">
        <f t="shared" si="462"/>
        <v>0</v>
      </c>
      <c r="AJ145" s="65">
        <v>263.75829999999996</v>
      </c>
      <c r="AK145" s="14">
        <v>6694.4359999999997</v>
      </c>
      <c r="AL145" s="66">
        <f t="shared" si="468"/>
        <v>25380.94914927796</v>
      </c>
      <c r="AM145" s="65"/>
      <c r="AN145" s="14"/>
      <c r="AO145" s="66"/>
      <c r="AP145" s="65"/>
      <c r="AQ145" s="14"/>
      <c r="AR145" s="66"/>
      <c r="AS145" s="65">
        <v>3.5999999999999999E-3</v>
      </c>
      <c r="AT145" s="14">
        <v>1.349</v>
      </c>
      <c r="AU145" s="66">
        <f t="shared" ref="AU145" si="475">AT145/AS145*1000</f>
        <v>374722.22222222225</v>
      </c>
      <c r="AV145" s="65">
        <v>0</v>
      </c>
      <c r="AW145" s="14">
        <v>0</v>
      </c>
      <c r="AX145" s="66">
        <v>0</v>
      </c>
      <c r="AY145" s="65">
        <v>0</v>
      </c>
      <c r="AZ145" s="14">
        <v>0</v>
      </c>
      <c r="BA145" s="66">
        <v>0</v>
      </c>
      <c r="BB145" s="65">
        <v>0</v>
      </c>
      <c r="BC145" s="14">
        <v>0</v>
      </c>
      <c r="BD145" s="66">
        <v>0</v>
      </c>
      <c r="BE145" s="65">
        <v>1.6800000000000002E-2</v>
      </c>
      <c r="BF145" s="14">
        <v>1.9650000000000001</v>
      </c>
      <c r="BG145" s="66">
        <f t="shared" ref="BG145:BG147" si="476">BF145/BE145*1000</f>
        <v>116964.28571428571</v>
      </c>
      <c r="BH145" s="65">
        <v>0</v>
      </c>
      <c r="BI145" s="14">
        <v>0</v>
      </c>
      <c r="BJ145" s="66">
        <v>0</v>
      </c>
      <c r="BK145" s="65">
        <v>0</v>
      </c>
      <c r="BL145" s="14">
        <v>0</v>
      </c>
      <c r="BM145" s="66">
        <v>0</v>
      </c>
      <c r="BN145" s="65">
        <v>0</v>
      </c>
      <c r="BO145" s="14">
        <v>0</v>
      </c>
      <c r="BP145" s="66">
        <f t="shared" si="464"/>
        <v>0</v>
      </c>
      <c r="BQ145" s="65">
        <v>0</v>
      </c>
      <c r="BR145" s="14">
        <v>0</v>
      </c>
      <c r="BS145" s="66">
        <v>0</v>
      </c>
      <c r="BT145" s="65">
        <v>0</v>
      </c>
      <c r="BU145" s="14">
        <v>0</v>
      </c>
      <c r="BV145" s="66">
        <f t="shared" si="465"/>
        <v>0</v>
      </c>
      <c r="BW145" s="65">
        <v>0</v>
      </c>
      <c r="BX145" s="14">
        <v>0</v>
      </c>
      <c r="BY145" s="66">
        <v>0</v>
      </c>
      <c r="BZ145" s="65">
        <v>0</v>
      </c>
      <c r="CA145" s="14">
        <v>0</v>
      </c>
      <c r="CB145" s="66">
        <v>0</v>
      </c>
      <c r="CC145" s="65">
        <v>0</v>
      </c>
      <c r="CD145" s="14">
        <v>0</v>
      </c>
      <c r="CE145" s="66">
        <v>0</v>
      </c>
      <c r="CF145" s="65">
        <v>0</v>
      </c>
      <c r="CG145" s="14">
        <v>0</v>
      </c>
      <c r="CH145" s="66">
        <v>0</v>
      </c>
      <c r="CI145" s="65">
        <v>0</v>
      </c>
      <c r="CJ145" s="14">
        <v>0</v>
      </c>
      <c r="CK145" s="66">
        <v>0</v>
      </c>
      <c r="CL145" s="65">
        <v>0</v>
      </c>
      <c r="CM145" s="14">
        <v>0</v>
      </c>
      <c r="CN145" s="66">
        <v>0</v>
      </c>
      <c r="CO145" s="65">
        <v>0</v>
      </c>
      <c r="CP145" s="14">
        <v>0</v>
      </c>
      <c r="CQ145" s="66">
        <v>0</v>
      </c>
      <c r="CR145" s="65">
        <v>0</v>
      </c>
      <c r="CS145" s="14">
        <v>0</v>
      </c>
      <c r="CT145" s="66">
        <v>0</v>
      </c>
      <c r="CU145" s="65">
        <v>0</v>
      </c>
      <c r="CV145" s="14">
        <v>0</v>
      </c>
      <c r="CW145" s="66">
        <v>0</v>
      </c>
      <c r="CX145" s="65">
        <v>0</v>
      </c>
      <c r="CY145" s="14">
        <v>0</v>
      </c>
      <c r="CZ145" s="66">
        <v>0</v>
      </c>
      <c r="DA145" s="65">
        <v>0</v>
      </c>
      <c r="DB145" s="14">
        <v>0</v>
      </c>
      <c r="DC145" s="66">
        <v>0</v>
      </c>
      <c r="DD145" s="65">
        <v>0</v>
      </c>
      <c r="DE145" s="14">
        <v>0</v>
      </c>
      <c r="DF145" s="66">
        <v>0</v>
      </c>
      <c r="DG145" s="11">
        <f>C145+O145+R145+AD145+AJ145+AV145+AY145+BE145+BK145+BQ145+BW145+BZ145+CI145+CL145+CO145+CR145+CX145+L145+BB145+AA145+I145+DD145+DA145+CU145+CF145+BH145+CC145+AS145</f>
        <v>263.80369999999994</v>
      </c>
      <c r="DH145" s="21">
        <f>D145+P145+S145+AE145+AK145+AW145+AZ145+BF145+BL145+BR145+BX145+CA145+CJ145+CM145+CP145+CS145+CY145+M145+BC145+AB145+J145+DE145+DB145+CV145+CG145+BI145+CD145+AT145</f>
        <v>6698.63</v>
      </c>
      <c r="DI145" s="6"/>
      <c r="DJ145" s="9"/>
      <c r="DK145" s="6"/>
      <c r="DL145" s="6"/>
      <c r="DM145" s="6"/>
      <c r="DN145" s="9"/>
      <c r="DO145" s="6"/>
      <c r="DP145" s="6"/>
      <c r="DQ145" s="6"/>
      <c r="DR145" s="9"/>
      <c r="DS145" s="6"/>
      <c r="DT145" s="6"/>
      <c r="DU145" s="6"/>
      <c r="DV145" s="2"/>
      <c r="DW145" s="1"/>
      <c r="DX145" s="1"/>
      <c r="DY145" s="1"/>
      <c r="DZ145" s="2"/>
      <c r="EA145" s="1"/>
      <c r="EB145" s="1"/>
      <c r="EC145" s="1"/>
      <c r="ED145" s="2"/>
      <c r="EE145" s="1"/>
      <c r="EF145" s="1"/>
      <c r="EG145" s="1"/>
      <c r="EH145" s="2"/>
      <c r="EI145" s="1"/>
      <c r="EJ145" s="1"/>
      <c r="EK145" s="1"/>
      <c r="EL145" s="2"/>
      <c r="EM145" s="1"/>
      <c r="EN145" s="1"/>
      <c r="EO145" s="1"/>
      <c r="EP145" s="2"/>
      <c r="EQ145" s="1"/>
      <c r="ER145" s="1"/>
      <c r="ES145" s="1"/>
      <c r="ET145" s="2"/>
      <c r="EU145" s="1"/>
      <c r="EV145" s="1"/>
      <c r="EW145" s="1"/>
      <c r="EX145" s="2"/>
      <c r="EY145" s="1"/>
      <c r="EZ145" s="1"/>
      <c r="FA145" s="1"/>
    </row>
    <row r="146" spans="1:232" x14ac:dyDescent="0.3">
      <c r="A146" s="57">
        <v>2019</v>
      </c>
      <c r="B146" s="58" t="s">
        <v>15</v>
      </c>
      <c r="C146" s="65">
        <v>0</v>
      </c>
      <c r="D146" s="14">
        <v>0</v>
      </c>
      <c r="E146" s="66">
        <v>0</v>
      </c>
      <c r="F146" s="65"/>
      <c r="G146" s="14"/>
      <c r="H146" s="66"/>
      <c r="I146" s="65">
        <v>2.5000000000000001E-2</v>
      </c>
      <c r="J146" s="14">
        <v>0.27</v>
      </c>
      <c r="K146" s="66">
        <f t="shared" si="472"/>
        <v>10800</v>
      </c>
      <c r="L146" s="65">
        <v>0</v>
      </c>
      <c r="M146" s="14">
        <v>0</v>
      </c>
      <c r="N146" s="66">
        <v>0</v>
      </c>
      <c r="O146" s="65">
        <v>0</v>
      </c>
      <c r="P146" s="14">
        <v>0</v>
      </c>
      <c r="Q146" s="66">
        <v>0</v>
      </c>
      <c r="R146" s="65">
        <v>0</v>
      </c>
      <c r="S146" s="14">
        <v>0</v>
      </c>
      <c r="T146" s="66">
        <v>0</v>
      </c>
      <c r="U146" s="65">
        <v>0</v>
      </c>
      <c r="V146" s="14">
        <v>0</v>
      </c>
      <c r="W146" s="66">
        <v>0</v>
      </c>
      <c r="X146" s="65">
        <v>0</v>
      </c>
      <c r="Y146" s="14">
        <v>0</v>
      </c>
      <c r="Z146" s="66">
        <f t="shared" si="461"/>
        <v>0</v>
      </c>
      <c r="AA146" s="65">
        <v>0</v>
      </c>
      <c r="AB146" s="14">
        <v>0</v>
      </c>
      <c r="AC146" s="66">
        <v>0</v>
      </c>
      <c r="AD146" s="65">
        <v>0</v>
      </c>
      <c r="AE146" s="14">
        <v>0</v>
      </c>
      <c r="AF146" s="66">
        <v>0</v>
      </c>
      <c r="AG146" s="65">
        <v>0</v>
      </c>
      <c r="AH146" s="14">
        <v>0</v>
      </c>
      <c r="AI146" s="66">
        <f t="shared" si="462"/>
        <v>0</v>
      </c>
      <c r="AJ146" s="65">
        <v>245.95636999999999</v>
      </c>
      <c r="AK146" s="14">
        <v>6383.116</v>
      </c>
      <c r="AL146" s="66">
        <f t="shared" si="468"/>
        <v>25952.228844489779</v>
      </c>
      <c r="AM146" s="65"/>
      <c r="AN146" s="14"/>
      <c r="AO146" s="66"/>
      <c r="AP146" s="65"/>
      <c r="AQ146" s="14"/>
      <c r="AR146" s="66"/>
      <c r="AS146" s="65">
        <v>0</v>
      </c>
      <c r="AT146" s="14">
        <v>0</v>
      </c>
      <c r="AU146" s="66">
        <v>0</v>
      </c>
      <c r="AV146" s="65">
        <v>0</v>
      </c>
      <c r="AW146" s="14">
        <v>0</v>
      </c>
      <c r="AX146" s="66">
        <v>0</v>
      </c>
      <c r="AY146" s="65">
        <v>0</v>
      </c>
      <c r="AZ146" s="14">
        <v>0</v>
      </c>
      <c r="BA146" s="66">
        <v>0</v>
      </c>
      <c r="BB146" s="65">
        <v>0</v>
      </c>
      <c r="BC146" s="14">
        <v>0</v>
      </c>
      <c r="BD146" s="66">
        <v>0</v>
      </c>
      <c r="BE146" s="65">
        <v>1.7000000000000001E-2</v>
      </c>
      <c r="BF146" s="14">
        <v>1.9079999999999999</v>
      </c>
      <c r="BG146" s="66">
        <f t="shared" si="476"/>
        <v>112235.29411764705</v>
      </c>
      <c r="BH146" s="65">
        <v>0</v>
      </c>
      <c r="BI146" s="14">
        <v>0</v>
      </c>
      <c r="BJ146" s="66">
        <v>0</v>
      </c>
      <c r="BK146" s="65">
        <v>0</v>
      </c>
      <c r="BL146" s="14">
        <v>0</v>
      </c>
      <c r="BM146" s="66">
        <v>0</v>
      </c>
      <c r="BN146" s="65">
        <v>0</v>
      </c>
      <c r="BO146" s="14">
        <v>0</v>
      </c>
      <c r="BP146" s="66">
        <f t="shared" si="464"/>
        <v>0</v>
      </c>
      <c r="BQ146" s="65">
        <v>0</v>
      </c>
      <c r="BR146" s="14">
        <v>0</v>
      </c>
      <c r="BS146" s="66">
        <v>0</v>
      </c>
      <c r="BT146" s="65">
        <v>0</v>
      </c>
      <c r="BU146" s="14">
        <v>0</v>
      </c>
      <c r="BV146" s="66">
        <f t="shared" si="465"/>
        <v>0</v>
      </c>
      <c r="BW146" s="65">
        <v>0</v>
      </c>
      <c r="BX146" s="14">
        <v>0</v>
      </c>
      <c r="BY146" s="66">
        <v>0</v>
      </c>
      <c r="BZ146" s="65">
        <v>0</v>
      </c>
      <c r="CA146" s="14">
        <v>0</v>
      </c>
      <c r="CB146" s="66">
        <v>0</v>
      </c>
      <c r="CC146" s="65">
        <v>0</v>
      </c>
      <c r="CD146" s="14">
        <v>0</v>
      </c>
      <c r="CE146" s="66">
        <v>0</v>
      </c>
      <c r="CF146" s="65">
        <v>0</v>
      </c>
      <c r="CG146" s="14">
        <v>0</v>
      </c>
      <c r="CH146" s="66">
        <v>0</v>
      </c>
      <c r="CI146" s="65">
        <v>0</v>
      </c>
      <c r="CJ146" s="14">
        <v>0</v>
      </c>
      <c r="CK146" s="66">
        <v>0</v>
      </c>
      <c r="CL146" s="65">
        <v>0</v>
      </c>
      <c r="CM146" s="14">
        <v>0</v>
      </c>
      <c r="CN146" s="66">
        <v>0</v>
      </c>
      <c r="CO146" s="65">
        <v>0</v>
      </c>
      <c r="CP146" s="14">
        <v>0</v>
      </c>
      <c r="CQ146" s="66">
        <v>0</v>
      </c>
      <c r="CR146" s="65">
        <v>0</v>
      </c>
      <c r="CS146" s="14">
        <v>0</v>
      </c>
      <c r="CT146" s="66">
        <v>0</v>
      </c>
      <c r="CU146" s="65">
        <v>0.23300000000000001</v>
      </c>
      <c r="CV146" s="14">
        <v>8.4320000000000004</v>
      </c>
      <c r="CW146" s="66">
        <f t="shared" si="471"/>
        <v>36188.841201716743</v>
      </c>
      <c r="CX146" s="65">
        <v>0</v>
      </c>
      <c r="CY146" s="14">
        <v>0</v>
      </c>
      <c r="CZ146" s="66">
        <v>0</v>
      </c>
      <c r="DA146" s="65">
        <v>6.04</v>
      </c>
      <c r="DB146" s="14">
        <v>93.338999999999999</v>
      </c>
      <c r="DC146" s="66">
        <f t="shared" ref="DC146" si="477">DB146/DA146*1000</f>
        <v>15453.476821192053</v>
      </c>
      <c r="DD146" s="65">
        <v>0</v>
      </c>
      <c r="DE146" s="14">
        <v>0</v>
      </c>
      <c r="DF146" s="66">
        <v>0</v>
      </c>
      <c r="DG146" s="11">
        <f t="shared" ref="DG146:DG157" si="478">C146+O146+R146+AD146+AJ146+AV146+AY146+BE146+BK146+BQ146+BW146+BZ146+CI146+CL146+CO146+CR146+CX146+L146+BB146+AA146+I146+DD146+DA146+CU146+CF146+BH146+CC146+AS146</f>
        <v>252.27136999999999</v>
      </c>
      <c r="DH146" s="21">
        <f t="shared" ref="DH146:DH157" si="479">D146+P146+S146+AE146+AK146+AW146+AZ146+BF146+BL146+BR146+BX146+CA146+CJ146+CM146+CP146+CS146+CY146+M146+BC146+AB146+J146+DE146+DB146+CV146+CG146+BI146+CD146+AT146</f>
        <v>6487.0650000000005</v>
      </c>
      <c r="DI146" s="6"/>
      <c r="DJ146" s="9"/>
      <c r="DK146" s="6"/>
      <c r="DL146" s="6"/>
      <c r="DM146" s="6"/>
      <c r="DN146" s="9"/>
      <c r="DO146" s="6"/>
      <c r="DP146" s="6"/>
      <c r="DQ146" s="6"/>
      <c r="DR146" s="9"/>
      <c r="DS146" s="6"/>
      <c r="DT146" s="6"/>
      <c r="DU146" s="6"/>
      <c r="DV146" s="2"/>
      <c r="DW146" s="1"/>
      <c r="DX146" s="1"/>
      <c r="DY146" s="1"/>
      <c r="DZ146" s="2"/>
      <c r="EA146" s="1"/>
      <c r="EB146" s="1"/>
      <c r="EC146" s="1"/>
      <c r="ED146" s="2"/>
      <c r="EE146" s="1"/>
      <c r="EF146" s="1"/>
      <c r="EG146" s="1"/>
      <c r="EH146" s="2"/>
      <c r="EI146" s="1"/>
      <c r="EJ146" s="1"/>
      <c r="EK146" s="1"/>
      <c r="EL146" s="2"/>
      <c r="EM146" s="1"/>
      <c r="EN146" s="1"/>
      <c r="EO146" s="1"/>
      <c r="EP146" s="2"/>
      <c r="EQ146" s="1"/>
      <c r="ER146" s="1"/>
      <c r="ES146" s="1"/>
      <c r="ET146" s="2"/>
      <c r="EU146" s="1"/>
      <c r="EV146" s="1"/>
      <c r="EW146" s="1"/>
      <c r="EX146" s="2"/>
      <c r="EY146" s="1"/>
      <c r="EZ146" s="1"/>
      <c r="FA146" s="1"/>
    </row>
    <row r="147" spans="1:232" x14ac:dyDescent="0.3">
      <c r="A147" s="57">
        <v>2019</v>
      </c>
      <c r="B147" s="58" t="s">
        <v>16</v>
      </c>
      <c r="C147" s="65">
        <v>0</v>
      </c>
      <c r="D147" s="14">
        <v>0</v>
      </c>
      <c r="E147" s="66">
        <v>0</v>
      </c>
      <c r="F147" s="65"/>
      <c r="G147" s="14"/>
      <c r="H147" s="66"/>
      <c r="I147" s="65">
        <v>0</v>
      </c>
      <c r="J147" s="14">
        <v>0</v>
      </c>
      <c r="K147" s="66">
        <v>0</v>
      </c>
      <c r="L147" s="65">
        <v>0</v>
      </c>
      <c r="M147" s="14">
        <v>0</v>
      </c>
      <c r="N147" s="66">
        <v>0</v>
      </c>
      <c r="O147" s="65">
        <v>0</v>
      </c>
      <c r="P147" s="14">
        <v>0</v>
      </c>
      <c r="Q147" s="66">
        <v>0</v>
      </c>
      <c r="R147" s="65">
        <v>0</v>
      </c>
      <c r="S147" s="14">
        <v>0</v>
      </c>
      <c r="T147" s="66">
        <v>0</v>
      </c>
      <c r="U147" s="65">
        <v>0</v>
      </c>
      <c r="V147" s="14">
        <v>0</v>
      </c>
      <c r="W147" s="66">
        <v>0</v>
      </c>
      <c r="X147" s="65">
        <v>0</v>
      </c>
      <c r="Y147" s="14">
        <v>0</v>
      </c>
      <c r="Z147" s="66">
        <f t="shared" si="461"/>
        <v>0</v>
      </c>
      <c r="AA147" s="65">
        <v>0</v>
      </c>
      <c r="AB147" s="14">
        <v>0</v>
      </c>
      <c r="AC147" s="66">
        <v>0</v>
      </c>
      <c r="AD147" s="65">
        <v>0</v>
      </c>
      <c r="AE147" s="14">
        <v>0</v>
      </c>
      <c r="AF147" s="66">
        <v>0</v>
      </c>
      <c r="AG147" s="65">
        <v>0</v>
      </c>
      <c r="AH147" s="14">
        <v>0</v>
      </c>
      <c r="AI147" s="66">
        <f t="shared" si="462"/>
        <v>0</v>
      </c>
      <c r="AJ147" s="65">
        <v>335.73093999999998</v>
      </c>
      <c r="AK147" s="14">
        <v>8701.1569999999992</v>
      </c>
      <c r="AL147" s="66">
        <f t="shared" si="468"/>
        <v>25917.054293536366</v>
      </c>
      <c r="AM147" s="65"/>
      <c r="AN147" s="14"/>
      <c r="AO147" s="66"/>
      <c r="AP147" s="65"/>
      <c r="AQ147" s="14"/>
      <c r="AR147" s="66"/>
      <c r="AS147" s="65">
        <v>0</v>
      </c>
      <c r="AT147" s="14">
        <v>0</v>
      </c>
      <c r="AU147" s="66">
        <v>0</v>
      </c>
      <c r="AV147" s="65">
        <v>0</v>
      </c>
      <c r="AW147" s="14">
        <v>0</v>
      </c>
      <c r="AX147" s="66">
        <v>0</v>
      </c>
      <c r="AY147" s="65">
        <v>0</v>
      </c>
      <c r="AZ147" s="14">
        <v>0</v>
      </c>
      <c r="BA147" s="66">
        <v>0</v>
      </c>
      <c r="BB147" s="65">
        <v>0</v>
      </c>
      <c r="BC147" s="14">
        <v>0</v>
      </c>
      <c r="BD147" s="66">
        <v>0</v>
      </c>
      <c r="BE147" s="65">
        <v>1.09E-2</v>
      </c>
      <c r="BF147" s="14">
        <v>0.45200000000000001</v>
      </c>
      <c r="BG147" s="66">
        <f t="shared" si="476"/>
        <v>41467.889908256882</v>
      </c>
      <c r="BH147" s="65">
        <v>0</v>
      </c>
      <c r="BI147" s="14">
        <v>0</v>
      </c>
      <c r="BJ147" s="66">
        <v>0</v>
      </c>
      <c r="BK147" s="65">
        <v>0</v>
      </c>
      <c r="BL147" s="14">
        <v>0</v>
      </c>
      <c r="BM147" s="66">
        <v>0</v>
      </c>
      <c r="BN147" s="65">
        <v>0</v>
      </c>
      <c r="BO147" s="14">
        <v>0</v>
      </c>
      <c r="BP147" s="66">
        <f t="shared" si="464"/>
        <v>0</v>
      </c>
      <c r="BQ147" s="65">
        <v>0</v>
      </c>
      <c r="BR147" s="14">
        <v>0</v>
      </c>
      <c r="BS147" s="66">
        <v>0</v>
      </c>
      <c r="BT147" s="65">
        <v>0</v>
      </c>
      <c r="BU147" s="14">
        <v>0</v>
      </c>
      <c r="BV147" s="66">
        <f t="shared" si="465"/>
        <v>0</v>
      </c>
      <c r="BW147" s="65">
        <v>0</v>
      </c>
      <c r="BX147" s="14">
        <v>0</v>
      </c>
      <c r="BY147" s="66">
        <v>0</v>
      </c>
      <c r="BZ147" s="65">
        <v>0</v>
      </c>
      <c r="CA147" s="14">
        <v>0</v>
      </c>
      <c r="CB147" s="66">
        <v>0</v>
      </c>
      <c r="CC147" s="65">
        <v>0</v>
      </c>
      <c r="CD147" s="14">
        <v>0</v>
      </c>
      <c r="CE147" s="66">
        <v>0</v>
      </c>
      <c r="CF147" s="65">
        <v>0</v>
      </c>
      <c r="CG147" s="14">
        <v>0</v>
      </c>
      <c r="CH147" s="66">
        <v>0</v>
      </c>
      <c r="CI147" s="65">
        <v>0</v>
      </c>
      <c r="CJ147" s="14">
        <v>0</v>
      </c>
      <c r="CK147" s="66">
        <v>0</v>
      </c>
      <c r="CL147" s="65">
        <v>0</v>
      </c>
      <c r="CM147" s="14">
        <v>0</v>
      </c>
      <c r="CN147" s="66">
        <v>0</v>
      </c>
      <c r="CO147" s="65">
        <v>0</v>
      </c>
      <c r="CP147" s="14">
        <v>0</v>
      </c>
      <c r="CQ147" s="66">
        <v>0</v>
      </c>
      <c r="CR147" s="65">
        <v>0</v>
      </c>
      <c r="CS147" s="14">
        <v>0</v>
      </c>
      <c r="CT147" s="66">
        <v>0</v>
      </c>
      <c r="CU147" s="65">
        <v>2.5999999999999999E-2</v>
      </c>
      <c r="CV147" s="14">
        <v>0.93600000000000005</v>
      </c>
      <c r="CW147" s="66">
        <f t="shared" si="471"/>
        <v>36000.000000000007</v>
      </c>
      <c r="CX147" s="65">
        <v>0</v>
      </c>
      <c r="CY147" s="14">
        <v>0</v>
      </c>
      <c r="CZ147" s="66">
        <v>0</v>
      </c>
      <c r="DA147" s="65">
        <v>0</v>
      </c>
      <c r="DB147" s="14">
        <v>0</v>
      </c>
      <c r="DC147" s="66">
        <v>0</v>
      </c>
      <c r="DD147" s="65">
        <v>0</v>
      </c>
      <c r="DE147" s="14">
        <v>0</v>
      </c>
      <c r="DF147" s="66">
        <v>0</v>
      </c>
      <c r="DG147" s="11">
        <f t="shared" si="478"/>
        <v>335.76783999999998</v>
      </c>
      <c r="DH147" s="21">
        <f t="shared" si="479"/>
        <v>8702.5449999999983</v>
      </c>
      <c r="DI147" s="6"/>
      <c r="DJ147" s="9"/>
      <c r="DK147" s="6"/>
      <c r="DL147" s="6"/>
      <c r="DM147" s="6"/>
      <c r="DN147" s="9"/>
      <c r="DO147" s="6"/>
      <c r="DP147" s="6"/>
      <c r="DQ147" s="6"/>
      <c r="DR147" s="9"/>
      <c r="DS147" s="6"/>
      <c r="DT147" s="6"/>
      <c r="DU147" s="6"/>
      <c r="DV147" s="2"/>
      <c r="DW147" s="1"/>
      <c r="DX147" s="1"/>
      <c r="DY147" s="1"/>
      <c r="DZ147" s="2"/>
      <c r="EA147" s="1"/>
      <c r="EB147" s="1"/>
      <c r="EC147" s="1"/>
      <c r="ED147" s="2"/>
      <c r="EE147" s="1"/>
      <c r="EF147" s="1"/>
      <c r="EG147" s="1"/>
      <c r="EH147" s="2"/>
      <c r="EI147" s="1"/>
      <c r="EJ147" s="1"/>
      <c r="EK147" s="1"/>
      <c r="EL147" s="2"/>
      <c r="EM147" s="1"/>
      <c r="EN147" s="1"/>
      <c r="EO147" s="1"/>
      <c r="EP147" s="2"/>
      <c r="EQ147" s="1"/>
      <c r="ER147" s="1"/>
      <c r="ES147" s="1"/>
      <c r="ET147" s="2"/>
      <c r="EU147" s="1"/>
      <c r="EV147" s="1"/>
      <c r="EW147" s="1"/>
      <c r="EX147" s="2"/>
      <c r="EY147" s="1"/>
      <c r="EZ147" s="1"/>
      <c r="FA147" s="1"/>
    </row>
    <row r="148" spans="1:232" ht="15" thickBot="1" x14ac:dyDescent="0.35">
      <c r="A148" s="61"/>
      <c r="B148" s="62" t="s">
        <v>17</v>
      </c>
      <c r="C148" s="69">
        <f t="shared" ref="C148:D148" si="480">SUM(C136:C147)</f>
        <v>0</v>
      </c>
      <c r="D148" s="42">
        <f t="shared" si="480"/>
        <v>0</v>
      </c>
      <c r="E148" s="70"/>
      <c r="F148" s="69"/>
      <c r="G148" s="42"/>
      <c r="H148" s="70"/>
      <c r="I148" s="69">
        <f t="shared" ref="I148:J148" si="481">SUM(I136:I147)</f>
        <v>0.23500000000000001</v>
      </c>
      <c r="J148" s="42">
        <f t="shared" si="481"/>
        <v>19.197999999999997</v>
      </c>
      <c r="K148" s="70"/>
      <c r="L148" s="69">
        <f t="shared" ref="L148:M148" si="482">SUM(L136:L147)</f>
        <v>0</v>
      </c>
      <c r="M148" s="42">
        <f t="shared" si="482"/>
        <v>0</v>
      </c>
      <c r="N148" s="70"/>
      <c r="O148" s="69">
        <f t="shared" ref="O148:P148" si="483">SUM(O136:O147)</f>
        <v>28.88</v>
      </c>
      <c r="P148" s="42">
        <f t="shared" si="483"/>
        <v>655.82500000000005</v>
      </c>
      <c r="Q148" s="70"/>
      <c r="R148" s="69">
        <f t="shared" ref="R148:S148" si="484">SUM(R136:R147)</f>
        <v>0</v>
      </c>
      <c r="S148" s="42">
        <f t="shared" si="484"/>
        <v>0</v>
      </c>
      <c r="T148" s="70"/>
      <c r="U148" s="69">
        <v>0</v>
      </c>
      <c r="V148" s="42">
        <v>0</v>
      </c>
      <c r="W148" s="70"/>
      <c r="X148" s="69">
        <f t="shared" ref="X148:Y148" si="485">SUM(X136:X147)</f>
        <v>0</v>
      </c>
      <c r="Y148" s="42">
        <f t="shared" si="485"/>
        <v>0</v>
      </c>
      <c r="Z148" s="70"/>
      <c r="AA148" s="69">
        <f t="shared" ref="AA148:AB148" si="486">SUM(AA136:AA147)</f>
        <v>0</v>
      </c>
      <c r="AB148" s="42">
        <f t="shared" si="486"/>
        <v>0</v>
      </c>
      <c r="AC148" s="70"/>
      <c r="AD148" s="69">
        <f t="shared" ref="AD148:AE148" si="487">SUM(AD136:AD147)</f>
        <v>0</v>
      </c>
      <c r="AE148" s="42">
        <f t="shared" si="487"/>
        <v>0</v>
      </c>
      <c r="AF148" s="70"/>
      <c r="AG148" s="69">
        <f t="shared" ref="AG148:AH148" si="488">SUM(AG136:AG147)</f>
        <v>0</v>
      </c>
      <c r="AH148" s="42">
        <f t="shared" si="488"/>
        <v>0</v>
      </c>
      <c r="AI148" s="70"/>
      <c r="AJ148" s="69">
        <f t="shared" ref="AJ148:AK148" si="489">SUM(AJ136:AJ147)</f>
        <v>2878.4719300000002</v>
      </c>
      <c r="AK148" s="42">
        <f t="shared" si="489"/>
        <v>70408.385999999999</v>
      </c>
      <c r="AL148" s="70"/>
      <c r="AM148" s="69"/>
      <c r="AN148" s="42"/>
      <c r="AO148" s="70"/>
      <c r="AP148" s="69"/>
      <c r="AQ148" s="42"/>
      <c r="AR148" s="70"/>
      <c r="AS148" s="69">
        <f t="shared" ref="AS148:AT148" si="490">SUM(AS136:AS147)</f>
        <v>3.5999999999999999E-3</v>
      </c>
      <c r="AT148" s="42">
        <f t="shared" si="490"/>
        <v>1.349</v>
      </c>
      <c r="AU148" s="70"/>
      <c r="AV148" s="69">
        <f t="shared" ref="AV148:AW148" si="491">SUM(AV136:AV147)</f>
        <v>0</v>
      </c>
      <c r="AW148" s="42">
        <f t="shared" si="491"/>
        <v>0</v>
      </c>
      <c r="AX148" s="70"/>
      <c r="AY148" s="69">
        <f t="shared" ref="AY148:AZ148" si="492">SUM(AY136:AY147)</f>
        <v>0</v>
      </c>
      <c r="AZ148" s="42">
        <f t="shared" si="492"/>
        <v>0</v>
      </c>
      <c r="BA148" s="70"/>
      <c r="BB148" s="69">
        <f t="shared" ref="BB148:BC148" si="493">SUM(BB136:BB147)</f>
        <v>0</v>
      </c>
      <c r="BC148" s="42">
        <f t="shared" si="493"/>
        <v>0</v>
      </c>
      <c r="BD148" s="70"/>
      <c r="BE148" s="69">
        <f t="shared" ref="BE148:BF148" si="494">SUM(BE136:BE147)</f>
        <v>4.4700000000000004E-2</v>
      </c>
      <c r="BF148" s="42">
        <f t="shared" si="494"/>
        <v>4.3250000000000002</v>
      </c>
      <c r="BG148" s="70"/>
      <c r="BH148" s="69">
        <f t="shared" ref="BH148:BI148" si="495">SUM(BH136:BH147)</f>
        <v>0</v>
      </c>
      <c r="BI148" s="42">
        <f t="shared" si="495"/>
        <v>0</v>
      </c>
      <c r="BJ148" s="70"/>
      <c r="BK148" s="69">
        <f t="shared" ref="BK148:BL148" si="496">SUM(BK136:BK147)</f>
        <v>0</v>
      </c>
      <c r="BL148" s="42">
        <f t="shared" si="496"/>
        <v>0</v>
      </c>
      <c r="BM148" s="70"/>
      <c r="BN148" s="69">
        <f t="shared" ref="BN148:BO148" si="497">SUM(BN136:BN147)</f>
        <v>0</v>
      </c>
      <c r="BO148" s="42">
        <f t="shared" si="497"/>
        <v>0</v>
      </c>
      <c r="BP148" s="70"/>
      <c r="BQ148" s="69">
        <f t="shared" ref="BQ148:BR148" si="498">SUM(BQ136:BQ147)</f>
        <v>0</v>
      </c>
      <c r="BR148" s="42">
        <f t="shared" si="498"/>
        <v>0</v>
      </c>
      <c r="BS148" s="70"/>
      <c r="BT148" s="69">
        <f t="shared" ref="BT148:BU148" si="499">SUM(BT136:BT147)</f>
        <v>0</v>
      </c>
      <c r="BU148" s="42">
        <f t="shared" si="499"/>
        <v>0</v>
      </c>
      <c r="BV148" s="70"/>
      <c r="BW148" s="69">
        <f t="shared" ref="BW148:BX148" si="500">SUM(BW136:BW147)</f>
        <v>0</v>
      </c>
      <c r="BX148" s="42">
        <f t="shared" si="500"/>
        <v>0</v>
      </c>
      <c r="BY148" s="70"/>
      <c r="BZ148" s="69">
        <f t="shared" ref="BZ148:CA148" si="501">SUM(BZ136:BZ147)</f>
        <v>0</v>
      </c>
      <c r="CA148" s="42">
        <f t="shared" si="501"/>
        <v>0</v>
      </c>
      <c r="CB148" s="70"/>
      <c r="CC148" s="69">
        <f t="shared" ref="CC148:CD148" si="502">SUM(CC136:CC147)</f>
        <v>0</v>
      </c>
      <c r="CD148" s="42">
        <f t="shared" si="502"/>
        <v>0</v>
      </c>
      <c r="CE148" s="70"/>
      <c r="CF148" s="69">
        <f t="shared" ref="CF148:CG148" si="503">SUM(CF136:CF147)</f>
        <v>0</v>
      </c>
      <c r="CG148" s="42">
        <f t="shared" si="503"/>
        <v>0</v>
      </c>
      <c r="CH148" s="70"/>
      <c r="CI148" s="69">
        <f t="shared" ref="CI148:CJ148" si="504">SUM(CI136:CI147)</f>
        <v>0</v>
      </c>
      <c r="CJ148" s="42">
        <f t="shared" si="504"/>
        <v>0</v>
      </c>
      <c r="CK148" s="70"/>
      <c r="CL148" s="69">
        <f t="shared" ref="CL148:CM148" si="505">SUM(CL136:CL147)</f>
        <v>0</v>
      </c>
      <c r="CM148" s="42">
        <f t="shared" si="505"/>
        <v>0</v>
      </c>
      <c r="CN148" s="70"/>
      <c r="CO148" s="69">
        <f t="shared" ref="CO148:CP148" si="506">SUM(CO136:CO147)</f>
        <v>0</v>
      </c>
      <c r="CP148" s="42">
        <f t="shared" si="506"/>
        <v>0</v>
      </c>
      <c r="CQ148" s="70"/>
      <c r="CR148" s="69">
        <f t="shared" ref="CR148:CS148" si="507">SUM(CR136:CR147)</f>
        <v>4.8853</v>
      </c>
      <c r="CS148" s="42">
        <f t="shared" si="507"/>
        <v>148.54499999999999</v>
      </c>
      <c r="CT148" s="70"/>
      <c r="CU148" s="69">
        <f t="shared" ref="CU148:CV148" si="508">SUM(CU136:CU147)</f>
        <v>3.0802299999999998</v>
      </c>
      <c r="CV148" s="42">
        <f t="shared" si="508"/>
        <v>102.47200000000002</v>
      </c>
      <c r="CW148" s="70"/>
      <c r="CX148" s="69">
        <f t="shared" ref="CX148:CY148" si="509">SUM(CX136:CX147)</f>
        <v>0</v>
      </c>
      <c r="CY148" s="42">
        <f t="shared" si="509"/>
        <v>0</v>
      </c>
      <c r="CZ148" s="70"/>
      <c r="DA148" s="69">
        <f t="shared" ref="DA148:DB148" si="510">SUM(DA136:DA147)</f>
        <v>6.04</v>
      </c>
      <c r="DB148" s="42">
        <f t="shared" si="510"/>
        <v>93.338999999999999</v>
      </c>
      <c r="DC148" s="70"/>
      <c r="DD148" s="69">
        <f t="shared" ref="DD148:DE148" si="511">SUM(DD136:DD147)</f>
        <v>0</v>
      </c>
      <c r="DE148" s="42">
        <f t="shared" si="511"/>
        <v>0</v>
      </c>
      <c r="DF148" s="70"/>
      <c r="DG148" s="43">
        <f t="shared" si="478"/>
        <v>2921.6407600000002</v>
      </c>
      <c r="DH148" s="44">
        <f t="shared" si="479"/>
        <v>71433.438999999998</v>
      </c>
      <c r="DI148" s="6"/>
      <c r="DJ148" s="9"/>
      <c r="DK148" s="6"/>
      <c r="DL148" s="6"/>
      <c r="DM148" s="6"/>
      <c r="DN148" s="9"/>
      <c r="DO148" s="6"/>
      <c r="DP148" s="6"/>
      <c r="DQ148" s="6"/>
      <c r="DR148" s="9"/>
      <c r="DS148" s="6"/>
      <c r="DT148" s="6"/>
      <c r="DU148" s="6"/>
      <c r="DV148" s="2"/>
      <c r="DW148" s="1"/>
      <c r="DX148" s="1"/>
      <c r="DY148" s="1"/>
      <c r="DZ148" s="2"/>
      <c r="EA148" s="1"/>
      <c r="EB148" s="1"/>
      <c r="EC148" s="1"/>
      <c r="ED148" s="2"/>
      <c r="EE148" s="1"/>
      <c r="EF148" s="1"/>
      <c r="EG148" s="1"/>
      <c r="EH148" s="2"/>
      <c r="EI148" s="1"/>
      <c r="EJ148" s="1"/>
      <c r="EK148" s="1"/>
      <c r="EL148" s="2"/>
      <c r="EM148" s="1"/>
      <c r="EN148" s="1"/>
      <c r="EO148" s="1"/>
      <c r="EP148" s="2"/>
      <c r="EQ148" s="1"/>
      <c r="ER148" s="1"/>
      <c r="ES148" s="1"/>
      <c r="ET148" s="2"/>
      <c r="EU148" s="1"/>
      <c r="EV148" s="1"/>
      <c r="EW148" s="1"/>
      <c r="EX148" s="2"/>
      <c r="EY148" s="1"/>
      <c r="EZ148" s="1"/>
      <c r="FA148" s="1"/>
      <c r="FF148" s="3"/>
      <c r="FK148" s="3"/>
      <c r="FP148" s="3"/>
      <c r="FU148" s="3"/>
      <c r="FZ148" s="3"/>
      <c r="GE148" s="3"/>
      <c r="GJ148" s="3"/>
      <c r="GO148" s="3"/>
      <c r="GT148" s="3"/>
      <c r="GY148" s="3"/>
      <c r="HD148" s="3"/>
      <c r="HI148" s="3"/>
      <c r="HN148" s="3"/>
      <c r="HS148" s="3"/>
      <c r="HX148" s="3"/>
    </row>
    <row r="149" spans="1:232" x14ac:dyDescent="0.3">
      <c r="A149" s="57">
        <v>2020</v>
      </c>
      <c r="B149" s="58" t="s">
        <v>5</v>
      </c>
      <c r="C149" s="65">
        <v>0</v>
      </c>
      <c r="D149" s="14">
        <v>0</v>
      </c>
      <c r="E149" s="66">
        <v>0</v>
      </c>
      <c r="F149" s="65"/>
      <c r="G149" s="14"/>
      <c r="H149" s="66"/>
      <c r="I149" s="65">
        <v>0</v>
      </c>
      <c r="J149" s="14">
        <v>0</v>
      </c>
      <c r="K149" s="66">
        <v>0</v>
      </c>
      <c r="L149" s="65">
        <v>0</v>
      </c>
      <c r="M149" s="14">
        <v>0</v>
      </c>
      <c r="N149" s="66">
        <v>0</v>
      </c>
      <c r="O149" s="65">
        <v>0</v>
      </c>
      <c r="P149" s="14">
        <v>0</v>
      </c>
      <c r="Q149" s="66">
        <v>0</v>
      </c>
      <c r="R149" s="65">
        <v>0</v>
      </c>
      <c r="S149" s="14">
        <v>0</v>
      </c>
      <c r="T149" s="66">
        <v>0</v>
      </c>
      <c r="U149" s="65">
        <v>0</v>
      </c>
      <c r="V149" s="14">
        <v>0</v>
      </c>
      <c r="W149" s="66">
        <v>0</v>
      </c>
      <c r="X149" s="65">
        <v>0</v>
      </c>
      <c r="Y149" s="14">
        <v>0</v>
      </c>
      <c r="Z149" s="66">
        <f t="shared" ref="Z149:Z160" si="512">IF(X149=0,0,Y149/X149*1000)</f>
        <v>0</v>
      </c>
      <c r="AA149" s="65">
        <v>0</v>
      </c>
      <c r="AB149" s="14">
        <v>0</v>
      </c>
      <c r="AC149" s="66">
        <v>0</v>
      </c>
      <c r="AD149" s="65">
        <v>0</v>
      </c>
      <c r="AE149" s="14">
        <v>0</v>
      </c>
      <c r="AF149" s="66">
        <v>0</v>
      </c>
      <c r="AG149" s="65">
        <v>0</v>
      </c>
      <c r="AH149" s="14">
        <v>0</v>
      </c>
      <c r="AI149" s="66">
        <f t="shared" ref="AI149:AI160" si="513">IF(AG149=0,0,AH149/AG149*1000)</f>
        <v>0</v>
      </c>
      <c r="AJ149" s="65">
        <v>223.86770000000001</v>
      </c>
      <c r="AK149" s="14">
        <v>5378.3959999999997</v>
      </c>
      <c r="AL149" s="66">
        <f t="shared" ref="AL149:AL151" si="514">AK149/AJ149*1000</f>
        <v>24024.88612694015</v>
      </c>
      <c r="AM149" s="65"/>
      <c r="AN149" s="14"/>
      <c r="AO149" s="66"/>
      <c r="AP149" s="65"/>
      <c r="AQ149" s="14"/>
      <c r="AR149" s="66"/>
      <c r="AS149" s="65">
        <v>0</v>
      </c>
      <c r="AT149" s="14">
        <v>0</v>
      </c>
      <c r="AU149" s="66">
        <v>0</v>
      </c>
      <c r="AV149" s="65">
        <v>0</v>
      </c>
      <c r="AW149" s="14">
        <v>0</v>
      </c>
      <c r="AX149" s="66">
        <v>0</v>
      </c>
      <c r="AY149" s="65">
        <v>0</v>
      </c>
      <c r="AZ149" s="14">
        <v>0</v>
      </c>
      <c r="BA149" s="66">
        <v>0</v>
      </c>
      <c r="BB149" s="65">
        <v>0</v>
      </c>
      <c r="BC149" s="14">
        <v>0</v>
      </c>
      <c r="BD149" s="66">
        <v>0</v>
      </c>
      <c r="BE149" s="65">
        <v>1.7000000000000001E-2</v>
      </c>
      <c r="BF149" s="14">
        <v>2.347</v>
      </c>
      <c r="BG149" s="66">
        <f t="shared" ref="BG149" si="515">BF149/BE149*1000</f>
        <v>138058.82352941175</v>
      </c>
      <c r="BH149" s="65">
        <v>0</v>
      </c>
      <c r="BI149" s="14">
        <v>0</v>
      </c>
      <c r="BJ149" s="66">
        <v>0</v>
      </c>
      <c r="BK149" s="65">
        <v>0</v>
      </c>
      <c r="BL149" s="14">
        <v>0</v>
      </c>
      <c r="BM149" s="66">
        <v>0</v>
      </c>
      <c r="BN149" s="65">
        <v>0</v>
      </c>
      <c r="BO149" s="14">
        <v>0</v>
      </c>
      <c r="BP149" s="66">
        <f t="shared" ref="BP149:BP160" si="516">IF(BN149=0,0,BO149/BN149*1000)</f>
        <v>0</v>
      </c>
      <c r="BQ149" s="65">
        <v>0</v>
      </c>
      <c r="BR149" s="14">
        <v>0</v>
      </c>
      <c r="BS149" s="66">
        <v>0</v>
      </c>
      <c r="BT149" s="65">
        <v>0</v>
      </c>
      <c r="BU149" s="14">
        <v>0</v>
      </c>
      <c r="BV149" s="66">
        <f t="shared" ref="BV149:BV160" si="517">IF(BT149=0,0,BU149/BT149*1000)</f>
        <v>0</v>
      </c>
      <c r="BW149" s="65">
        <v>0</v>
      </c>
      <c r="BX149" s="14">
        <v>0</v>
      </c>
      <c r="BY149" s="66">
        <v>0</v>
      </c>
      <c r="BZ149" s="65">
        <v>0</v>
      </c>
      <c r="CA149" s="14">
        <v>0</v>
      </c>
      <c r="CB149" s="66">
        <v>0</v>
      </c>
      <c r="CC149" s="65">
        <v>0</v>
      </c>
      <c r="CD149" s="14">
        <v>0</v>
      </c>
      <c r="CE149" s="66">
        <v>0</v>
      </c>
      <c r="CF149" s="65">
        <v>0</v>
      </c>
      <c r="CG149" s="14">
        <v>0</v>
      </c>
      <c r="CH149" s="66">
        <v>0</v>
      </c>
      <c r="CI149" s="65">
        <v>0</v>
      </c>
      <c r="CJ149" s="14">
        <v>0</v>
      </c>
      <c r="CK149" s="66">
        <v>0</v>
      </c>
      <c r="CL149" s="65">
        <v>0</v>
      </c>
      <c r="CM149" s="14">
        <v>0</v>
      </c>
      <c r="CN149" s="66">
        <v>0</v>
      </c>
      <c r="CO149" s="65">
        <v>0</v>
      </c>
      <c r="CP149" s="14">
        <v>0</v>
      </c>
      <c r="CQ149" s="66">
        <v>0</v>
      </c>
      <c r="CR149" s="65">
        <v>0</v>
      </c>
      <c r="CS149" s="14">
        <v>0</v>
      </c>
      <c r="CT149" s="66">
        <v>0</v>
      </c>
      <c r="CU149" s="65">
        <v>0</v>
      </c>
      <c r="CV149" s="14">
        <v>0</v>
      </c>
      <c r="CW149" s="66">
        <v>0</v>
      </c>
      <c r="CX149" s="65">
        <v>0</v>
      </c>
      <c r="CY149" s="14">
        <v>0</v>
      </c>
      <c r="CZ149" s="66">
        <v>0</v>
      </c>
      <c r="DA149" s="65">
        <v>0</v>
      </c>
      <c r="DB149" s="14">
        <v>0</v>
      </c>
      <c r="DC149" s="66">
        <v>0</v>
      </c>
      <c r="DD149" s="65">
        <v>0</v>
      </c>
      <c r="DE149" s="14">
        <v>0</v>
      </c>
      <c r="DF149" s="66">
        <v>0</v>
      </c>
      <c r="DG149" s="11">
        <f t="shared" si="478"/>
        <v>223.88470000000001</v>
      </c>
      <c r="DH149" s="21">
        <f t="shared" si="479"/>
        <v>5380.7429999999995</v>
      </c>
    </row>
    <row r="150" spans="1:232" x14ac:dyDescent="0.3">
      <c r="A150" s="57">
        <v>2020</v>
      </c>
      <c r="B150" s="58" t="s">
        <v>6</v>
      </c>
      <c r="C150" s="65">
        <v>0</v>
      </c>
      <c r="D150" s="14">
        <v>0</v>
      </c>
      <c r="E150" s="66">
        <v>0</v>
      </c>
      <c r="F150" s="65"/>
      <c r="G150" s="14"/>
      <c r="H150" s="66"/>
      <c r="I150" s="65">
        <v>0</v>
      </c>
      <c r="J150" s="14">
        <v>0</v>
      </c>
      <c r="K150" s="66">
        <v>0</v>
      </c>
      <c r="L150" s="65">
        <v>0</v>
      </c>
      <c r="M150" s="14">
        <v>0</v>
      </c>
      <c r="N150" s="66">
        <v>0</v>
      </c>
      <c r="O150" s="65">
        <v>0</v>
      </c>
      <c r="P150" s="14">
        <v>0</v>
      </c>
      <c r="Q150" s="66">
        <v>0</v>
      </c>
      <c r="R150" s="65">
        <v>0</v>
      </c>
      <c r="S150" s="14">
        <v>0</v>
      </c>
      <c r="T150" s="66">
        <v>0</v>
      </c>
      <c r="U150" s="65">
        <v>0</v>
      </c>
      <c r="V150" s="14">
        <v>0</v>
      </c>
      <c r="W150" s="66">
        <v>0</v>
      </c>
      <c r="X150" s="65">
        <v>0</v>
      </c>
      <c r="Y150" s="14">
        <v>0</v>
      </c>
      <c r="Z150" s="66">
        <f t="shared" si="512"/>
        <v>0</v>
      </c>
      <c r="AA150" s="65">
        <v>0</v>
      </c>
      <c r="AB150" s="14">
        <v>0</v>
      </c>
      <c r="AC150" s="66">
        <v>0</v>
      </c>
      <c r="AD150" s="65">
        <v>0</v>
      </c>
      <c r="AE150" s="14">
        <v>0</v>
      </c>
      <c r="AF150" s="66">
        <v>0</v>
      </c>
      <c r="AG150" s="65">
        <v>0</v>
      </c>
      <c r="AH150" s="14">
        <v>0</v>
      </c>
      <c r="AI150" s="66">
        <f t="shared" si="513"/>
        <v>0</v>
      </c>
      <c r="AJ150" s="65">
        <v>289.75040999999999</v>
      </c>
      <c r="AK150" s="14">
        <v>7236.1620000000003</v>
      </c>
      <c r="AL150" s="66">
        <f t="shared" si="514"/>
        <v>24973.776568599162</v>
      </c>
      <c r="AM150" s="65"/>
      <c r="AN150" s="14"/>
      <c r="AO150" s="66"/>
      <c r="AP150" s="65"/>
      <c r="AQ150" s="14"/>
      <c r="AR150" s="66"/>
      <c r="AS150" s="65">
        <v>0</v>
      </c>
      <c r="AT150" s="14">
        <v>0</v>
      </c>
      <c r="AU150" s="66">
        <v>0</v>
      </c>
      <c r="AV150" s="65">
        <v>0</v>
      </c>
      <c r="AW150" s="14">
        <v>0</v>
      </c>
      <c r="AX150" s="66">
        <v>0</v>
      </c>
      <c r="AY150" s="65">
        <v>0</v>
      </c>
      <c r="AZ150" s="14">
        <v>0</v>
      </c>
      <c r="BA150" s="66">
        <v>0</v>
      </c>
      <c r="BB150" s="65">
        <v>0</v>
      </c>
      <c r="BC150" s="14">
        <v>0</v>
      </c>
      <c r="BD150" s="66">
        <v>0</v>
      </c>
      <c r="BE150" s="65">
        <v>0</v>
      </c>
      <c r="BF150" s="14">
        <v>0</v>
      </c>
      <c r="BG150" s="66">
        <v>0</v>
      </c>
      <c r="BH150" s="65">
        <v>0</v>
      </c>
      <c r="BI150" s="14">
        <v>0</v>
      </c>
      <c r="BJ150" s="66">
        <v>0</v>
      </c>
      <c r="BK150" s="65">
        <v>0</v>
      </c>
      <c r="BL150" s="14">
        <v>0</v>
      </c>
      <c r="BM150" s="66">
        <v>0</v>
      </c>
      <c r="BN150" s="65">
        <v>0</v>
      </c>
      <c r="BO150" s="14">
        <v>0</v>
      </c>
      <c r="BP150" s="66">
        <f t="shared" si="516"/>
        <v>0</v>
      </c>
      <c r="BQ150" s="65">
        <v>0</v>
      </c>
      <c r="BR150" s="14">
        <v>0</v>
      </c>
      <c r="BS150" s="66">
        <v>0</v>
      </c>
      <c r="BT150" s="65">
        <v>0</v>
      </c>
      <c r="BU150" s="14">
        <v>0</v>
      </c>
      <c r="BV150" s="66">
        <f t="shared" si="517"/>
        <v>0</v>
      </c>
      <c r="BW150" s="65">
        <v>0</v>
      </c>
      <c r="BX150" s="14">
        <v>0</v>
      </c>
      <c r="BY150" s="66">
        <v>0</v>
      </c>
      <c r="BZ150" s="65">
        <v>0</v>
      </c>
      <c r="CA150" s="14">
        <v>0</v>
      </c>
      <c r="CB150" s="66">
        <v>0</v>
      </c>
      <c r="CC150" s="65">
        <v>0</v>
      </c>
      <c r="CD150" s="14">
        <v>0</v>
      </c>
      <c r="CE150" s="66">
        <v>0</v>
      </c>
      <c r="CF150" s="65">
        <v>0</v>
      </c>
      <c r="CG150" s="14">
        <v>0</v>
      </c>
      <c r="CH150" s="66">
        <v>0</v>
      </c>
      <c r="CI150" s="65">
        <v>0</v>
      </c>
      <c r="CJ150" s="14">
        <v>0</v>
      </c>
      <c r="CK150" s="66">
        <v>0</v>
      </c>
      <c r="CL150" s="65">
        <v>0</v>
      </c>
      <c r="CM150" s="14">
        <v>0</v>
      </c>
      <c r="CN150" s="66">
        <v>0</v>
      </c>
      <c r="CO150" s="65">
        <v>0</v>
      </c>
      <c r="CP150" s="14">
        <v>0</v>
      </c>
      <c r="CQ150" s="66">
        <v>0</v>
      </c>
      <c r="CR150" s="65">
        <v>2.8999999999999998E-3</v>
      </c>
      <c r="CS150" s="14">
        <v>0.15</v>
      </c>
      <c r="CT150" s="66">
        <f t="shared" ref="CT150:CT151" si="518">CS150/CR150*1000</f>
        <v>51724.137931034486</v>
      </c>
      <c r="CU150" s="65">
        <v>0</v>
      </c>
      <c r="CV150" s="14">
        <v>0</v>
      </c>
      <c r="CW150" s="66">
        <v>0</v>
      </c>
      <c r="CX150" s="65">
        <v>0</v>
      </c>
      <c r="CY150" s="14">
        <v>0</v>
      </c>
      <c r="CZ150" s="66">
        <v>0</v>
      </c>
      <c r="DA150" s="65">
        <v>0</v>
      </c>
      <c r="DB150" s="14">
        <v>0</v>
      </c>
      <c r="DC150" s="66">
        <v>0</v>
      </c>
      <c r="DD150" s="65">
        <v>0</v>
      </c>
      <c r="DE150" s="14">
        <v>0</v>
      </c>
      <c r="DF150" s="66">
        <v>0</v>
      </c>
      <c r="DG150" s="11">
        <f t="shared" si="478"/>
        <v>289.75331</v>
      </c>
      <c r="DH150" s="21">
        <f t="shared" si="479"/>
        <v>7236.3119999999999</v>
      </c>
    </row>
    <row r="151" spans="1:232" x14ac:dyDescent="0.3">
      <c r="A151" s="57">
        <v>2020</v>
      </c>
      <c r="B151" s="58" t="s">
        <v>7</v>
      </c>
      <c r="C151" s="65">
        <v>0</v>
      </c>
      <c r="D151" s="14">
        <v>0</v>
      </c>
      <c r="E151" s="66">
        <v>0</v>
      </c>
      <c r="F151" s="65"/>
      <c r="G151" s="14"/>
      <c r="H151" s="66"/>
      <c r="I151" s="65">
        <v>0</v>
      </c>
      <c r="J151" s="14">
        <v>0</v>
      </c>
      <c r="K151" s="66">
        <v>0</v>
      </c>
      <c r="L151" s="65">
        <v>0</v>
      </c>
      <c r="M151" s="14">
        <v>0</v>
      </c>
      <c r="N151" s="66">
        <v>0</v>
      </c>
      <c r="O151" s="65">
        <v>0</v>
      </c>
      <c r="P151" s="14">
        <v>0</v>
      </c>
      <c r="Q151" s="66">
        <v>0</v>
      </c>
      <c r="R151" s="65">
        <v>0</v>
      </c>
      <c r="S151" s="14">
        <v>0</v>
      </c>
      <c r="T151" s="66">
        <v>0</v>
      </c>
      <c r="U151" s="65">
        <v>0</v>
      </c>
      <c r="V151" s="14">
        <v>0</v>
      </c>
      <c r="W151" s="66">
        <v>0</v>
      </c>
      <c r="X151" s="65">
        <v>0</v>
      </c>
      <c r="Y151" s="14">
        <v>0</v>
      </c>
      <c r="Z151" s="66">
        <f t="shared" si="512"/>
        <v>0</v>
      </c>
      <c r="AA151" s="65">
        <v>0</v>
      </c>
      <c r="AB151" s="14">
        <v>0</v>
      </c>
      <c r="AC151" s="66">
        <v>0</v>
      </c>
      <c r="AD151" s="65">
        <v>0</v>
      </c>
      <c r="AE151" s="14">
        <v>0</v>
      </c>
      <c r="AF151" s="66">
        <v>0</v>
      </c>
      <c r="AG151" s="65">
        <v>0</v>
      </c>
      <c r="AH151" s="14">
        <v>0</v>
      </c>
      <c r="AI151" s="66">
        <f t="shared" si="513"/>
        <v>0</v>
      </c>
      <c r="AJ151" s="65">
        <v>170.72095000000002</v>
      </c>
      <c r="AK151" s="14">
        <v>4453.45</v>
      </c>
      <c r="AL151" s="66">
        <f t="shared" si="514"/>
        <v>26086.136470070014</v>
      </c>
      <c r="AM151" s="65"/>
      <c r="AN151" s="14"/>
      <c r="AO151" s="66"/>
      <c r="AP151" s="65"/>
      <c r="AQ151" s="14"/>
      <c r="AR151" s="66"/>
      <c r="AS151" s="65">
        <v>0</v>
      </c>
      <c r="AT151" s="14">
        <v>0</v>
      </c>
      <c r="AU151" s="66">
        <v>0</v>
      </c>
      <c r="AV151" s="65">
        <v>0</v>
      </c>
      <c r="AW151" s="14">
        <v>0</v>
      </c>
      <c r="AX151" s="66">
        <v>0</v>
      </c>
      <c r="AY151" s="65">
        <v>0</v>
      </c>
      <c r="AZ151" s="14">
        <v>0</v>
      </c>
      <c r="BA151" s="66">
        <v>0</v>
      </c>
      <c r="BB151" s="65">
        <v>0</v>
      </c>
      <c r="BC151" s="14">
        <v>0</v>
      </c>
      <c r="BD151" s="66">
        <v>0</v>
      </c>
      <c r="BE151" s="65">
        <v>0</v>
      </c>
      <c r="BF151" s="14">
        <v>0</v>
      </c>
      <c r="BG151" s="66">
        <v>0</v>
      </c>
      <c r="BH151" s="65">
        <v>0</v>
      </c>
      <c r="BI151" s="14">
        <v>0</v>
      </c>
      <c r="BJ151" s="66">
        <v>0</v>
      </c>
      <c r="BK151" s="65">
        <v>0</v>
      </c>
      <c r="BL151" s="14">
        <v>0</v>
      </c>
      <c r="BM151" s="66">
        <v>0</v>
      </c>
      <c r="BN151" s="65">
        <v>0</v>
      </c>
      <c r="BO151" s="14">
        <v>0</v>
      </c>
      <c r="BP151" s="66">
        <f t="shared" si="516"/>
        <v>0</v>
      </c>
      <c r="BQ151" s="65">
        <v>0</v>
      </c>
      <c r="BR151" s="14">
        <v>0</v>
      </c>
      <c r="BS151" s="66">
        <v>0</v>
      </c>
      <c r="BT151" s="65">
        <v>0</v>
      </c>
      <c r="BU151" s="14">
        <v>0</v>
      </c>
      <c r="BV151" s="66">
        <f t="shared" si="517"/>
        <v>0</v>
      </c>
      <c r="BW151" s="65">
        <v>0</v>
      </c>
      <c r="BX151" s="14">
        <v>0</v>
      </c>
      <c r="BY151" s="66">
        <v>0</v>
      </c>
      <c r="BZ151" s="65">
        <v>0</v>
      </c>
      <c r="CA151" s="14">
        <v>0</v>
      </c>
      <c r="CB151" s="66">
        <v>0</v>
      </c>
      <c r="CC151" s="65">
        <v>0</v>
      </c>
      <c r="CD151" s="14">
        <v>0</v>
      </c>
      <c r="CE151" s="66">
        <v>0</v>
      </c>
      <c r="CF151" s="65">
        <v>0</v>
      </c>
      <c r="CG151" s="14">
        <v>0</v>
      </c>
      <c r="CH151" s="66">
        <v>0</v>
      </c>
      <c r="CI151" s="65">
        <v>0</v>
      </c>
      <c r="CJ151" s="14">
        <v>0</v>
      </c>
      <c r="CK151" s="66">
        <v>0</v>
      </c>
      <c r="CL151" s="65">
        <v>0</v>
      </c>
      <c r="CM151" s="14">
        <v>0</v>
      </c>
      <c r="CN151" s="66">
        <v>0</v>
      </c>
      <c r="CO151" s="65">
        <v>0</v>
      </c>
      <c r="CP151" s="14">
        <v>0</v>
      </c>
      <c r="CQ151" s="66">
        <v>0</v>
      </c>
      <c r="CR151" s="65">
        <v>1.7700000000000001E-3</v>
      </c>
      <c r="CS151" s="14">
        <v>0.60899999999999999</v>
      </c>
      <c r="CT151" s="66">
        <f t="shared" si="518"/>
        <v>344067.79661016946</v>
      </c>
      <c r="CU151" s="65">
        <v>0</v>
      </c>
      <c r="CV151" s="14">
        <v>0</v>
      </c>
      <c r="CW151" s="66">
        <v>0</v>
      </c>
      <c r="CX151" s="65">
        <v>0</v>
      </c>
      <c r="CY151" s="14">
        <v>0</v>
      </c>
      <c r="CZ151" s="66">
        <v>0</v>
      </c>
      <c r="DA151" s="65">
        <v>0</v>
      </c>
      <c r="DB151" s="14">
        <v>0</v>
      </c>
      <c r="DC151" s="66">
        <v>0</v>
      </c>
      <c r="DD151" s="65">
        <v>0</v>
      </c>
      <c r="DE151" s="14">
        <v>0</v>
      </c>
      <c r="DF151" s="66">
        <v>0</v>
      </c>
      <c r="DG151" s="11">
        <f t="shared" si="478"/>
        <v>170.72272000000001</v>
      </c>
      <c r="DH151" s="21">
        <f t="shared" si="479"/>
        <v>4454.0590000000002</v>
      </c>
    </row>
    <row r="152" spans="1:232" x14ac:dyDescent="0.3">
      <c r="A152" s="57">
        <v>2020</v>
      </c>
      <c r="B152" s="58" t="s">
        <v>8</v>
      </c>
      <c r="C152" s="65">
        <v>0</v>
      </c>
      <c r="D152" s="14">
        <v>0</v>
      </c>
      <c r="E152" s="66">
        <f>IF(C152=0,0,D152/C152*1000)</f>
        <v>0</v>
      </c>
      <c r="F152" s="65"/>
      <c r="G152" s="14"/>
      <c r="H152" s="66"/>
      <c r="I152" s="65">
        <v>0.05</v>
      </c>
      <c r="J152" s="14">
        <v>2.08</v>
      </c>
      <c r="K152" s="66">
        <f>IF(I152=0,0,J152/I152*1000)</f>
        <v>41600</v>
      </c>
      <c r="L152" s="65">
        <v>0</v>
      </c>
      <c r="M152" s="14">
        <v>0</v>
      </c>
      <c r="N152" s="66">
        <f>IF(L152=0,0,M152/L152*1000)</f>
        <v>0</v>
      </c>
      <c r="O152" s="65">
        <v>0</v>
      </c>
      <c r="P152" s="14">
        <v>0</v>
      </c>
      <c r="Q152" s="66">
        <f>IF(O152=0,0,P152/O152*1000)</f>
        <v>0</v>
      </c>
      <c r="R152" s="65">
        <v>0</v>
      </c>
      <c r="S152" s="14">
        <v>0</v>
      </c>
      <c r="T152" s="66">
        <f>IF(R152=0,0,S152/R152*1000)</f>
        <v>0</v>
      </c>
      <c r="U152" s="65">
        <v>0</v>
      </c>
      <c r="V152" s="14">
        <v>0</v>
      </c>
      <c r="W152" s="66">
        <v>0</v>
      </c>
      <c r="X152" s="65">
        <v>0</v>
      </c>
      <c r="Y152" s="14">
        <v>0</v>
      </c>
      <c r="Z152" s="66">
        <f t="shared" si="512"/>
        <v>0</v>
      </c>
      <c r="AA152" s="65">
        <v>0</v>
      </c>
      <c r="AB152" s="14">
        <v>0</v>
      </c>
      <c r="AC152" s="66">
        <f>IF(AA152=0,0,AB152/AA152*1000)</f>
        <v>0</v>
      </c>
      <c r="AD152" s="65">
        <v>0</v>
      </c>
      <c r="AE152" s="14">
        <v>0</v>
      </c>
      <c r="AF152" s="66">
        <f>IF(AD152=0,0,AE152/AD152*1000)</f>
        <v>0</v>
      </c>
      <c r="AG152" s="65">
        <v>0</v>
      </c>
      <c r="AH152" s="14">
        <v>0</v>
      </c>
      <c r="AI152" s="66">
        <f t="shared" si="513"/>
        <v>0</v>
      </c>
      <c r="AJ152" s="65">
        <v>236.68598</v>
      </c>
      <c r="AK152" s="14">
        <v>6954.5550000000003</v>
      </c>
      <c r="AL152" s="66">
        <f>IF(AJ152=0,0,AK152/AJ152*1000)</f>
        <v>29383.04583989301</v>
      </c>
      <c r="AM152" s="65"/>
      <c r="AN152" s="14"/>
      <c r="AO152" s="66"/>
      <c r="AP152" s="65"/>
      <c r="AQ152" s="14"/>
      <c r="AR152" s="66"/>
      <c r="AS152" s="65">
        <v>0</v>
      </c>
      <c r="AT152" s="14">
        <v>0</v>
      </c>
      <c r="AU152" s="66">
        <f>IF(AS152=0,0,AT152/AS152*1000)</f>
        <v>0</v>
      </c>
      <c r="AV152" s="65">
        <v>0</v>
      </c>
      <c r="AW152" s="14">
        <v>0</v>
      </c>
      <c r="AX152" s="66">
        <f>IF(AV152=0,0,AW152/AV152*1000)</f>
        <v>0</v>
      </c>
      <c r="AY152" s="65">
        <v>0</v>
      </c>
      <c r="AZ152" s="14">
        <v>0</v>
      </c>
      <c r="BA152" s="66">
        <f>IF(AY152=0,0,AZ152/AY152*1000)</f>
        <v>0</v>
      </c>
      <c r="BB152" s="65">
        <v>0</v>
      </c>
      <c r="BC152" s="14">
        <v>0</v>
      </c>
      <c r="BD152" s="66">
        <f>IF(BB152=0,0,BC152/BB152*1000)</f>
        <v>0</v>
      </c>
      <c r="BE152" s="65">
        <v>0</v>
      </c>
      <c r="BF152" s="14">
        <v>0</v>
      </c>
      <c r="BG152" s="66">
        <f>IF(BE152=0,0,BF152/BE152*1000)</f>
        <v>0</v>
      </c>
      <c r="BH152" s="65">
        <v>0</v>
      </c>
      <c r="BI152" s="14">
        <v>0</v>
      </c>
      <c r="BJ152" s="66">
        <f>IF(BH152=0,0,BI152/BH152*1000)</f>
        <v>0</v>
      </c>
      <c r="BK152" s="65">
        <v>0</v>
      </c>
      <c r="BL152" s="14">
        <v>0</v>
      </c>
      <c r="BM152" s="66">
        <f>IF(BK152=0,0,BL152/BK152*1000)</f>
        <v>0</v>
      </c>
      <c r="BN152" s="65">
        <v>0</v>
      </c>
      <c r="BO152" s="14">
        <v>0</v>
      </c>
      <c r="BP152" s="66">
        <f t="shared" si="516"/>
        <v>0</v>
      </c>
      <c r="BQ152" s="65">
        <v>0</v>
      </c>
      <c r="BR152" s="14">
        <v>0</v>
      </c>
      <c r="BS152" s="66">
        <f>IF(BQ152=0,0,BR152/BQ152*1000)</f>
        <v>0</v>
      </c>
      <c r="BT152" s="65">
        <v>0</v>
      </c>
      <c r="BU152" s="14">
        <v>0</v>
      </c>
      <c r="BV152" s="66">
        <f t="shared" si="517"/>
        <v>0</v>
      </c>
      <c r="BW152" s="65">
        <v>0</v>
      </c>
      <c r="BX152" s="14">
        <v>0</v>
      </c>
      <c r="BY152" s="66">
        <f>IF(BW152=0,0,BX152/BW152*1000)</f>
        <v>0</v>
      </c>
      <c r="BZ152" s="65">
        <v>0</v>
      </c>
      <c r="CA152" s="14">
        <v>0</v>
      </c>
      <c r="CB152" s="66">
        <f>IF(BZ152=0,0,CA152/BZ152*1000)</f>
        <v>0</v>
      </c>
      <c r="CC152" s="65">
        <v>0</v>
      </c>
      <c r="CD152" s="14">
        <v>0</v>
      </c>
      <c r="CE152" s="66">
        <f>IF(CC152=0,0,CD152/CC152*1000)</f>
        <v>0</v>
      </c>
      <c r="CF152" s="65">
        <v>0</v>
      </c>
      <c r="CG152" s="14">
        <v>0</v>
      </c>
      <c r="CH152" s="66">
        <f>IF(CF152=0,0,CG152/CF152*1000)</f>
        <v>0</v>
      </c>
      <c r="CI152" s="65">
        <v>0</v>
      </c>
      <c r="CJ152" s="14">
        <v>0</v>
      </c>
      <c r="CK152" s="66">
        <f>IF(CI152=0,0,CJ152/CI152*1000)</f>
        <v>0</v>
      </c>
      <c r="CL152" s="65">
        <v>0</v>
      </c>
      <c r="CM152" s="14">
        <v>0</v>
      </c>
      <c r="CN152" s="66">
        <f>IF(CL152=0,0,CM152/CL152*1000)</f>
        <v>0</v>
      </c>
      <c r="CO152" s="65">
        <v>2.0400000000000001E-3</v>
      </c>
      <c r="CP152" s="14">
        <v>6.3E-2</v>
      </c>
      <c r="CQ152" s="66">
        <f>IF(CO152=0,0,CP152/CO152*1000)</f>
        <v>30882.352941176468</v>
      </c>
      <c r="CR152" s="65">
        <v>0</v>
      </c>
      <c r="CS152" s="14">
        <v>0</v>
      </c>
      <c r="CT152" s="66">
        <f>IF(CR152=0,0,CS152/CR152*1000)</f>
        <v>0</v>
      </c>
      <c r="CU152" s="65">
        <v>0</v>
      </c>
      <c r="CV152" s="14">
        <v>0</v>
      </c>
      <c r="CW152" s="66">
        <f>IF(CU152=0,0,CV152/CU152*1000)</f>
        <v>0</v>
      </c>
      <c r="CX152" s="65">
        <v>0</v>
      </c>
      <c r="CY152" s="14">
        <v>0</v>
      </c>
      <c r="CZ152" s="66">
        <f>IF(CX152=0,0,CY152/CX152*1000)</f>
        <v>0</v>
      </c>
      <c r="DA152" s="65">
        <v>0</v>
      </c>
      <c r="DB152" s="14">
        <v>0</v>
      </c>
      <c r="DC152" s="66">
        <f>IF(DA152=0,0,DB152/DA152*1000)</f>
        <v>0</v>
      </c>
      <c r="DD152" s="65">
        <v>0</v>
      </c>
      <c r="DE152" s="14">
        <v>0</v>
      </c>
      <c r="DF152" s="66">
        <f>IF(DD152=0,0,DE152/DD152*1000)</f>
        <v>0</v>
      </c>
      <c r="DG152" s="11">
        <f t="shared" si="478"/>
        <v>236.73802000000001</v>
      </c>
      <c r="DH152" s="21">
        <f t="shared" si="479"/>
        <v>6956.6980000000003</v>
      </c>
    </row>
    <row r="153" spans="1:232" x14ac:dyDescent="0.3">
      <c r="A153" s="57">
        <v>2020</v>
      </c>
      <c r="B153" s="66" t="s">
        <v>9</v>
      </c>
      <c r="C153" s="65">
        <v>0</v>
      </c>
      <c r="D153" s="14">
        <v>0</v>
      </c>
      <c r="E153" s="66">
        <f t="shared" ref="E153:CN160" si="519">IF(C153=0,0,D153/C153*1000)</f>
        <v>0</v>
      </c>
      <c r="F153" s="65"/>
      <c r="G153" s="14"/>
      <c r="H153" s="66"/>
      <c r="I153" s="65">
        <v>0</v>
      </c>
      <c r="J153" s="14">
        <v>0</v>
      </c>
      <c r="K153" s="66">
        <f t="shared" si="519"/>
        <v>0</v>
      </c>
      <c r="L153" s="65">
        <v>0</v>
      </c>
      <c r="M153" s="14">
        <v>0</v>
      </c>
      <c r="N153" s="66">
        <f t="shared" si="519"/>
        <v>0</v>
      </c>
      <c r="O153" s="65">
        <v>0</v>
      </c>
      <c r="P153" s="14">
        <v>0</v>
      </c>
      <c r="Q153" s="66">
        <f t="shared" si="519"/>
        <v>0</v>
      </c>
      <c r="R153" s="65">
        <v>0</v>
      </c>
      <c r="S153" s="14">
        <v>0</v>
      </c>
      <c r="T153" s="66">
        <f t="shared" si="519"/>
        <v>0</v>
      </c>
      <c r="U153" s="65">
        <v>0</v>
      </c>
      <c r="V153" s="14">
        <v>0</v>
      </c>
      <c r="W153" s="66">
        <v>0</v>
      </c>
      <c r="X153" s="65">
        <v>0</v>
      </c>
      <c r="Y153" s="14">
        <v>0</v>
      </c>
      <c r="Z153" s="66">
        <f t="shared" si="512"/>
        <v>0</v>
      </c>
      <c r="AA153" s="65">
        <v>0</v>
      </c>
      <c r="AB153" s="14">
        <v>0</v>
      </c>
      <c r="AC153" s="66">
        <f t="shared" si="519"/>
        <v>0</v>
      </c>
      <c r="AD153" s="65">
        <v>0</v>
      </c>
      <c r="AE153" s="14">
        <v>0</v>
      </c>
      <c r="AF153" s="66">
        <f t="shared" si="519"/>
        <v>0</v>
      </c>
      <c r="AG153" s="65">
        <v>0</v>
      </c>
      <c r="AH153" s="14">
        <v>0</v>
      </c>
      <c r="AI153" s="66">
        <f t="shared" si="513"/>
        <v>0</v>
      </c>
      <c r="AJ153" s="65">
        <v>200.28532000000001</v>
      </c>
      <c r="AK153" s="14">
        <v>6452.9589999999998</v>
      </c>
      <c r="AL153" s="66">
        <f t="shared" si="519"/>
        <v>32218.8316148183</v>
      </c>
      <c r="AM153" s="65"/>
      <c r="AN153" s="14"/>
      <c r="AO153" s="66"/>
      <c r="AP153" s="65"/>
      <c r="AQ153" s="14"/>
      <c r="AR153" s="66"/>
      <c r="AS153" s="65">
        <v>0</v>
      </c>
      <c r="AT153" s="14">
        <v>0</v>
      </c>
      <c r="AU153" s="66">
        <f t="shared" si="519"/>
        <v>0</v>
      </c>
      <c r="AV153" s="65">
        <v>0</v>
      </c>
      <c r="AW153" s="14">
        <v>0</v>
      </c>
      <c r="AX153" s="66">
        <f t="shared" si="519"/>
        <v>0</v>
      </c>
      <c r="AY153" s="65">
        <v>0</v>
      </c>
      <c r="AZ153" s="14">
        <v>0</v>
      </c>
      <c r="BA153" s="66">
        <f t="shared" si="519"/>
        <v>0</v>
      </c>
      <c r="BB153" s="65">
        <v>0</v>
      </c>
      <c r="BC153" s="14">
        <v>0</v>
      </c>
      <c r="BD153" s="66">
        <f t="shared" si="519"/>
        <v>0</v>
      </c>
      <c r="BE153" s="65">
        <v>0</v>
      </c>
      <c r="BF153" s="14">
        <v>0</v>
      </c>
      <c r="BG153" s="66">
        <f t="shared" si="519"/>
        <v>0</v>
      </c>
      <c r="BH153" s="65">
        <v>0</v>
      </c>
      <c r="BI153" s="14">
        <v>0</v>
      </c>
      <c r="BJ153" s="66">
        <f t="shared" si="519"/>
        <v>0</v>
      </c>
      <c r="BK153" s="65">
        <v>0</v>
      </c>
      <c r="BL153" s="14">
        <v>0</v>
      </c>
      <c r="BM153" s="66">
        <f t="shared" si="519"/>
        <v>0</v>
      </c>
      <c r="BN153" s="65">
        <v>0</v>
      </c>
      <c r="BO153" s="14">
        <v>0</v>
      </c>
      <c r="BP153" s="66">
        <f t="shared" si="516"/>
        <v>0</v>
      </c>
      <c r="BQ153" s="65">
        <v>0</v>
      </c>
      <c r="BR153" s="14">
        <v>0</v>
      </c>
      <c r="BS153" s="66">
        <f t="shared" si="519"/>
        <v>0</v>
      </c>
      <c r="BT153" s="65">
        <v>0</v>
      </c>
      <c r="BU153" s="14">
        <v>0</v>
      </c>
      <c r="BV153" s="66">
        <f t="shared" si="517"/>
        <v>0</v>
      </c>
      <c r="BW153" s="65">
        <v>0</v>
      </c>
      <c r="BX153" s="14">
        <v>0</v>
      </c>
      <c r="BY153" s="66">
        <f t="shared" si="519"/>
        <v>0</v>
      </c>
      <c r="BZ153" s="65">
        <v>0</v>
      </c>
      <c r="CA153" s="14">
        <v>0</v>
      </c>
      <c r="CB153" s="66">
        <f t="shared" si="519"/>
        <v>0</v>
      </c>
      <c r="CC153" s="65">
        <v>0</v>
      </c>
      <c r="CD153" s="14">
        <v>0</v>
      </c>
      <c r="CE153" s="66">
        <f t="shared" si="519"/>
        <v>0</v>
      </c>
      <c r="CF153" s="65">
        <v>0</v>
      </c>
      <c r="CG153" s="14">
        <v>0</v>
      </c>
      <c r="CH153" s="66">
        <f t="shared" si="519"/>
        <v>0</v>
      </c>
      <c r="CI153" s="65">
        <v>0</v>
      </c>
      <c r="CJ153" s="14">
        <v>0</v>
      </c>
      <c r="CK153" s="66">
        <f t="shared" si="519"/>
        <v>0</v>
      </c>
      <c r="CL153" s="65">
        <v>0</v>
      </c>
      <c r="CM153" s="14">
        <v>0</v>
      </c>
      <c r="CN153" s="66">
        <f t="shared" si="519"/>
        <v>0</v>
      </c>
      <c r="CO153" s="65">
        <v>0</v>
      </c>
      <c r="CP153" s="14">
        <v>0</v>
      </c>
      <c r="CQ153" s="66">
        <f t="shared" ref="CQ153:DF160" si="520">IF(CO153=0,0,CP153/CO153*1000)</f>
        <v>0</v>
      </c>
      <c r="CR153" s="65">
        <v>0</v>
      </c>
      <c r="CS153" s="14">
        <v>0</v>
      </c>
      <c r="CT153" s="66">
        <f t="shared" si="520"/>
        <v>0</v>
      </c>
      <c r="CU153" s="65">
        <v>0</v>
      </c>
      <c r="CV153" s="14">
        <v>0</v>
      </c>
      <c r="CW153" s="66">
        <f t="shared" si="520"/>
        <v>0</v>
      </c>
      <c r="CX153" s="65">
        <v>0</v>
      </c>
      <c r="CY153" s="14">
        <v>0</v>
      </c>
      <c r="CZ153" s="66">
        <f t="shared" si="520"/>
        <v>0</v>
      </c>
      <c r="DA153" s="65">
        <v>0</v>
      </c>
      <c r="DB153" s="14">
        <v>0</v>
      </c>
      <c r="DC153" s="66">
        <f t="shared" si="520"/>
        <v>0</v>
      </c>
      <c r="DD153" s="65">
        <v>0</v>
      </c>
      <c r="DE153" s="14">
        <v>0</v>
      </c>
      <c r="DF153" s="66">
        <f t="shared" si="520"/>
        <v>0</v>
      </c>
      <c r="DG153" s="11">
        <f t="shared" si="478"/>
        <v>200.28532000000001</v>
      </c>
      <c r="DH153" s="21">
        <f t="shared" si="479"/>
        <v>6452.9589999999998</v>
      </c>
    </row>
    <row r="154" spans="1:232" x14ac:dyDescent="0.3">
      <c r="A154" s="57">
        <v>2020</v>
      </c>
      <c r="B154" s="58" t="s">
        <v>10</v>
      </c>
      <c r="C154" s="65">
        <v>0</v>
      </c>
      <c r="D154" s="14">
        <v>0</v>
      </c>
      <c r="E154" s="66">
        <f t="shared" si="519"/>
        <v>0</v>
      </c>
      <c r="F154" s="65"/>
      <c r="G154" s="14"/>
      <c r="H154" s="66"/>
      <c r="I154" s="65">
        <v>0</v>
      </c>
      <c r="J154" s="14">
        <v>0</v>
      </c>
      <c r="K154" s="66">
        <f t="shared" si="519"/>
        <v>0</v>
      </c>
      <c r="L154" s="65">
        <v>0</v>
      </c>
      <c r="M154" s="14">
        <v>0</v>
      </c>
      <c r="N154" s="66">
        <f t="shared" si="519"/>
        <v>0</v>
      </c>
      <c r="O154" s="65">
        <v>0</v>
      </c>
      <c r="P154" s="14">
        <v>0</v>
      </c>
      <c r="Q154" s="66">
        <f t="shared" si="519"/>
        <v>0</v>
      </c>
      <c r="R154" s="65">
        <v>0</v>
      </c>
      <c r="S154" s="14">
        <v>0</v>
      </c>
      <c r="T154" s="66">
        <f t="shared" si="519"/>
        <v>0</v>
      </c>
      <c r="U154" s="65">
        <v>0</v>
      </c>
      <c r="V154" s="14">
        <v>0</v>
      </c>
      <c r="W154" s="66">
        <v>0</v>
      </c>
      <c r="X154" s="65">
        <v>0</v>
      </c>
      <c r="Y154" s="14">
        <v>0</v>
      </c>
      <c r="Z154" s="66">
        <f t="shared" si="512"/>
        <v>0</v>
      </c>
      <c r="AA154" s="65">
        <v>0</v>
      </c>
      <c r="AB154" s="14">
        <v>0</v>
      </c>
      <c r="AC154" s="66">
        <f t="shared" si="519"/>
        <v>0</v>
      </c>
      <c r="AD154" s="65">
        <v>0</v>
      </c>
      <c r="AE154" s="14">
        <v>0</v>
      </c>
      <c r="AF154" s="66">
        <f t="shared" si="519"/>
        <v>0</v>
      </c>
      <c r="AG154" s="65">
        <v>0</v>
      </c>
      <c r="AH154" s="14">
        <v>0</v>
      </c>
      <c r="AI154" s="66">
        <f t="shared" si="513"/>
        <v>0</v>
      </c>
      <c r="AJ154" s="65">
        <v>222.59693999999999</v>
      </c>
      <c r="AK154" s="14">
        <v>7093.9350000000004</v>
      </c>
      <c r="AL154" s="66">
        <f t="shared" si="519"/>
        <v>31868.969088254318</v>
      </c>
      <c r="AM154" s="65"/>
      <c r="AN154" s="14"/>
      <c r="AO154" s="66"/>
      <c r="AP154" s="65"/>
      <c r="AQ154" s="14"/>
      <c r="AR154" s="66"/>
      <c r="AS154" s="65">
        <v>0</v>
      </c>
      <c r="AT154" s="14">
        <v>0</v>
      </c>
      <c r="AU154" s="66">
        <f t="shared" si="519"/>
        <v>0</v>
      </c>
      <c r="AV154" s="65">
        <v>0.03</v>
      </c>
      <c r="AW154" s="14">
        <v>1.194</v>
      </c>
      <c r="AX154" s="66">
        <f t="shared" si="519"/>
        <v>39800</v>
      </c>
      <c r="AY154" s="65">
        <v>0</v>
      </c>
      <c r="AZ154" s="14">
        <v>0</v>
      </c>
      <c r="BA154" s="66">
        <f t="shared" si="519"/>
        <v>0</v>
      </c>
      <c r="BB154" s="65">
        <v>0</v>
      </c>
      <c r="BC154" s="14">
        <v>0</v>
      </c>
      <c r="BD154" s="66">
        <f t="shared" si="519"/>
        <v>0</v>
      </c>
      <c r="BE154" s="65">
        <v>3.3600000000000005E-2</v>
      </c>
      <c r="BF154" s="14">
        <v>4.2119999999999997</v>
      </c>
      <c r="BG154" s="66">
        <f t="shared" si="519"/>
        <v>125357.14285714283</v>
      </c>
      <c r="BH154" s="65">
        <v>0</v>
      </c>
      <c r="BI154" s="14">
        <v>0</v>
      </c>
      <c r="BJ154" s="66">
        <f t="shared" si="519"/>
        <v>0</v>
      </c>
      <c r="BK154" s="65">
        <v>0</v>
      </c>
      <c r="BL154" s="14">
        <v>0</v>
      </c>
      <c r="BM154" s="66">
        <f t="shared" si="519"/>
        <v>0</v>
      </c>
      <c r="BN154" s="65">
        <v>0</v>
      </c>
      <c r="BO154" s="14">
        <v>0</v>
      </c>
      <c r="BP154" s="66">
        <f t="shared" si="516"/>
        <v>0</v>
      </c>
      <c r="BQ154" s="65">
        <v>0</v>
      </c>
      <c r="BR154" s="14">
        <v>0</v>
      </c>
      <c r="BS154" s="66">
        <f t="shared" si="519"/>
        <v>0</v>
      </c>
      <c r="BT154" s="65">
        <v>0</v>
      </c>
      <c r="BU154" s="14">
        <v>0</v>
      </c>
      <c r="BV154" s="66">
        <f t="shared" si="517"/>
        <v>0</v>
      </c>
      <c r="BW154" s="65">
        <v>0</v>
      </c>
      <c r="BX154" s="14">
        <v>0</v>
      </c>
      <c r="BY154" s="66">
        <f t="shared" si="519"/>
        <v>0</v>
      </c>
      <c r="BZ154" s="65">
        <v>0</v>
      </c>
      <c r="CA154" s="14">
        <v>0</v>
      </c>
      <c r="CB154" s="66">
        <f t="shared" si="519"/>
        <v>0</v>
      </c>
      <c r="CC154" s="65">
        <v>0</v>
      </c>
      <c r="CD154" s="14">
        <v>0</v>
      </c>
      <c r="CE154" s="66">
        <f t="shared" si="519"/>
        <v>0</v>
      </c>
      <c r="CF154" s="65">
        <v>0</v>
      </c>
      <c r="CG154" s="14">
        <v>0</v>
      </c>
      <c r="CH154" s="66">
        <f t="shared" si="519"/>
        <v>0</v>
      </c>
      <c r="CI154" s="65">
        <v>0</v>
      </c>
      <c r="CJ154" s="14">
        <v>0</v>
      </c>
      <c r="CK154" s="66">
        <f t="shared" si="519"/>
        <v>0</v>
      </c>
      <c r="CL154" s="65">
        <v>0</v>
      </c>
      <c r="CM154" s="14">
        <v>0</v>
      </c>
      <c r="CN154" s="66">
        <f t="shared" si="519"/>
        <v>0</v>
      </c>
      <c r="CO154" s="65">
        <v>0</v>
      </c>
      <c r="CP154" s="14">
        <v>0</v>
      </c>
      <c r="CQ154" s="66">
        <f t="shared" si="520"/>
        <v>0</v>
      </c>
      <c r="CR154" s="65">
        <v>0</v>
      </c>
      <c r="CS154" s="14">
        <v>0</v>
      </c>
      <c r="CT154" s="66">
        <f t="shared" si="520"/>
        <v>0</v>
      </c>
      <c r="CU154" s="65">
        <v>0</v>
      </c>
      <c r="CV154" s="14">
        <v>0</v>
      </c>
      <c r="CW154" s="66">
        <f t="shared" si="520"/>
        <v>0</v>
      </c>
      <c r="CX154" s="65">
        <v>0</v>
      </c>
      <c r="CY154" s="14">
        <v>0</v>
      </c>
      <c r="CZ154" s="66">
        <f t="shared" si="520"/>
        <v>0</v>
      </c>
      <c r="DA154" s="65">
        <v>0</v>
      </c>
      <c r="DB154" s="14">
        <v>0</v>
      </c>
      <c r="DC154" s="66">
        <f t="shared" si="520"/>
        <v>0</v>
      </c>
      <c r="DD154" s="65">
        <v>0</v>
      </c>
      <c r="DE154" s="14">
        <v>0</v>
      </c>
      <c r="DF154" s="66">
        <f t="shared" si="520"/>
        <v>0</v>
      </c>
      <c r="DG154" s="11">
        <f t="shared" si="478"/>
        <v>222.66054</v>
      </c>
      <c r="DH154" s="21">
        <f t="shared" si="479"/>
        <v>7099.3410000000013</v>
      </c>
    </row>
    <row r="155" spans="1:232" x14ac:dyDescent="0.3">
      <c r="A155" s="57">
        <v>2020</v>
      </c>
      <c r="B155" s="58" t="s">
        <v>11</v>
      </c>
      <c r="C155" s="65">
        <v>0</v>
      </c>
      <c r="D155" s="14">
        <v>0</v>
      </c>
      <c r="E155" s="66">
        <f t="shared" si="519"/>
        <v>0</v>
      </c>
      <c r="F155" s="65"/>
      <c r="G155" s="14"/>
      <c r="H155" s="66"/>
      <c r="I155" s="65">
        <v>0</v>
      </c>
      <c r="J155" s="14">
        <v>0</v>
      </c>
      <c r="K155" s="66">
        <f t="shared" si="519"/>
        <v>0</v>
      </c>
      <c r="L155" s="65">
        <v>0</v>
      </c>
      <c r="M155" s="14">
        <v>0</v>
      </c>
      <c r="N155" s="66">
        <f t="shared" si="519"/>
        <v>0</v>
      </c>
      <c r="O155" s="65">
        <v>7.9237799999999998</v>
      </c>
      <c r="P155" s="14">
        <v>527.21699999999998</v>
      </c>
      <c r="Q155" s="66">
        <f t="shared" si="519"/>
        <v>66536.047189598903</v>
      </c>
      <c r="R155" s="65">
        <v>0</v>
      </c>
      <c r="S155" s="14">
        <v>0</v>
      </c>
      <c r="T155" s="66">
        <f t="shared" si="519"/>
        <v>0</v>
      </c>
      <c r="U155" s="65">
        <v>0</v>
      </c>
      <c r="V155" s="14">
        <v>0</v>
      </c>
      <c r="W155" s="66">
        <v>0</v>
      </c>
      <c r="X155" s="65">
        <v>0</v>
      </c>
      <c r="Y155" s="14">
        <v>0</v>
      </c>
      <c r="Z155" s="66">
        <f t="shared" si="512"/>
        <v>0</v>
      </c>
      <c r="AA155" s="65">
        <v>0</v>
      </c>
      <c r="AB155" s="14">
        <v>0</v>
      </c>
      <c r="AC155" s="66">
        <f t="shared" si="519"/>
        <v>0</v>
      </c>
      <c r="AD155" s="65">
        <v>0</v>
      </c>
      <c r="AE155" s="14">
        <v>0</v>
      </c>
      <c r="AF155" s="66">
        <f t="shared" si="519"/>
        <v>0</v>
      </c>
      <c r="AG155" s="65">
        <v>0</v>
      </c>
      <c r="AH155" s="14">
        <v>0</v>
      </c>
      <c r="AI155" s="66">
        <f t="shared" si="513"/>
        <v>0</v>
      </c>
      <c r="AJ155" s="65">
        <v>83.294399999999996</v>
      </c>
      <c r="AK155" s="14">
        <v>2415.9050000000002</v>
      </c>
      <c r="AL155" s="66">
        <f t="shared" si="519"/>
        <v>29004.410860754149</v>
      </c>
      <c r="AM155" s="65"/>
      <c r="AN155" s="14"/>
      <c r="AO155" s="66"/>
      <c r="AP155" s="65"/>
      <c r="AQ155" s="14"/>
      <c r="AR155" s="66"/>
      <c r="AS155" s="65">
        <v>0</v>
      </c>
      <c r="AT155" s="14">
        <v>0</v>
      </c>
      <c r="AU155" s="66">
        <f t="shared" si="519"/>
        <v>0</v>
      </c>
      <c r="AV155" s="65">
        <v>0.96599999999999997</v>
      </c>
      <c r="AW155" s="14">
        <v>42.887</v>
      </c>
      <c r="AX155" s="66">
        <f t="shared" si="519"/>
        <v>44396.480331262945</v>
      </c>
      <c r="AY155" s="65">
        <v>0</v>
      </c>
      <c r="AZ155" s="14">
        <v>0</v>
      </c>
      <c r="BA155" s="66">
        <f t="shared" si="519"/>
        <v>0</v>
      </c>
      <c r="BB155" s="65">
        <v>0</v>
      </c>
      <c r="BC155" s="14">
        <v>0</v>
      </c>
      <c r="BD155" s="66">
        <f t="shared" si="519"/>
        <v>0</v>
      </c>
      <c r="BE155" s="65">
        <v>0</v>
      </c>
      <c r="BF155" s="14">
        <v>0</v>
      </c>
      <c r="BG155" s="66">
        <f t="shared" si="519"/>
        <v>0</v>
      </c>
      <c r="BH155" s="65">
        <v>0</v>
      </c>
      <c r="BI155" s="14">
        <v>0</v>
      </c>
      <c r="BJ155" s="66">
        <f t="shared" si="519"/>
        <v>0</v>
      </c>
      <c r="BK155" s="65">
        <v>0</v>
      </c>
      <c r="BL155" s="14">
        <v>0</v>
      </c>
      <c r="BM155" s="66">
        <f t="shared" si="519"/>
        <v>0</v>
      </c>
      <c r="BN155" s="65">
        <v>0</v>
      </c>
      <c r="BO155" s="14">
        <v>0</v>
      </c>
      <c r="BP155" s="66">
        <f t="shared" si="516"/>
        <v>0</v>
      </c>
      <c r="BQ155" s="65">
        <v>0</v>
      </c>
      <c r="BR155" s="14">
        <v>0</v>
      </c>
      <c r="BS155" s="66">
        <f t="shared" si="519"/>
        <v>0</v>
      </c>
      <c r="BT155" s="65">
        <v>0</v>
      </c>
      <c r="BU155" s="14">
        <v>0</v>
      </c>
      <c r="BV155" s="66">
        <f t="shared" si="517"/>
        <v>0</v>
      </c>
      <c r="BW155" s="65">
        <v>0</v>
      </c>
      <c r="BX155" s="14">
        <v>0</v>
      </c>
      <c r="BY155" s="66">
        <f t="shared" si="519"/>
        <v>0</v>
      </c>
      <c r="BZ155" s="65">
        <v>0</v>
      </c>
      <c r="CA155" s="14">
        <v>0</v>
      </c>
      <c r="CB155" s="66">
        <f t="shared" si="519"/>
        <v>0</v>
      </c>
      <c r="CC155" s="65">
        <v>0</v>
      </c>
      <c r="CD155" s="14">
        <v>0</v>
      </c>
      <c r="CE155" s="66">
        <f t="shared" si="519"/>
        <v>0</v>
      </c>
      <c r="CF155" s="65">
        <v>0</v>
      </c>
      <c r="CG155" s="14">
        <v>0</v>
      </c>
      <c r="CH155" s="66">
        <f t="shared" si="519"/>
        <v>0</v>
      </c>
      <c r="CI155" s="65">
        <v>0</v>
      </c>
      <c r="CJ155" s="14">
        <v>0</v>
      </c>
      <c r="CK155" s="66">
        <f t="shared" si="519"/>
        <v>0</v>
      </c>
      <c r="CL155" s="65">
        <v>0</v>
      </c>
      <c r="CM155" s="14">
        <v>0</v>
      </c>
      <c r="CN155" s="66">
        <f t="shared" si="519"/>
        <v>0</v>
      </c>
      <c r="CO155" s="65">
        <v>0</v>
      </c>
      <c r="CP155" s="14">
        <v>0</v>
      </c>
      <c r="CQ155" s="66">
        <f t="shared" si="520"/>
        <v>0</v>
      </c>
      <c r="CR155" s="65">
        <v>3.1099999999999999E-3</v>
      </c>
      <c r="CS155" s="14">
        <v>0.21299999999999999</v>
      </c>
      <c r="CT155" s="66">
        <f t="shared" si="520"/>
        <v>68488.74598070739</v>
      </c>
      <c r="CU155" s="65">
        <v>0</v>
      </c>
      <c r="CV155" s="14">
        <v>0</v>
      </c>
      <c r="CW155" s="66">
        <f t="shared" si="520"/>
        <v>0</v>
      </c>
      <c r="CX155" s="65">
        <v>0</v>
      </c>
      <c r="CY155" s="14">
        <v>0</v>
      </c>
      <c r="CZ155" s="66">
        <f t="shared" si="520"/>
        <v>0</v>
      </c>
      <c r="DA155" s="65">
        <v>0</v>
      </c>
      <c r="DB155" s="14">
        <v>0</v>
      </c>
      <c r="DC155" s="66">
        <f t="shared" si="520"/>
        <v>0</v>
      </c>
      <c r="DD155" s="65">
        <v>0</v>
      </c>
      <c r="DE155" s="14">
        <v>0</v>
      </c>
      <c r="DF155" s="66">
        <f t="shared" si="520"/>
        <v>0</v>
      </c>
      <c r="DG155" s="11">
        <f t="shared" si="478"/>
        <v>92.18728999999999</v>
      </c>
      <c r="DH155" s="21">
        <f t="shared" si="479"/>
        <v>2986.2220000000007</v>
      </c>
    </row>
    <row r="156" spans="1:232" x14ac:dyDescent="0.3">
      <c r="A156" s="57">
        <v>2020</v>
      </c>
      <c r="B156" s="58" t="s">
        <v>12</v>
      </c>
      <c r="C156" s="65">
        <v>0</v>
      </c>
      <c r="D156" s="14">
        <v>0</v>
      </c>
      <c r="E156" s="66">
        <f t="shared" si="519"/>
        <v>0</v>
      </c>
      <c r="F156" s="65"/>
      <c r="G156" s="14"/>
      <c r="H156" s="66"/>
      <c r="I156" s="65">
        <v>0</v>
      </c>
      <c r="J156" s="14">
        <v>0</v>
      </c>
      <c r="K156" s="66">
        <f t="shared" si="519"/>
        <v>0</v>
      </c>
      <c r="L156" s="65">
        <v>0</v>
      </c>
      <c r="M156" s="14">
        <v>0</v>
      </c>
      <c r="N156" s="66">
        <f t="shared" si="519"/>
        <v>0</v>
      </c>
      <c r="O156" s="65">
        <v>0</v>
      </c>
      <c r="P156" s="14">
        <v>0</v>
      </c>
      <c r="Q156" s="66">
        <f t="shared" si="519"/>
        <v>0</v>
      </c>
      <c r="R156" s="65">
        <v>0</v>
      </c>
      <c r="S156" s="14">
        <v>0</v>
      </c>
      <c r="T156" s="66">
        <f t="shared" si="519"/>
        <v>0</v>
      </c>
      <c r="U156" s="65">
        <v>0</v>
      </c>
      <c r="V156" s="14">
        <v>0</v>
      </c>
      <c r="W156" s="66">
        <v>0</v>
      </c>
      <c r="X156" s="65">
        <v>0</v>
      </c>
      <c r="Y156" s="14">
        <v>0</v>
      </c>
      <c r="Z156" s="66">
        <f t="shared" si="512"/>
        <v>0</v>
      </c>
      <c r="AA156" s="65">
        <v>0</v>
      </c>
      <c r="AB156" s="14">
        <v>0</v>
      </c>
      <c r="AC156" s="66">
        <f t="shared" si="519"/>
        <v>0</v>
      </c>
      <c r="AD156" s="65">
        <v>0</v>
      </c>
      <c r="AE156" s="14">
        <v>0</v>
      </c>
      <c r="AF156" s="66">
        <f t="shared" si="519"/>
        <v>0</v>
      </c>
      <c r="AG156" s="65">
        <v>0</v>
      </c>
      <c r="AH156" s="14">
        <v>0</v>
      </c>
      <c r="AI156" s="66">
        <f t="shared" si="513"/>
        <v>0</v>
      </c>
      <c r="AJ156" s="65">
        <v>100.12528</v>
      </c>
      <c r="AK156" s="14">
        <v>2905.9380000000001</v>
      </c>
      <c r="AL156" s="66">
        <f t="shared" si="519"/>
        <v>29023.01996059337</v>
      </c>
      <c r="AM156" s="65"/>
      <c r="AN156" s="14"/>
      <c r="AO156" s="66"/>
      <c r="AP156" s="65"/>
      <c r="AQ156" s="14"/>
      <c r="AR156" s="66"/>
      <c r="AS156" s="65">
        <v>0</v>
      </c>
      <c r="AT156" s="14">
        <v>0</v>
      </c>
      <c r="AU156" s="66">
        <f t="shared" si="519"/>
        <v>0</v>
      </c>
      <c r="AV156" s="65">
        <v>0</v>
      </c>
      <c r="AW156" s="14">
        <v>0</v>
      </c>
      <c r="AX156" s="66">
        <f t="shared" si="519"/>
        <v>0</v>
      </c>
      <c r="AY156" s="65">
        <v>0</v>
      </c>
      <c r="AZ156" s="14">
        <v>0</v>
      </c>
      <c r="BA156" s="66">
        <f t="shared" si="519"/>
        <v>0</v>
      </c>
      <c r="BB156" s="65">
        <v>0</v>
      </c>
      <c r="BC156" s="14">
        <v>0</v>
      </c>
      <c r="BD156" s="66">
        <f t="shared" si="519"/>
        <v>0</v>
      </c>
      <c r="BE156" s="65">
        <v>0</v>
      </c>
      <c r="BF156" s="14">
        <v>0</v>
      </c>
      <c r="BG156" s="66">
        <f t="shared" si="519"/>
        <v>0</v>
      </c>
      <c r="BH156" s="65">
        <v>0</v>
      </c>
      <c r="BI156" s="14">
        <v>0</v>
      </c>
      <c r="BJ156" s="66">
        <f t="shared" si="519"/>
        <v>0</v>
      </c>
      <c r="BK156" s="65">
        <v>0</v>
      </c>
      <c r="BL156" s="14">
        <v>0</v>
      </c>
      <c r="BM156" s="66">
        <f t="shared" si="519"/>
        <v>0</v>
      </c>
      <c r="BN156" s="65">
        <v>0</v>
      </c>
      <c r="BO156" s="14">
        <v>0</v>
      </c>
      <c r="BP156" s="66">
        <f t="shared" si="516"/>
        <v>0</v>
      </c>
      <c r="BQ156" s="65">
        <v>0</v>
      </c>
      <c r="BR156" s="14">
        <v>0</v>
      </c>
      <c r="BS156" s="66">
        <f t="shared" si="519"/>
        <v>0</v>
      </c>
      <c r="BT156" s="65">
        <v>0</v>
      </c>
      <c r="BU156" s="14">
        <v>0</v>
      </c>
      <c r="BV156" s="66">
        <f t="shared" si="517"/>
        <v>0</v>
      </c>
      <c r="BW156" s="65">
        <v>0</v>
      </c>
      <c r="BX156" s="14">
        <v>0</v>
      </c>
      <c r="BY156" s="66">
        <f t="shared" si="519"/>
        <v>0</v>
      </c>
      <c r="BZ156" s="65">
        <v>0</v>
      </c>
      <c r="CA156" s="14">
        <v>0</v>
      </c>
      <c r="CB156" s="66">
        <f t="shared" si="519"/>
        <v>0</v>
      </c>
      <c r="CC156" s="65">
        <v>0</v>
      </c>
      <c r="CD156" s="14">
        <v>0</v>
      </c>
      <c r="CE156" s="66">
        <f t="shared" si="519"/>
        <v>0</v>
      </c>
      <c r="CF156" s="65">
        <v>0</v>
      </c>
      <c r="CG156" s="14">
        <v>0</v>
      </c>
      <c r="CH156" s="66">
        <f t="shared" si="519"/>
        <v>0</v>
      </c>
      <c r="CI156" s="65">
        <v>0</v>
      </c>
      <c r="CJ156" s="14">
        <v>0</v>
      </c>
      <c r="CK156" s="66">
        <f t="shared" si="519"/>
        <v>0</v>
      </c>
      <c r="CL156" s="65">
        <v>0</v>
      </c>
      <c r="CM156" s="14">
        <v>0</v>
      </c>
      <c r="CN156" s="66">
        <f t="shared" si="519"/>
        <v>0</v>
      </c>
      <c r="CO156" s="65">
        <v>0</v>
      </c>
      <c r="CP156" s="14">
        <v>0</v>
      </c>
      <c r="CQ156" s="66">
        <f t="shared" si="520"/>
        <v>0</v>
      </c>
      <c r="CR156" s="65">
        <v>0</v>
      </c>
      <c r="CS156" s="14">
        <v>0</v>
      </c>
      <c r="CT156" s="66">
        <f t="shared" si="520"/>
        <v>0</v>
      </c>
      <c r="CU156" s="65">
        <v>0</v>
      </c>
      <c r="CV156" s="14">
        <v>0</v>
      </c>
      <c r="CW156" s="66">
        <f t="shared" si="520"/>
        <v>0</v>
      </c>
      <c r="CX156" s="65">
        <v>0</v>
      </c>
      <c r="CY156" s="14">
        <v>0</v>
      </c>
      <c r="CZ156" s="66">
        <f t="shared" si="520"/>
        <v>0</v>
      </c>
      <c r="DA156" s="65">
        <v>0</v>
      </c>
      <c r="DB156" s="14">
        <v>0</v>
      </c>
      <c r="DC156" s="66">
        <f t="shared" si="520"/>
        <v>0</v>
      </c>
      <c r="DD156" s="65">
        <v>0</v>
      </c>
      <c r="DE156" s="14">
        <v>0</v>
      </c>
      <c r="DF156" s="66">
        <f t="shared" si="520"/>
        <v>0</v>
      </c>
      <c r="DG156" s="11">
        <f t="shared" si="478"/>
        <v>100.12528</v>
      </c>
      <c r="DH156" s="21">
        <f t="shared" si="479"/>
        <v>2905.9380000000001</v>
      </c>
    </row>
    <row r="157" spans="1:232" x14ac:dyDescent="0.3">
      <c r="A157" s="57">
        <v>2020</v>
      </c>
      <c r="B157" s="58" t="s">
        <v>13</v>
      </c>
      <c r="C157" s="65">
        <v>0</v>
      </c>
      <c r="D157" s="14">
        <v>0</v>
      </c>
      <c r="E157" s="66">
        <f t="shared" si="519"/>
        <v>0</v>
      </c>
      <c r="F157" s="65"/>
      <c r="G157" s="14"/>
      <c r="H157" s="66"/>
      <c r="I157" s="65">
        <v>0</v>
      </c>
      <c r="J157" s="14">
        <v>0</v>
      </c>
      <c r="K157" s="66">
        <f t="shared" si="519"/>
        <v>0</v>
      </c>
      <c r="L157" s="65">
        <v>0</v>
      </c>
      <c r="M157" s="14">
        <v>0</v>
      </c>
      <c r="N157" s="66">
        <f t="shared" si="519"/>
        <v>0</v>
      </c>
      <c r="O157" s="65">
        <v>0</v>
      </c>
      <c r="P157" s="14">
        <v>0</v>
      </c>
      <c r="Q157" s="66">
        <f t="shared" si="519"/>
        <v>0</v>
      </c>
      <c r="R157" s="65">
        <v>0</v>
      </c>
      <c r="S157" s="14">
        <v>0</v>
      </c>
      <c r="T157" s="66">
        <f t="shared" si="519"/>
        <v>0</v>
      </c>
      <c r="U157" s="65">
        <v>0</v>
      </c>
      <c r="V157" s="14">
        <v>0</v>
      </c>
      <c r="W157" s="66">
        <v>0</v>
      </c>
      <c r="X157" s="65">
        <v>0</v>
      </c>
      <c r="Y157" s="14">
        <v>0</v>
      </c>
      <c r="Z157" s="66">
        <f t="shared" si="512"/>
        <v>0</v>
      </c>
      <c r="AA157" s="65">
        <v>0</v>
      </c>
      <c r="AB157" s="14">
        <v>0</v>
      </c>
      <c r="AC157" s="66">
        <f t="shared" si="519"/>
        <v>0</v>
      </c>
      <c r="AD157" s="65">
        <v>0</v>
      </c>
      <c r="AE157" s="14">
        <v>0</v>
      </c>
      <c r="AF157" s="66">
        <f t="shared" si="519"/>
        <v>0</v>
      </c>
      <c r="AG157" s="65">
        <v>0</v>
      </c>
      <c r="AH157" s="14">
        <v>0</v>
      </c>
      <c r="AI157" s="66">
        <f t="shared" si="513"/>
        <v>0</v>
      </c>
      <c r="AJ157" s="99">
        <v>279.06640000000004</v>
      </c>
      <c r="AK157" s="100">
        <v>8249.0560000000005</v>
      </c>
      <c r="AL157" s="66">
        <f t="shared" si="519"/>
        <v>29559.474017653145</v>
      </c>
      <c r="AM157" s="65"/>
      <c r="AN157" s="14"/>
      <c r="AO157" s="66"/>
      <c r="AP157" s="65"/>
      <c r="AQ157" s="14"/>
      <c r="AR157" s="66"/>
      <c r="AS157" s="65">
        <v>0</v>
      </c>
      <c r="AT157" s="14">
        <v>0</v>
      </c>
      <c r="AU157" s="66">
        <f t="shared" si="519"/>
        <v>0</v>
      </c>
      <c r="AV157" s="65">
        <v>0</v>
      </c>
      <c r="AW157" s="14">
        <v>0</v>
      </c>
      <c r="AX157" s="66">
        <f t="shared" si="519"/>
        <v>0</v>
      </c>
      <c r="AY157" s="65">
        <v>0</v>
      </c>
      <c r="AZ157" s="14">
        <v>0</v>
      </c>
      <c r="BA157" s="66">
        <f t="shared" si="519"/>
        <v>0</v>
      </c>
      <c r="BB157" s="65">
        <v>0</v>
      </c>
      <c r="BC157" s="14">
        <v>0</v>
      </c>
      <c r="BD157" s="66">
        <f t="shared" si="519"/>
        <v>0</v>
      </c>
      <c r="BE157" s="99">
        <v>1.6800000000000002E-2</v>
      </c>
      <c r="BF157" s="100">
        <v>2.036</v>
      </c>
      <c r="BG157" s="66">
        <f t="shared" si="519"/>
        <v>121190.47619047617</v>
      </c>
      <c r="BH157" s="65">
        <v>0</v>
      </c>
      <c r="BI157" s="14">
        <v>0</v>
      </c>
      <c r="BJ157" s="66">
        <f t="shared" si="519"/>
        <v>0</v>
      </c>
      <c r="BK157" s="65">
        <v>0</v>
      </c>
      <c r="BL157" s="14">
        <v>0</v>
      </c>
      <c r="BM157" s="66">
        <f t="shared" si="519"/>
        <v>0</v>
      </c>
      <c r="BN157" s="65">
        <v>0</v>
      </c>
      <c r="BO157" s="14">
        <v>0</v>
      </c>
      <c r="BP157" s="66">
        <f t="shared" si="516"/>
        <v>0</v>
      </c>
      <c r="BQ157" s="65">
        <v>0</v>
      </c>
      <c r="BR157" s="14">
        <v>0</v>
      </c>
      <c r="BS157" s="66">
        <f t="shared" si="519"/>
        <v>0</v>
      </c>
      <c r="BT157" s="65">
        <v>0</v>
      </c>
      <c r="BU157" s="14">
        <v>0</v>
      </c>
      <c r="BV157" s="66">
        <f t="shared" si="517"/>
        <v>0</v>
      </c>
      <c r="BW157" s="65">
        <v>0</v>
      </c>
      <c r="BX157" s="14">
        <v>0</v>
      </c>
      <c r="BY157" s="66">
        <f t="shared" si="519"/>
        <v>0</v>
      </c>
      <c r="BZ157" s="65">
        <v>0</v>
      </c>
      <c r="CA157" s="14">
        <v>0</v>
      </c>
      <c r="CB157" s="66">
        <f t="shared" si="519"/>
        <v>0</v>
      </c>
      <c r="CC157" s="65">
        <v>0</v>
      </c>
      <c r="CD157" s="14">
        <v>0</v>
      </c>
      <c r="CE157" s="66">
        <f t="shared" si="519"/>
        <v>0</v>
      </c>
      <c r="CF157" s="65">
        <v>0</v>
      </c>
      <c r="CG157" s="14">
        <v>0</v>
      </c>
      <c r="CH157" s="66">
        <f t="shared" si="519"/>
        <v>0</v>
      </c>
      <c r="CI157" s="65">
        <v>0</v>
      </c>
      <c r="CJ157" s="14">
        <v>0</v>
      </c>
      <c r="CK157" s="66">
        <f t="shared" si="519"/>
        <v>0</v>
      </c>
      <c r="CL157" s="65">
        <v>0</v>
      </c>
      <c r="CM157" s="14">
        <v>0</v>
      </c>
      <c r="CN157" s="66">
        <f t="shared" si="519"/>
        <v>0</v>
      </c>
      <c r="CO157" s="65">
        <v>0</v>
      </c>
      <c r="CP157" s="14">
        <v>0</v>
      </c>
      <c r="CQ157" s="66">
        <f t="shared" si="520"/>
        <v>0</v>
      </c>
      <c r="CR157" s="65">
        <v>0</v>
      </c>
      <c r="CS157" s="14">
        <v>0</v>
      </c>
      <c r="CT157" s="66">
        <f t="shared" si="520"/>
        <v>0</v>
      </c>
      <c r="CU157" s="65">
        <v>0</v>
      </c>
      <c r="CV157" s="14">
        <v>0</v>
      </c>
      <c r="CW157" s="66">
        <f t="shared" si="520"/>
        <v>0</v>
      </c>
      <c r="CX157" s="65">
        <v>0</v>
      </c>
      <c r="CY157" s="14">
        <v>0</v>
      </c>
      <c r="CZ157" s="66">
        <f t="shared" si="520"/>
        <v>0</v>
      </c>
      <c r="DA157" s="65">
        <v>0</v>
      </c>
      <c r="DB157" s="14">
        <v>0</v>
      </c>
      <c r="DC157" s="66">
        <f t="shared" si="520"/>
        <v>0</v>
      </c>
      <c r="DD157" s="65">
        <v>0</v>
      </c>
      <c r="DE157" s="14">
        <v>0</v>
      </c>
      <c r="DF157" s="66">
        <f t="shared" si="520"/>
        <v>0</v>
      </c>
      <c r="DG157" s="11">
        <f t="shared" si="478"/>
        <v>279.08320000000003</v>
      </c>
      <c r="DH157" s="21">
        <f t="shared" si="479"/>
        <v>8251.0920000000006</v>
      </c>
    </row>
    <row r="158" spans="1:232" x14ac:dyDescent="0.3">
      <c r="A158" s="57">
        <v>2020</v>
      </c>
      <c r="B158" s="58" t="s">
        <v>14</v>
      </c>
      <c r="C158" s="65">
        <v>0</v>
      </c>
      <c r="D158" s="14">
        <v>0</v>
      </c>
      <c r="E158" s="66">
        <f t="shared" si="519"/>
        <v>0</v>
      </c>
      <c r="F158" s="102"/>
      <c r="G158" s="14"/>
      <c r="H158" s="66"/>
      <c r="I158" s="102">
        <v>4.58E-2</v>
      </c>
      <c r="J158" s="14">
        <v>0.16</v>
      </c>
      <c r="K158" s="66">
        <f t="shared" si="519"/>
        <v>3493.4497816593889</v>
      </c>
      <c r="L158" s="65">
        <v>0</v>
      </c>
      <c r="M158" s="14">
        <v>0</v>
      </c>
      <c r="N158" s="66">
        <f t="shared" si="519"/>
        <v>0</v>
      </c>
      <c r="O158" s="65">
        <v>0</v>
      </c>
      <c r="P158" s="14">
        <v>0</v>
      </c>
      <c r="Q158" s="66">
        <f t="shared" si="519"/>
        <v>0</v>
      </c>
      <c r="R158" s="65">
        <v>0</v>
      </c>
      <c r="S158" s="14">
        <v>0</v>
      </c>
      <c r="T158" s="66">
        <f t="shared" si="519"/>
        <v>0</v>
      </c>
      <c r="U158" s="65">
        <v>0</v>
      </c>
      <c r="V158" s="14">
        <v>0</v>
      </c>
      <c r="W158" s="66">
        <v>0</v>
      </c>
      <c r="X158" s="65">
        <v>0</v>
      </c>
      <c r="Y158" s="14">
        <v>0</v>
      </c>
      <c r="Z158" s="66">
        <f t="shared" si="512"/>
        <v>0</v>
      </c>
      <c r="AA158" s="65">
        <v>0</v>
      </c>
      <c r="AB158" s="14">
        <v>0</v>
      </c>
      <c r="AC158" s="66">
        <f t="shared" si="519"/>
        <v>0</v>
      </c>
      <c r="AD158" s="65">
        <v>0</v>
      </c>
      <c r="AE158" s="14">
        <v>0</v>
      </c>
      <c r="AF158" s="66">
        <f t="shared" si="519"/>
        <v>0</v>
      </c>
      <c r="AG158" s="65">
        <v>0</v>
      </c>
      <c r="AH158" s="14">
        <v>0</v>
      </c>
      <c r="AI158" s="66">
        <f t="shared" si="513"/>
        <v>0</v>
      </c>
      <c r="AJ158" s="102">
        <v>236.77406999999999</v>
      </c>
      <c r="AK158" s="14">
        <v>7014.0810000000001</v>
      </c>
      <c r="AL158" s="66">
        <f t="shared" si="519"/>
        <v>29623.518318538852</v>
      </c>
      <c r="AM158" s="65"/>
      <c r="AN158" s="14"/>
      <c r="AO158" s="66"/>
      <c r="AP158" s="65"/>
      <c r="AQ158" s="14"/>
      <c r="AR158" s="66"/>
      <c r="AS158" s="65">
        <v>0</v>
      </c>
      <c r="AT158" s="14">
        <v>0</v>
      </c>
      <c r="AU158" s="66">
        <f t="shared" si="519"/>
        <v>0</v>
      </c>
      <c r="AV158" s="65">
        <v>0</v>
      </c>
      <c r="AW158" s="14">
        <v>0</v>
      </c>
      <c r="AX158" s="66">
        <f t="shared" si="519"/>
        <v>0</v>
      </c>
      <c r="AY158" s="65">
        <v>0</v>
      </c>
      <c r="AZ158" s="14">
        <v>0</v>
      </c>
      <c r="BA158" s="66">
        <f t="shared" si="519"/>
        <v>0</v>
      </c>
      <c r="BB158" s="65">
        <v>0</v>
      </c>
      <c r="BC158" s="14">
        <v>0</v>
      </c>
      <c r="BD158" s="66">
        <f t="shared" si="519"/>
        <v>0</v>
      </c>
      <c r="BE158" s="102">
        <v>1.6800000000000002E-2</v>
      </c>
      <c r="BF158" s="14">
        <v>2.7109999999999999</v>
      </c>
      <c r="BG158" s="66">
        <f t="shared" si="519"/>
        <v>161369.0476190476</v>
      </c>
      <c r="BH158" s="65">
        <v>0</v>
      </c>
      <c r="BI158" s="14">
        <v>0</v>
      </c>
      <c r="BJ158" s="66">
        <f t="shared" si="519"/>
        <v>0</v>
      </c>
      <c r="BK158" s="65">
        <v>0</v>
      </c>
      <c r="BL158" s="14">
        <v>0</v>
      </c>
      <c r="BM158" s="66">
        <f t="shared" si="519"/>
        <v>0</v>
      </c>
      <c r="BN158" s="65">
        <v>0</v>
      </c>
      <c r="BO158" s="14">
        <v>0</v>
      </c>
      <c r="BP158" s="66">
        <f t="shared" si="516"/>
        <v>0</v>
      </c>
      <c r="BQ158" s="65">
        <v>0</v>
      </c>
      <c r="BR158" s="14">
        <v>0</v>
      </c>
      <c r="BS158" s="66">
        <f t="shared" si="519"/>
        <v>0</v>
      </c>
      <c r="BT158" s="65">
        <v>0</v>
      </c>
      <c r="BU158" s="14">
        <v>0</v>
      </c>
      <c r="BV158" s="66">
        <f t="shared" si="517"/>
        <v>0</v>
      </c>
      <c r="BW158" s="65">
        <v>0</v>
      </c>
      <c r="BX158" s="14">
        <v>0</v>
      </c>
      <c r="BY158" s="66">
        <f t="shared" si="519"/>
        <v>0</v>
      </c>
      <c r="BZ158" s="65">
        <v>0</v>
      </c>
      <c r="CA158" s="14">
        <v>0</v>
      </c>
      <c r="CB158" s="66">
        <f t="shared" si="519"/>
        <v>0</v>
      </c>
      <c r="CC158" s="65">
        <v>0</v>
      </c>
      <c r="CD158" s="14">
        <v>0</v>
      </c>
      <c r="CE158" s="66">
        <f t="shared" si="519"/>
        <v>0</v>
      </c>
      <c r="CF158" s="65">
        <v>0</v>
      </c>
      <c r="CG158" s="14">
        <v>0</v>
      </c>
      <c r="CH158" s="66">
        <f t="shared" si="519"/>
        <v>0</v>
      </c>
      <c r="CI158" s="65">
        <v>0</v>
      </c>
      <c r="CJ158" s="14">
        <v>0</v>
      </c>
      <c r="CK158" s="66">
        <f t="shared" si="519"/>
        <v>0</v>
      </c>
      <c r="CL158" s="65">
        <v>0</v>
      </c>
      <c r="CM158" s="14">
        <v>0</v>
      </c>
      <c r="CN158" s="66">
        <f t="shared" si="519"/>
        <v>0</v>
      </c>
      <c r="CO158" s="102">
        <v>0.12</v>
      </c>
      <c r="CP158" s="14">
        <v>8.6609999999999996</v>
      </c>
      <c r="CQ158" s="66">
        <f t="shared" si="520"/>
        <v>72175</v>
      </c>
      <c r="CR158" s="102">
        <v>0.15505000000000002</v>
      </c>
      <c r="CS158" s="14">
        <v>3.9470000000000001</v>
      </c>
      <c r="CT158" s="66">
        <f t="shared" si="520"/>
        <v>25456.304417929696</v>
      </c>
      <c r="CU158" s="65">
        <v>0</v>
      </c>
      <c r="CV158" s="14">
        <v>0</v>
      </c>
      <c r="CW158" s="66">
        <f t="shared" si="520"/>
        <v>0</v>
      </c>
      <c r="CX158" s="65">
        <v>0</v>
      </c>
      <c r="CY158" s="14">
        <v>0</v>
      </c>
      <c r="CZ158" s="66">
        <f t="shared" si="520"/>
        <v>0</v>
      </c>
      <c r="DA158" s="65">
        <v>0</v>
      </c>
      <c r="DB158" s="14">
        <v>0</v>
      </c>
      <c r="DC158" s="66">
        <f t="shared" si="520"/>
        <v>0</v>
      </c>
      <c r="DD158" s="65">
        <v>0</v>
      </c>
      <c r="DE158" s="14">
        <v>0</v>
      </c>
      <c r="DF158" s="66">
        <f t="shared" si="520"/>
        <v>0</v>
      </c>
      <c r="DG158" s="11">
        <f>C158+O158+R158+AD158+AJ158+AV158+AY158+BE158+BK158+BQ158+BW158+BZ158+CI158+CL158+CO158+CR158+CX158+L158+BB158+AA158+I158+DD158+DA158+CU158+CF158+BH158+CC158+AS158</f>
        <v>237.11171999999999</v>
      </c>
      <c r="DH158" s="21">
        <f>D158+P158+S158+AE158+AK158+AW158+AZ158+BF158+BL158+BR158+BX158+CA158+CJ158+CM158+CP158+CS158+CY158+M158+BC158+AB158+J158+DE158+DB158+CV158+CG158+BI158+CD158+AT158</f>
        <v>7029.56</v>
      </c>
    </row>
    <row r="159" spans="1:232" x14ac:dyDescent="0.3">
      <c r="A159" s="57">
        <v>2020</v>
      </c>
      <c r="B159" s="66" t="s">
        <v>15</v>
      </c>
      <c r="C159" s="65">
        <v>0</v>
      </c>
      <c r="D159" s="14">
        <v>0</v>
      </c>
      <c r="E159" s="66">
        <f t="shared" si="519"/>
        <v>0</v>
      </c>
      <c r="F159" s="65"/>
      <c r="G159" s="14"/>
      <c r="H159" s="66"/>
      <c r="I159" s="65">
        <v>0</v>
      </c>
      <c r="J159" s="14">
        <v>0</v>
      </c>
      <c r="K159" s="66">
        <f t="shared" si="519"/>
        <v>0</v>
      </c>
      <c r="L159" s="65">
        <v>0</v>
      </c>
      <c r="M159" s="14">
        <v>0</v>
      </c>
      <c r="N159" s="66">
        <f t="shared" si="519"/>
        <v>0</v>
      </c>
      <c r="O159" s="65">
        <v>0</v>
      </c>
      <c r="P159" s="14">
        <v>0</v>
      </c>
      <c r="Q159" s="66">
        <f t="shared" si="519"/>
        <v>0</v>
      </c>
      <c r="R159" s="65">
        <v>0</v>
      </c>
      <c r="S159" s="14">
        <v>0</v>
      </c>
      <c r="T159" s="66">
        <f t="shared" si="519"/>
        <v>0</v>
      </c>
      <c r="U159" s="65">
        <v>0</v>
      </c>
      <c r="V159" s="14">
        <v>0</v>
      </c>
      <c r="W159" s="66">
        <v>0</v>
      </c>
      <c r="X159" s="65">
        <v>0</v>
      </c>
      <c r="Y159" s="14">
        <v>0</v>
      </c>
      <c r="Z159" s="66">
        <f t="shared" si="512"/>
        <v>0</v>
      </c>
      <c r="AA159" s="65">
        <v>0</v>
      </c>
      <c r="AB159" s="14">
        <v>0</v>
      </c>
      <c r="AC159" s="66">
        <f t="shared" si="519"/>
        <v>0</v>
      </c>
      <c r="AD159" s="65">
        <v>0</v>
      </c>
      <c r="AE159" s="14">
        <v>0</v>
      </c>
      <c r="AF159" s="66">
        <f t="shared" si="519"/>
        <v>0</v>
      </c>
      <c r="AG159" s="65">
        <v>0</v>
      </c>
      <c r="AH159" s="14">
        <v>0</v>
      </c>
      <c r="AI159" s="66">
        <f t="shared" si="513"/>
        <v>0</v>
      </c>
      <c r="AJ159" s="103">
        <v>175.26829999999998</v>
      </c>
      <c r="AK159" s="104">
        <v>5008.9290000000001</v>
      </c>
      <c r="AL159" s="66">
        <f t="shared" si="519"/>
        <v>28578.636296466619</v>
      </c>
      <c r="AM159" s="65"/>
      <c r="AN159" s="14"/>
      <c r="AO159" s="66"/>
      <c r="AP159" s="65"/>
      <c r="AQ159" s="14"/>
      <c r="AR159" s="66"/>
      <c r="AS159" s="65">
        <v>0</v>
      </c>
      <c r="AT159" s="14">
        <v>0</v>
      </c>
      <c r="AU159" s="66">
        <f t="shared" si="519"/>
        <v>0</v>
      </c>
      <c r="AV159" s="65">
        <v>0</v>
      </c>
      <c r="AW159" s="14">
        <v>0</v>
      </c>
      <c r="AX159" s="66">
        <f t="shared" si="519"/>
        <v>0</v>
      </c>
      <c r="AY159" s="65">
        <v>0</v>
      </c>
      <c r="AZ159" s="14">
        <v>0</v>
      </c>
      <c r="BA159" s="66">
        <f t="shared" si="519"/>
        <v>0</v>
      </c>
      <c r="BB159" s="65">
        <v>0</v>
      </c>
      <c r="BC159" s="14">
        <v>0</v>
      </c>
      <c r="BD159" s="66">
        <f t="shared" si="519"/>
        <v>0</v>
      </c>
      <c r="BE159" s="65">
        <v>0</v>
      </c>
      <c r="BF159" s="14">
        <v>0</v>
      </c>
      <c r="BG159" s="66">
        <f t="shared" si="519"/>
        <v>0</v>
      </c>
      <c r="BH159" s="65">
        <v>0</v>
      </c>
      <c r="BI159" s="14">
        <v>0</v>
      </c>
      <c r="BJ159" s="66">
        <f t="shared" si="519"/>
        <v>0</v>
      </c>
      <c r="BK159" s="65">
        <v>0</v>
      </c>
      <c r="BL159" s="14">
        <v>0</v>
      </c>
      <c r="BM159" s="66">
        <f t="shared" si="519"/>
        <v>0</v>
      </c>
      <c r="BN159" s="65">
        <v>0</v>
      </c>
      <c r="BO159" s="14">
        <v>0</v>
      </c>
      <c r="BP159" s="66">
        <f t="shared" si="516"/>
        <v>0</v>
      </c>
      <c r="BQ159" s="65">
        <v>0</v>
      </c>
      <c r="BR159" s="14">
        <v>0</v>
      </c>
      <c r="BS159" s="66">
        <f t="shared" si="519"/>
        <v>0</v>
      </c>
      <c r="BT159" s="65">
        <v>0</v>
      </c>
      <c r="BU159" s="14">
        <v>0</v>
      </c>
      <c r="BV159" s="66">
        <f t="shared" si="517"/>
        <v>0</v>
      </c>
      <c r="BW159" s="65">
        <v>0</v>
      </c>
      <c r="BX159" s="14">
        <v>0</v>
      </c>
      <c r="BY159" s="66">
        <f t="shared" si="519"/>
        <v>0</v>
      </c>
      <c r="BZ159" s="65">
        <v>0</v>
      </c>
      <c r="CA159" s="14">
        <v>0</v>
      </c>
      <c r="CB159" s="66">
        <f t="shared" si="519"/>
        <v>0</v>
      </c>
      <c r="CC159" s="65">
        <v>0</v>
      </c>
      <c r="CD159" s="14">
        <v>0</v>
      </c>
      <c r="CE159" s="66">
        <f t="shared" si="519"/>
        <v>0</v>
      </c>
      <c r="CF159" s="65">
        <v>0</v>
      </c>
      <c r="CG159" s="14">
        <v>0</v>
      </c>
      <c r="CH159" s="66">
        <f t="shared" si="519"/>
        <v>0</v>
      </c>
      <c r="CI159" s="65">
        <v>0</v>
      </c>
      <c r="CJ159" s="14">
        <v>0</v>
      </c>
      <c r="CK159" s="66">
        <f t="shared" si="519"/>
        <v>0</v>
      </c>
      <c r="CL159" s="65">
        <v>0</v>
      </c>
      <c r="CM159" s="14">
        <v>0</v>
      </c>
      <c r="CN159" s="66">
        <f t="shared" si="519"/>
        <v>0</v>
      </c>
      <c r="CO159" s="103">
        <v>4.9500000000000004E-3</v>
      </c>
      <c r="CP159" s="104">
        <v>1.1180000000000001</v>
      </c>
      <c r="CQ159" s="66">
        <f t="shared" si="520"/>
        <v>225858.58585858587</v>
      </c>
      <c r="CR159" s="65">
        <v>0</v>
      </c>
      <c r="CS159" s="14">
        <v>0</v>
      </c>
      <c r="CT159" s="66">
        <f t="shared" si="520"/>
        <v>0</v>
      </c>
      <c r="CU159" s="65">
        <v>0</v>
      </c>
      <c r="CV159" s="14">
        <v>0</v>
      </c>
      <c r="CW159" s="66">
        <f t="shared" si="520"/>
        <v>0</v>
      </c>
      <c r="CX159" s="65">
        <v>0</v>
      </c>
      <c r="CY159" s="14">
        <v>0</v>
      </c>
      <c r="CZ159" s="66">
        <f t="shared" si="520"/>
        <v>0</v>
      </c>
      <c r="DA159" s="65">
        <v>0</v>
      </c>
      <c r="DB159" s="14">
        <v>0</v>
      </c>
      <c r="DC159" s="66">
        <f t="shared" si="520"/>
        <v>0</v>
      </c>
      <c r="DD159" s="65">
        <v>0</v>
      </c>
      <c r="DE159" s="14">
        <v>0</v>
      </c>
      <c r="DF159" s="66">
        <f t="shared" si="520"/>
        <v>0</v>
      </c>
      <c r="DG159" s="11">
        <f t="shared" ref="DG159:DG161" si="521">C159+O159+R159+AD159+AJ159+AV159+AY159+BE159+BK159+BQ159+BW159+BZ159+CI159+CL159+CO159+CR159+CX159+L159+BB159+AA159+I159+DD159+DA159+CU159+CF159+BH159+CC159+AS159</f>
        <v>175.27324999999999</v>
      </c>
      <c r="DH159" s="21">
        <f t="shared" ref="DH159:DH161" si="522">D159+P159+S159+AE159+AK159+AW159+AZ159+BF159+BL159+BR159+BX159+CA159+CJ159+CM159+CP159+CS159+CY159+M159+BC159+AB159+J159+DE159+DB159+CV159+CG159+BI159+CD159+AT159</f>
        <v>5010.0470000000005</v>
      </c>
    </row>
    <row r="160" spans="1:232" x14ac:dyDescent="0.3">
      <c r="A160" s="57">
        <v>2020</v>
      </c>
      <c r="B160" s="58" t="s">
        <v>16</v>
      </c>
      <c r="C160" s="65">
        <v>0</v>
      </c>
      <c r="D160" s="14">
        <v>0</v>
      </c>
      <c r="E160" s="66">
        <f t="shared" si="519"/>
        <v>0</v>
      </c>
      <c r="F160" s="65"/>
      <c r="G160" s="14"/>
      <c r="H160" s="66"/>
      <c r="I160" s="65">
        <v>0</v>
      </c>
      <c r="J160" s="14">
        <v>0</v>
      </c>
      <c r="K160" s="66">
        <f t="shared" si="519"/>
        <v>0</v>
      </c>
      <c r="L160" s="65">
        <v>0</v>
      </c>
      <c r="M160" s="14">
        <v>0</v>
      </c>
      <c r="N160" s="66">
        <f t="shared" si="519"/>
        <v>0</v>
      </c>
      <c r="O160" s="65">
        <v>0</v>
      </c>
      <c r="P160" s="14">
        <v>0</v>
      </c>
      <c r="Q160" s="66">
        <f t="shared" si="519"/>
        <v>0</v>
      </c>
      <c r="R160" s="65">
        <v>0</v>
      </c>
      <c r="S160" s="14">
        <v>0</v>
      </c>
      <c r="T160" s="66">
        <f t="shared" si="519"/>
        <v>0</v>
      </c>
      <c r="U160" s="65">
        <v>0</v>
      </c>
      <c r="V160" s="14">
        <v>0</v>
      </c>
      <c r="W160" s="66">
        <v>0</v>
      </c>
      <c r="X160" s="65">
        <v>0</v>
      </c>
      <c r="Y160" s="14">
        <v>0</v>
      </c>
      <c r="Z160" s="66">
        <f t="shared" si="512"/>
        <v>0</v>
      </c>
      <c r="AA160" s="65">
        <v>0</v>
      </c>
      <c r="AB160" s="14">
        <v>0</v>
      </c>
      <c r="AC160" s="66">
        <f t="shared" si="519"/>
        <v>0</v>
      </c>
      <c r="AD160" s="65">
        <v>0</v>
      </c>
      <c r="AE160" s="14">
        <v>0</v>
      </c>
      <c r="AF160" s="66">
        <f t="shared" si="519"/>
        <v>0</v>
      </c>
      <c r="AG160" s="65">
        <v>0</v>
      </c>
      <c r="AH160" s="14">
        <v>0</v>
      </c>
      <c r="AI160" s="66">
        <f t="shared" si="513"/>
        <v>0</v>
      </c>
      <c r="AJ160" s="107">
        <v>251.09986999999998</v>
      </c>
      <c r="AK160">
        <v>6792.7389999999996</v>
      </c>
      <c r="AL160" s="66">
        <f t="shared" si="519"/>
        <v>27051.941524302663</v>
      </c>
      <c r="AM160" s="65"/>
      <c r="AN160" s="14"/>
      <c r="AO160" s="66"/>
      <c r="AP160" s="65"/>
      <c r="AQ160" s="14"/>
      <c r="AR160" s="66"/>
      <c r="AS160" s="65">
        <v>0</v>
      </c>
      <c r="AT160" s="14">
        <v>0</v>
      </c>
      <c r="AU160" s="66">
        <f t="shared" si="519"/>
        <v>0</v>
      </c>
      <c r="AV160" s="65">
        <v>0</v>
      </c>
      <c r="AW160" s="14">
        <v>0</v>
      </c>
      <c r="AX160" s="66">
        <f t="shared" si="519"/>
        <v>0</v>
      </c>
      <c r="AY160" s="65">
        <v>0</v>
      </c>
      <c r="AZ160" s="14">
        <v>0</v>
      </c>
      <c r="BA160" s="66">
        <f t="shared" si="519"/>
        <v>0</v>
      </c>
      <c r="BB160" s="65">
        <v>0</v>
      </c>
      <c r="BC160" s="14">
        <v>0</v>
      </c>
      <c r="BD160" s="66">
        <f t="shared" si="519"/>
        <v>0</v>
      </c>
      <c r="BE160" s="65">
        <v>0</v>
      </c>
      <c r="BF160" s="14">
        <v>0</v>
      </c>
      <c r="BG160" s="66">
        <f t="shared" si="519"/>
        <v>0</v>
      </c>
      <c r="BH160" s="65">
        <v>0</v>
      </c>
      <c r="BI160" s="14">
        <v>0</v>
      </c>
      <c r="BJ160" s="66">
        <f t="shared" si="519"/>
        <v>0</v>
      </c>
      <c r="BK160" s="65">
        <v>0</v>
      </c>
      <c r="BL160" s="14">
        <v>0</v>
      </c>
      <c r="BM160" s="66">
        <f t="shared" si="519"/>
        <v>0</v>
      </c>
      <c r="BN160" s="65">
        <v>0</v>
      </c>
      <c r="BO160" s="14">
        <v>0</v>
      </c>
      <c r="BP160" s="66">
        <f t="shared" si="516"/>
        <v>0</v>
      </c>
      <c r="BQ160" s="65">
        <v>0</v>
      </c>
      <c r="BR160" s="14">
        <v>0</v>
      </c>
      <c r="BS160" s="66">
        <f t="shared" si="519"/>
        <v>0</v>
      </c>
      <c r="BT160" s="65">
        <v>0</v>
      </c>
      <c r="BU160" s="14">
        <v>0</v>
      </c>
      <c r="BV160" s="66">
        <f t="shared" si="517"/>
        <v>0</v>
      </c>
      <c r="BW160" s="65">
        <v>0</v>
      </c>
      <c r="BX160" s="14">
        <v>0</v>
      </c>
      <c r="BY160" s="66">
        <f t="shared" si="519"/>
        <v>0</v>
      </c>
      <c r="BZ160" s="65">
        <v>0</v>
      </c>
      <c r="CA160" s="14">
        <v>0</v>
      </c>
      <c r="CB160" s="66">
        <f t="shared" si="519"/>
        <v>0</v>
      </c>
      <c r="CC160" s="65">
        <v>0</v>
      </c>
      <c r="CD160" s="14">
        <v>0</v>
      </c>
      <c r="CE160" s="66">
        <f t="shared" si="519"/>
        <v>0</v>
      </c>
      <c r="CF160" s="65">
        <v>0</v>
      </c>
      <c r="CG160" s="14">
        <v>0</v>
      </c>
      <c r="CH160" s="66">
        <f t="shared" si="519"/>
        <v>0</v>
      </c>
      <c r="CI160" s="65">
        <v>0</v>
      </c>
      <c r="CJ160" s="14">
        <v>0</v>
      </c>
      <c r="CK160" s="66">
        <f t="shared" si="519"/>
        <v>0</v>
      </c>
      <c r="CL160" s="65">
        <v>0</v>
      </c>
      <c r="CM160" s="14">
        <v>0</v>
      </c>
      <c r="CN160" s="66">
        <f t="shared" si="519"/>
        <v>0</v>
      </c>
      <c r="CO160" s="65">
        <v>0</v>
      </c>
      <c r="CP160" s="14">
        <v>0</v>
      </c>
      <c r="CQ160" s="66">
        <f t="shared" si="520"/>
        <v>0</v>
      </c>
      <c r="CR160" s="65">
        <v>0</v>
      </c>
      <c r="CS160" s="14">
        <v>0</v>
      </c>
      <c r="CT160" s="66">
        <f t="shared" si="520"/>
        <v>0</v>
      </c>
      <c r="CU160" s="65">
        <v>0</v>
      </c>
      <c r="CV160" s="14">
        <v>0</v>
      </c>
      <c r="CW160" s="66">
        <f t="shared" si="520"/>
        <v>0</v>
      </c>
      <c r="CX160" s="65">
        <v>0</v>
      </c>
      <c r="CY160" s="14">
        <v>0</v>
      </c>
      <c r="CZ160" s="66">
        <f t="shared" si="520"/>
        <v>0</v>
      </c>
      <c r="DA160" s="65">
        <v>0</v>
      </c>
      <c r="DB160" s="14">
        <v>0</v>
      </c>
      <c r="DC160" s="66">
        <f t="shared" si="520"/>
        <v>0</v>
      </c>
      <c r="DD160" s="65">
        <v>0</v>
      </c>
      <c r="DE160" s="14">
        <v>0</v>
      </c>
      <c r="DF160" s="66">
        <f t="shared" si="520"/>
        <v>0</v>
      </c>
      <c r="DG160" s="11">
        <f t="shared" si="521"/>
        <v>251.09986999999998</v>
      </c>
      <c r="DH160" s="21">
        <f t="shared" si="522"/>
        <v>6792.7389999999996</v>
      </c>
    </row>
    <row r="161" spans="1:112" ht="15" thickBot="1" x14ac:dyDescent="0.35">
      <c r="A161" s="91"/>
      <c r="B161" s="62" t="s">
        <v>17</v>
      </c>
      <c r="C161" s="69">
        <f t="shared" ref="C161:D161" si="523">SUM(C149:C160)</f>
        <v>0</v>
      </c>
      <c r="D161" s="42">
        <f t="shared" si="523"/>
        <v>0</v>
      </c>
      <c r="E161" s="70"/>
      <c r="F161" s="69"/>
      <c r="G161" s="42"/>
      <c r="H161" s="70"/>
      <c r="I161" s="69">
        <f t="shared" ref="I161:J161" si="524">SUM(I149:I160)</f>
        <v>9.5799999999999996E-2</v>
      </c>
      <c r="J161" s="42">
        <f t="shared" si="524"/>
        <v>2.2400000000000002</v>
      </c>
      <c r="K161" s="70"/>
      <c r="L161" s="69">
        <f t="shared" ref="L161:M161" si="525">SUM(L149:L160)</f>
        <v>0</v>
      </c>
      <c r="M161" s="42">
        <f t="shared" si="525"/>
        <v>0</v>
      </c>
      <c r="N161" s="70"/>
      <c r="O161" s="69">
        <f t="shared" ref="O161:P161" si="526">SUM(O149:O160)</f>
        <v>7.9237799999999998</v>
      </c>
      <c r="P161" s="42">
        <f t="shared" si="526"/>
        <v>527.21699999999998</v>
      </c>
      <c r="Q161" s="70"/>
      <c r="R161" s="69">
        <f t="shared" ref="R161:S161" si="527">SUM(R149:R160)</f>
        <v>0</v>
      </c>
      <c r="S161" s="42">
        <f t="shared" si="527"/>
        <v>0</v>
      </c>
      <c r="T161" s="70"/>
      <c r="U161" s="69">
        <v>0</v>
      </c>
      <c r="V161" s="42">
        <v>0</v>
      </c>
      <c r="W161" s="70"/>
      <c r="X161" s="69">
        <f t="shared" ref="X161:Y161" si="528">SUM(X149:X160)</f>
        <v>0</v>
      </c>
      <c r="Y161" s="42">
        <f t="shared" si="528"/>
        <v>0</v>
      </c>
      <c r="Z161" s="70"/>
      <c r="AA161" s="69">
        <f t="shared" ref="AA161:AB161" si="529">SUM(AA149:AA160)</f>
        <v>0</v>
      </c>
      <c r="AB161" s="42">
        <f t="shared" si="529"/>
        <v>0</v>
      </c>
      <c r="AC161" s="70"/>
      <c r="AD161" s="69">
        <f t="shared" ref="AD161:AE161" si="530">SUM(AD149:AD160)</f>
        <v>0</v>
      </c>
      <c r="AE161" s="42">
        <f t="shared" si="530"/>
        <v>0</v>
      </c>
      <c r="AF161" s="70"/>
      <c r="AG161" s="69">
        <f t="shared" ref="AG161:AH161" si="531">SUM(AG149:AG160)</f>
        <v>0</v>
      </c>
      <c r="AH161" s="42">
        <f t="shared" si="531"/>
        <v>0</v>
      </c>
      <c r="AI161" s="70"/>
      <c r="AJ161" s="69">
        <f t="shared" ref="AJ161:AK161" si="532">SUM(AJ149:AJ160)</f>
        <v>2469.5356200000001</v>
      </c>
      <c r="AK161" s="42">
        <f t="shared" si="532"/>
        <v>69956.104999999996</v>
      </c>
      <c r="AL161" s="70"/>
      <c r="AM161" s="69"/>
      <c r="AN161" s="42"/>
      <c r="AO161" s="70"/>
      <c r="AP161" s="69"/>
      <c r="AQ161" s="42"/>
      <c r="AR161" s="70"/>
      <c r="AS161" s="69">
        <f t="shared" ref="AS161:AT161" si="533">SUM(AS149:AS160)</f>
        <v>0</v>
      </c>
      <c r="AT161" s="42">
        <f t="shared" si="533"/>
        <v>0</v>
      </c>
      <c r="AU161" s="70"/>
      <c r="AV161" s="69">
        <f t="shared" ref="AV161:AW161" si="534">SUM(AV149:AV160)</f>
        <v>0.996</v>
      </c>
      <c r="AW161" s="42">
        <f t="shared" si="534"/>
        <v>44.081000000000003</v>
      </c>
      <c r="AX161" s="70"/>
      <c r="AY161" s="69">
        <f t="shared" ref="AY161:AZ161" si="535">SUM(AY149:AY160)</f>
        <v>0</v>
      </c>
      <c r="AZ161" s="42">
        <f t="shared" si="535"/>
        <v>0</v>
      </c>
      <c r="BA161" s="70"/>
      <c r="BB161" s="69">
        <f t="shared" ref="BB161:BC161" si="536">SUM(BB149:BB160)</f>
        <v>0</v>
      </c>
      <c r="BC161" s="42">
        <f t="shared" si="536"/>
        <v>0</v>
      </c>
      <c r="BD161" s="70"/>
      <c r="BE161" s="69">
        <f t="shared" ref="BE161:BF161" si="537">SUM(BE149:BE160)</f>
        <v>8.4200000000000025E-2</v>
      </c>
      <c r="BF161" s="42">
        <f t="shared" si="537"/>
        <v>11.305999999999999</v>
      </c>
      <c r="BG161" s="70"/>
      <c r="BH161" s="69">
        <f t="shared" ref="BH161:BI161" si="538">SUM(BH149:BH160)</f>
        <v>0</v>
      </c>
      <c r="BI161" s="42">
        <f t="shared" si="538"/>
        <v>0</v>
      </c>
      <c r="BJ161" s="70"/>
      <c r="BK161" s="69">
        <f t="shared" ref="BK161:BL161" si="539">SUM(BK149:BK160)</f>
        <v>0</v>
      </c>
      <c r="BL161" s="42">
        <f t="shared" si="539"/>
        <v>0</v>
      </c>
      <c r="BM161" s="70"/>
      <c r="BN161" s="69">
        <f t="shared" ref="BN161:BO161" si="540">SUM(BN149:BN160)</f>
        <v>0</v>
      </c>
      <c r="BO161" s="42">
        <f t="shared" si="540"/>
        <v>0</v>
      </c>
      <c r="BP161" s="70"/>
      <c r="BQ161" s="69">
        <f t="shared" ref="BQ161:BR161" si="541">SUM(BQ149:BQ160)</f>
        <v>0</v>
      </c>
      <c r="BR161" s="42">
        <f t="shared" si="541"/>
        <v>0</v>
      </c>
      <c r="BS161" s="70"/>
      <c r="BT161" s="69">
        <f t="shared" ref="BT161:BU161" si="542">SUM(BT149:BT160)</f>
        <v>0</v>
      </c>
      <c r="BU161" s="42">
        <f t="shared" si="542"/>
        <v>0</v>
      </c>
      <c r="BV161" s="70"/>
      <c r="BW161" s="69">
        <f t="shared" ref="BW161:BX161" si="543">SUM(BW149:BW160)</f>
        <v>0</v>
      </c>
      <c r="BX161" s="42">
        <f t="shared" si="543"/>
        <v>0</v>
      </c>
      <c r="BY161" s="70"/>
      <c r="BZ161" s="69">
        <f t="shared" ref="BZ161:CA161" si="544">SUM(BZ149:BZ160)</f>
        <v>0</v>
      </c>
      <c r="CA161" s="42">
        <f t="shared" si="544"/>
        <v>0</v>
      </c>
      <c r="CB161" s="70"/>
      <c r="CC161" s="69">
        <f t="shared" ref="CC161:CD161" si="545">SUM(CC149:CC160)</f>
        <v>0</v>
      </c>
      <c r="CD161" s="42">
        <f t="shared" si="545"/>
        <v>0</v>
      </c>
      <c r="CE161" s="70"/>
      <c r="CF161" s="69">
        <f t="shared" ref="CF161:CG161" si="546">SUM(CF149:CF160)</f>
        <v>0</v>
      </c>
      <c r="CG161" s="42">
        <f t="shared" si="546"/>
        <v>0</v>
      </c>
      <c r="CH161" s="70"/>
      <c r="CI161" s="69">
        <f t="shared" ref="CI161:CJ161" si="547">SUM(CI149:CI160)</f>
        <v>0</v>
      </c>
      <c r="CJ161" s="42">
        <f t="shared" si="547"/>
        <v>0</v>
      </c>
      <c r="CK161" s="70"/>
      <c r="CL161" s="69">
        <f t="shared" ref="CL161:CM161" si="548">SUM(CL149:CL160)</f>
        <v>0</v>
      </c>
      <c r="CM161" s="42">
        <f t="shared" si="548"/>
        <v>0</v>
      </c>
      <c r="CN161" s="70"/>
      <c r="CO161" s="69">
        <f t="shared" ref="CO161:CP161" si="549">SUM(CO149:CO160)</f>
        <v>0.12698999999999999</v>
      </c>
      <c r="CP161" s="42">
        <f t="shared" si="549"/>
        <v>9.8420000000000005</v>
      </c>
      <c r="CQ161" s="70"/>
      <c r="CR161" s="69">
        <f t="shared" ref="CR161:CS161" si="550">SUM(CR149:CR160)</f>
        <v>0.16283000000000003</v>
      </c>
      <c r="CS161" s="42">
        <f t="shared" si="550"/>
        <v>4.9190000000000005</v>
      </c>
      <c r="CT161" s="70"/>
      <c r="CU161" s="69">
        <f t="shared" ref="CU161:CV161" si="551">SUM(CU149:CU160)</f>
        <v>0</v>
      </c>
      <c r="CV161" s="42">
        <f t="shared" si="551"/>
        <v>0</v>
      </c>
      <c r="CW161" s="70"/>
      <c r="CX161" s="69">
        <f t="shared" ref="CX161:CY161" si="552">SUM(CX149:CX160)</f>
        <v>0</v>
      </c>
      <c r="CY161" s="42">
        <f t="shared" si="552"/>
        <v>0</v>
      </c>
      <c r="CZ161" s="70"/>
      <c r="DA161" s="69">
        <f t="shared" ref="DA161:DB161" si="553">SUM(DA149:DA160)</f>
        <v>0</v>
      </c>
      <c r="DB161" s="42">
        <f t="shared" si="553"/>
        <v>0</v>
      </c>
      <c r="DC161" s="70"/>
      <c r="DD161" s="69">
        <f t="shared" ref="DD161:DE161" si="554">SUM(DD149:DD160)</f>
        <v>0</v>
      </c>
      <c r="DE161" s="42">
        <f t="shared" si="554"/>
        <v>0</v>
      </c>
      <c r="DF161" s="70"/>
      <c r="DG161" s="43">
        <f t="shared" si="521"/>
        <v>2478.9252200000005</v>
      </c>
      <c r="DH161" s="44">
        <f t="shared" si="522"/>
        <v>70555.710000000006</v>
      </c>
    </row>
    <row r="162" spans="1:112" x14ac:dyDescent="0.3">
      <c r="A162" s="57">
        <v>2021</v>
      </c>
      <c r="B162" s="58" t="s">
        <v>5</v>
      </c>
      <c r="C162" s="65">
        <v>0</v>
      </c>
      <c r="D162" s="106">
        <v>0</v>
      </c>
      <c r="E162" s="66">
        <f>IF(C162=0,0,D162/C162*1000)</f>
        <v>0</v>
      </c>
      <c r="F162" s="65"/>
      <c r="G162" s="106"/>
      <c r="H162" s="66"/>
      <c r="I162" s="65">
        <v>0</v>
      </c>
      <c r="J162" s="106">
        <v>0</v>
      </c>
      <c r="K162" s="66">
        <f t="shared" ref="K162:K173" si="555">IF(I162=0,0,J162/I162*1000)</f>
        <v>0</v>
      </c>
      <c r="L162" s="65">
        <v>0</v>
      </c>
      <c r="M162" s="106">
        <v>0</v>
      </c>
      <c r="N162" s="66">
        <f t="shared" ref="N162:N173" si="556">IF(L162=0,0,M162/L162*1000)</f>
        <v>0</v>
      </c>
      <c r="O162" s="65">
        <v>0</v>
      </c>
      <c r="P162" s="106">
        <v>0</v>
      </c>
      <c r="Q162" s="66">
        <f t="shared" ref="Q162:Q173" si="557">IF(O162=0,0,P162/O162*1000)</f>
        <v>0</v>
      </c>
      <c r="R162" s="65">
        <v>0</v>
      </c>
      <c r="S162" s="106">
        <v>0</v>
      </c>
      <c r="T162" s="66">
        <f t="shared" ref="T162:T173" si="558">IF(R162=0,0,S162/R162*1000)</f>
        <v>0</v>
      </c>
      <c r="U162" s="65">
        <v>0</v>
      </c>
      <c r="V162" s="106">
        <v>0</v>
      </c>
      <c r="W162" s="66">
        <f t="shared" ref="W162:W173" si="559">IF(U162=0,0,V162/U162*1000)</f>
        <v>0</v>
      </c>
      <c r="X162" s="65">
        <v>0</v>
      </c>
      <c r="Y162" s="106">
        <v>0</v>
      </c>
      <c r="Z162" s="66">
        <f t="shared" ref="Z162:Z173" si="560">IF(X162=0,0,Y162/X162*1000)</f>
        <v>0</v>
      </c>
      <c r="AA162" s="65">
        <v>0</v>
      </c>
      <c r="AB162" s="106">
        <v>0</v>
      </c>
      <c r="AC162" s="66">
        <f t="shared" ref="AC162:AC173" si="561">IF(AA162=0,0,AB162/AA162*1000)</f>
        <v>0</v>
      </c>
      <c r="AD162" s="65">
        <v>0</v>
      </c>
      <c r="AE162" s="106">
        <v>0</v>
      </c>
      <c r="AF162" s="66">
        <f t="shared" ref="AF162:AF173" si="562">IF(AD162=0,0,AE162/AD162*1000)</f>
        <v>0</v>
      </c>
      <c r="AG162" s="65">
        <v>0</v>
      </c>
      <c r="AH162" s="106">
        <v>0</v>
      </c>
      <c r="AI162" s="66">
        <f t="shared" ref="AI162:AI173" si="563">IF(AG162=0,0,AH162/AG162*1000)</f>
        <v>0</v>
      </c>
      <c r="AJ162" s="105">
        <v>389.60039</v>
      </c>
      <c r="AK162" s="106">
        <v>10577.243</v>
      </c>
      <c r="AL162" s="66">
        <f t="shared" ref="AL162:AL173" si="564">IF(AJ162=0,0,AK162/AJ162*1000)</f>
        <v>27148.953829332666</v>
      </c>
      <c r="AM162" s="65"/>
      <c r="AN162" s="106"/>
      <c r="AO162" s="66"/>
      <c r="AP162" s="65"/>
      <c r="AQ162" s="106"/>
      <c r="AR162" s="66"/>
      <c r="AS162" s="65">
        <v>0</v>
      </c>
      <c r="AT162" s="106">
        <v>0</v>
      </c>
      <c r="AU162" s="66">
        <f t="shared" ref="AU162:AU173" si="565">IF(AS162=0,0,AT162/AS162*1000)</f>
        <v>0</v>
      </c>
      <c r="AV162" s="65">
        <v>0</v>
      </c>
      <c r="AW162" s="106">
        <v>0</v>
      </c>
      <c r="AX162" s="66">
        <f t="shared" ref="AX162:AX173" si="566">IF(AV162=0,0,AW162/AV162*1000)</f>
        <v>0</v>
      </c>
      <c r="AY162" s="65">
        <v>0</v>
      </c>
      <c r="AZ162" s="106">
        <v>0</v>
      </c>
      <c r="BA162" s="66">
        <f t="shared" ref="BA162:BA173" si="567">IF(AY162=0,0,AZ162/AY162*1000)</f>
        <v>0</v>
      </c>
      <c r="BB162" s="65">
        <v>0</v>
      </c>
      <c r="BC162" s="106">
        <v>0</v>
      </c>
      <c r="BD162" s="66">
        <f t="shared" ref="BD162:BD173" si="568">IF(BB162=0,0,BC162/BB162*1000)</f>
        <v>0</v>
      </c>
      <c r="BE162" s="65">
        <v>0</v>
      </c>
      <c r="BF162" s="106">
        <v>0</v>
      </c>
      <c r="BG162" s="66">
        <f t="shared" ref="BG162:BG173" si="569">IF(BE162=0,0,BF162/BE162*1000)</f>
        <v>0</v>
      </c>
      <c r="BH162" s="65">
        <v>0</v>
      </c>
      <c r="BI162" s="106">
        <v>0</v>
      </c>
      <c r="BJ162" s="66">
        <f t="shared" ref="BJ162:BJ173" si="570">IF(BH162=0,0,BI162/BH162*1000)</f>
        <v>0</v>
      </c>
      <c r="BK162" s="65">
        <v>0</v>
      </c>
      <c r="BL162" s="106">
        <v>0</v>
      </c>
      <c r="BM162" s="66">
        <f t="shared" ref="BM162:BM173" si="571">IF(BK162=0,0,BL162/BK162*1000)</f>
        <v>0</v>
      </c>
      <c r="BN162" s="65">
        <v>0</v>
      </c>
      <c r="BO162" s="106">
        <v>0</v>
      </c>
      <c r="BP162" s="66">
        <f t="shared" ref="BP162:BP173" si="572">IF(BN162=0,0,BO162/BN162*1000)</f>
        <v>0</v>
      </c>
      <c r="BQ162" s="65">
        <v>0</v>
      </c>
      <c r="BR162" s="106">
        <v>0</v>
      </c>
      <c r="BS162" s="66">
        <f t="shared" ref="BS162:BS173" si="573">IF(BQ162=0,0,BR162/BQ162*1000)</f>
        <v>0</v>
      </c>
      <c r="BT162" s="65">
        <v>0</v>
      </c>
      <c r="BU162" s="106">
        <v>0</v>
      </c>
      <c r="BV162" s="66">
        <f t="shared" ref="BV162:BV173" si="574">IF(BT162=0,0,BU162/BT162*1000)</f>
        <v>0</v>
      </c>
      <c r="BW162" s="65">
        <v>0</v>
      </c>
      <c r="BX162" s="106">
        <v>0</v>
      </c>
      <c r="BY162" s="66">
        <f t="shared" ref="BY162:BY173" si="575">IF(BW162=0,0,BX162/BW162*1000)</f>
        <v>0</v>
      </c>
      <c r="BZ162" s="65">
        <v>0</v>
      </c>
      <c r="CA162" s="106">
        <v>0</v>
      </c>
      <c r="CB162" s="66">
        <f t="shared" ref="CB162:CB173" si="576">IF(BZ162=0,0,CA162/BZ162*1000)</f>
        <v>0</v>
      </c>
      <c r="CC162" s="65">
        <v>0</v>
      </c>
      <c r="CD162" s="106">
        <v>0</v>
      </c>
      <c r="CE162" s="66">
        <f t="shared" ref="CE162:CE173" si="577">IF(CC162=0,0,CD162/CC162*1000)</f>
        <v>0</v>
      </c>
      <c r="CF162" s="65">
        <v>0</v>
      </c>
      <c r="CG162" s="106">
        <v>0</v>
      </c>
      <c r="CH162" s="66">
        <f t="shared" ref="CH162:CH173" si="578">IF(CF162=0,0,CG162/CF162*1000)</f>
        <v>0</v>
      </c>
      <c r="CI162" s="65">
        <v>0</v>
      </c>
      <c r="CJ162" s="106">
        <v>0</v>
      </c>
      <c r="CK162" s="66">
        <f t="shared" ref="CK162:CK173" si="579">IF(CI162=0,0,CJ162/CI162*1000)</f>
        <v>0</v>
      </c>
      <c r="CL162" s="65">
        <v>0</v>
      </c>
      <c r="CM162" s="106">
        <v>0</v>
      </c>
      <c r="CN162" s="66">
        <f t="shared" ref="CN162:CN173" si="580">IF(CL162=0,0,CM162/CL162*1000)</f>
        <v>0</v>
      </c>
      <c r="CO162" s="65">
        <v>0</v>
      </c>
      <c r="CP162" s="106">
        <v>0</v>
      </c>
      <c r="CQ162" s="66">
        <f t="shared" ref="CQ162:CQ173" si="581">IF(CO162=0,0,CP162/CO162*1000)</f>
        <v>0</v>
      </c>
      <c r="CR162" s="65">
        <v>0</v>
      </c>
      <c r="CS162" s="106">
        <v>0</v>
      </c>
      <c r="CT162" s="66">
        <f t="shared" ref="CT162:CT173" si="582">IF(CR162=0,0,CS162/CR162*1000)</f>
        <v>0</v>
      </c>
      <c r="CU162" s="105">
        <v>5.6999999999999998E-4</v>
      </c>
      <c r="CV162" s="106">
        <v>1.095</v>
      </c>
      <c r="CW162" s="66">
        <f t="shared" ref="CW162:CW173" si="583">IF(CU162=0,0,CV162/CU162*1000)</f>
        <v>1921052.6315789474</v>
      </c>
      <c r="CX162" s="65">
        <v>0</v>
      </c>
      <c r="CY162" s="106">
        <v>0</v>
      </c>
      <c r="CZ162" s="66">
        <f t="shared" ref="CZ162:CZ173" si="584">IF(CX162=0,0,CY162/CX162*1000)</f>
        <v>0</v>
      </c>
      <c r="DA162" s="65">
        <v>0</v>
      </c>
      <c r="DB162" s="106">
        <v>0</v>
      </c>
      <c r="DC162" s="66">
        <f t="shared" ref="DC162:DC173" si="585">IF(DA162=0,0,DB162/DA162*1000)</f>
        <v>0</v>
      </c>
      <c r="DD162" s="65">
        <v>0</v>
      </c>
      <c r="DE162" s="106">
        <v>0</v>
      </c>
      <c r="DF162" s="66">
        <f t="shared" ref="DF162:DF173" si="586">IF(DD162=0,0,DE162/DD162*1000)</f>
        <v>0</v>
      </c>
      <c r="DG162" s="11">
        <f t="shared" ref="DG162:DG170" si="587">C162+O162+R162+AD162+AJ162+AV162+AY162+BE162+BK162+BQ162+BW162+BZ162+CI162+CL162+CO162+CR162+CX162+L162+BB162+AA162+I162+DD162+DA162+CU162+CF162+BH162+CC162+AS162+U162+BT162+X162+AG162</f>
        <v>389.60095999999999</v>
      </c>
      <c r="DH162" s="21">
        <f t="shared" ref="DH162:DH174" si="588">D162+P162+S162+AE162+AK162+AW162+AZ162+BF162+BL162+BR162+BX162+CA162+CJ162+CM162+CP162+CS162+CY162+M162+BC162+AB162+J162+DE162+DB162+CV162+CG162+BI162+CD162+AT162+V162+BU162+Y162+AH162</f>
        <v>10578.338</v>
      </c>
    </row>
    <row r="163" spans="1:112" x14ac:dyDescent="0.3">
      <c r="A163" s="57">
        <v>2021</v>
      </c>
      <c r="B163" s="58" t="s">
        <v>6</v>
      </c>
      <c r="C163" s="65">
        <v>0</v>
      </c>
      <c r="D163" s="106">
        <v>0</v>
      </c>
      <c r="E163" s="66">
        <f t="shared" ref="E163:E164" si="589">IF(C163=0,0,D163/C163*1000)</f>
        <v>0</v>
      </c>
      <c r="F163" s="65"/>
      <c r="G163" s="106"/>
      <c r="H163" s="66"/>
      <c r="I163" s="65">
        <v>0</v>
      </c>
      <c r="J163" s="106">
        <v>0</v>
      </c>
      <c r="K163" s="66">
        <f t="shared" si="555"/>
        <v>0</v>
      </c>
      <c r="L163" s="65">
        <v>0</v>
      </c>
      <c r="M163" s="106">
        <v>0</v>
      </c>
      <c r="N163" s="66">
        <f t="shared" si="556"/>
        <v>0</v>
      </c>
      <c r="O163" s="65">
        <v>0</v>
      </c>
      <c r="P163" s="106">
        <v>0</v>
      </c>
      <c r="Q163" s="66">
        <f t="shared" si="557"/>
        <v>0</v>
      </c>
      <c r="R163" s="65">
        <v>0</v>
      </c>
      <c r="S163" s="106">
        <v>0</v>
      </c>
      <c r="T163" s="66">
        <f t="shared" si="558"/>
        <v>0</v>
      </c>
      <c r="U163" s="105">
        <v>3.5</v>
      </c>
      <c r="V163" s="106">
        <v>63.21</v>
      </c>
      <c r="W163" s="66">
        <f t="shared" si="559"/>
        <v>18060</v>
      </c>
      <c r="X163" s="65">
        <v>0</v>
      </c>
      <c r="Y163" s="106">
        <v>0</v>
      </c>
      <c r="Z163" s="66">
        <f t="shared" si="560"/>
        <v>0</v>
      </c>
      <c r="AA163" s="65">
        <v>0</v>
      </c>
      <c r="AB163" s="106">
        <v>0</v>
      </c>
      <c r="AC163" s="66">
        <f t="shared" si="561"/>
        <v>0</v>
      </c>
      <c r="AD163" s="65">
        <v>0</v>
      </c>
      <c r="AE163" s="106">
        <v>0</v>
      </c>
      <c r="AF163" s="66">
        <f t="shared" si="562"/>
        <v>0</v>
      </c>
      <c r="AG163" s="65">
        <v>0</v>
      </c>
      <c r="AH163" s="106">
        <v>0</v>
      </c>
      <c r="AI163" s="66">
        <f t="shared" si="563"/>
        <v>0</v>
      </c>
      <c r="AJ163" s="105">
        <v>168.51839999999999</v>
      </c>
      <c r="AK163" s="106">
        <v>4554.5360000000001</v>
      </c>
      <c r="AL163" s="66">
        <f t="shared" si="564"/>
        <v>27026.935931031865</v>
      </c>
      <c r="AM163" s="65"/>
      <c r="AN163" s="106"/>
      <c r="AO163" s="66"/>
      <c r="AP163" s="65"/>
      <c r="AQ163" s="106"/>
      <c r="AR163" s="66"/>
      <c r="AS163" s="65">
        <v>0</v>
      </c>
      <c r="AT163" s="106">
        <v>0</v>
      </c>
      <c r="AU163" s="66">
        <f t="shared" si="565"/>
        <v>0</v>
      </c>
      <c r="AV163" s="65">
        <v>0</v>
      </c>
      <c r="AW163" s="106">
        <v>0</v>
      </c>
      <c r="AX163" s="66">
        <f t="shared" si="566"/>
        <v>0</v>
      </c>
      <c r="AY163" s="65">
        <v>0</v>
      </c>
      <c r="AZ163" s="106">
        <v>0</v>
      </c>
      <c r="BA163" s="66">
        <f t="shared" si="567"/>
        <v>0</v>
      </c>
      <c r="BB163" s="65">
        <v>0</v>
      </c>
      <c r="BC163" s="106">
        <v>0</v>
      </c>
      <c r="BD163" s="66">
        <f t="shared" si="568"/>
        <v>0</v>
      </c>
      <c r="BE163" s="65">
        <v>0</v>
      </c>
      <c r="BF163" s="106">
        <v>0</v>
      </c>
      <c r="BG163" s="66">
        <f t="shared" si="569"/>
        <v>0</v>
      </c>
      <c r="BH163" s="65">
        <v>0</v>
      </c>
      <c r="BI163" s="106">
        <v>0</v>
      </c>
      <c r="BJ163" s="66">
        <f t="shared" si="570"/>
        <v>0</v>
      </c>
      <c r="BK163" s="65">
        <v>0</v>
      </c>
      <c r="BL163" s="106">
        <v>0</v>
      </c>
      <c r="BM163" s="66">
        <f t="shared" si="571"/>
        <v>0</v>
      </c>
      <c r="BN163" s="65">
        <v>0</v>
      </c>
      <c r="BO163" s="106">
        <v>0</v>
      </c>
      <c r="BP163" s="66">
        <f t="shared" si="572"/>
        <v>0</v>
      </c>
      <c r="BQ163" s="65">
        <v>0</v>
      </c>
      <c r="BR163" s="106">
        <v>0</v>
      </c>
      <c r="BS163" s="66">
        <f t="shared" si="573"/>
        <v>0</v>
      </c>
      <c r="BT163" s="65">
        <v>0</v>
      </c>
      <c r="BU163" s="106">
        <v>0</v>
      </c>
      <c r="BV163" s="66">
        <f t="shared" si="574"/>
        <v>0</v>
      </c>
      <c r="BW163" s="65">
        <v>0</v>
      </c>
      <c r="BX163" s="106">
        <v>0</v>
      </c>
      <c r="BY163" s="66">
        <f t="shared" si="575"/>
        <v>0</v>
      </c>
      <c r="BZ163" s="65">
        <v>0</v>
      </c>
      <c r="CA163" s="106">
        <v>0</v>
      </c>
      <c r="CB163" s="66">
        <f t="shared" si="576"/>
        <v>0</v>
      </c>
      <c r="CC163" s="65">
        <v>0</v>
      </c>
      <c r="CD163" s="106">
        <v>0</v>
      </c>
      <c r="CE163" s="66">
        <f t="shared" si="577"/>
        <v>0</v>
      </c>
      <c r="CF163" s="65">
        <v>0</v>
      </c>
      <c r="CG163" s="106">
        <v>0</v>
      </c>
      <c r="CH163" s="66">
        <f t="shared" si="578"/>
        <v>0</v>
      </c>
      <c r="CI163" s="65">
        <v>0</v>
      </c>
      <c r="CJ163" s="106">
        <v>0</v>
      </c>
      <c r="CK163" s="66">
        <f t="shared" si="579"/>
        <v>0</v>
      </c>
      <c r="CL163" s="65">
        <v>0</v>
      </c>
      <c r="CM163" s="106">
        <v>0</v>
      </c>
      <c r="CN163" s="66">
        <f t="shared" si="580"/>
        <v>0</v>
      </c>
      <c r="CO163" s="105">
        <v>9.1500000000000001E-3</v>
      </c>
      <c r="CP163" s="106">
        <v>0.76300000000000001</v>
      </c>
      <c r="CQ163" s="66">
        <f t="shared" si="581"/>
        <v>83387.978142076507</v>
      </c>
      <c r="CR163" s="65">
        <v>0</v>
      </c>
      <c r="CS163" s="106">
        <v>0</v>
      </c>
      <c r="CT163" s="66">
        <f t="shared" si="582"/>
        <v>0</v>
      </c>
      <c r="CU163" s="105">
        <v>5.0000000000000001E-3</v>
      </c>
      <c r="CV163" s="106">
        <v>1.43</v>
      </c>
      <c r="CW163" s="66">
        <f t="shared" si="583"/>
        <v>286000</v>
      </c>
      <c r="CX163" s="65">
        <v>0</v>
      </c>
      <c r="CY163" s="106">
        <v>0</v>
      </c>
      <c r="CZ163" s="66">
        <f t="shared" si="584"/>
        <v>0</v>
      </c>
      <c r="DA163" s="65">
        <v>0</v>
      </c>
      <c r="DB163" s="106">
        <v>0</v>
      </c>
      <c r="DC163" s="66">
        <f t="shared" si="585"/>
        <v>0</v>
      </c>
      <c r="DD163" s="65">
        <v>0</v>
      </c>
      <c r="DE163" s="106">
        <v>0</v>
      </c>
      <c r="DF163" s="66">
        <f t="shared" si="586"/>
        <v>0</v>
      </c>
      <c r="DG163" s="11">
        <f t="shared" si="587"/>
        <v>172.03254999999999</v>
      </c>
      <c r="DH163" s="21">
        <f t="shared" si="588"/>
        <v>4619.9390000000003</v>
      </c>
    </row>
    <row r="164" spans="1:112" x14ac:dyDescent="0.3">
      <c r="A164" s="57">
        <v>2021</v>
      </c>
      <c r="B164" s="58" t="s">
        <v>7</v>
      </c>
      <c r="C164" s="65">
        <v>0</v>
      </c>
      <c r="D164" s="106">
        <v>0</v>
      </c>
      <c r="E164" s="66">
        <f t="shared" si="589"/>
        <v>0</v>
      </c>
      <c r="F164" s="65"/>
      <c r="G164" s="106"/>
      <c r="H164" s="66"/>
      <c r="I164" s="65">
        <v>0</v>
      </c>
      <c r="J164" s="106">
        <v>0</v>
      </c>
      <c r="K164" s="66">
        <f t="shared" si="555"/>
        <v>0</v>
      </c>
      <c r="L164" s="65">
        <v>0</v>
      </c>
      <c r="M164" s="106">
        <v>0</v>
      </c>
      <c r="N164" s="66">
        <f t="shared" si="556"/>
        <v>0</v>
      </c>
      <c r="O164" s="65">
        <v>0</v>
      </c>
      <c r="P164" s="106">
        <v>0</v>
      </c>
      <c r="Q164" s="66">
        <f t="shared" si="557"/>
        <v>0</v>
      </c>
      <c r="R164" s="65">
        <v>0</v>
      </c>
      <c r="S164" s="106">
        <v>0</v>
      </c>
      <c r="T164" s="66">
        <f t="shared" si="558"/>
        <v>0</v>
      </c>
      <c r="U164" s="65">
        <v>0</v>
      </c>
      <c r="V164" s="106">
        <v>0</v>
      </c>
      <c r="W164" s="66">
        <f t="shared" si="559"/>
        <v>0</v>
      </c>
      <c r="X164" s="65">
        <v>0</v>
      </c>
      <c r="Y164" s="106">
        <v>0</v>
      </c>
      <c r="Z164" s="66">
        <f t="shared" si="560"/>
        <v>0</v>
      </c>
      <c r="AA164" s="65">
        <v>0</v>
      </c>
      <c r="AB164" s="106">
        <v>0</v>
      </c>
      <c r="AC164" s="66">
        <f t="shared" si="561"/>
        <v>0</v>
      </c>
      <c r="AD164" s="65">
        <v>0</v>
      </c>
      <c r="AE164" s="106">
        <v>0</v>
      </c>
      <c r="AF164" s="66">
        <f t="shared" si="562"/>
        <v>0</v>
      </c>
      <c r="AG164" s="65">
        <v>0</v>
      </c>
      <c r="AH164" s="106">
        <v>0</v>
      </c>
      <c r="AI164" s="66">
        <f t="shared" si="563"/>
        <v>0</v>
      </c>
      <c r="AJ164" s="105">
        <v>312.31483000000003</v>
      </c>
      <c r="AK164" s="106">
        <v>8248.7340000000004</v>
      </c>
      <c r="AL164" s="66">
        <f t="shared" si="564"/>
        <v>26411.598834419743</v>
      </c>
      <c r="AM164" s="65"/>
      <c r="AN164" s="106"/>
      <c r="AO164" s="66"/>
      <c r="AP164" s="65"/>
      <c r="AQ164" s="106"/>
      <c r="AR164" s="66"/>
      <c r="AS164" s="65">
        <v>0</v>
      </c>
      <c r="AT164" s="106">
        <v>0</v>
      </c>
      <c r="AU164" s="66">
        <f t="shared" si="565"/>
        <v>0</v>
      </c>
      <c r="AV164" s="65">
        <v>0</v>
      </c>
      <c r="AW164" s="106">
        <v>0</v>
      </c>
      <c r="AX164" s="66">
        <f t="shared" si="566"/>
        <v>0</v>
      </c>
      <c r="AY164" s="65">
        <v>0</v>
      </c>
      <c r="AZ164" s="106">
        <v>0</v>
      </c>
      <c r="BA164" s="66">
        <f t="shared" si="567"/>
        <v>0</v>
      </c>
      <c r="BB164" s="65">
        <v>0</v>
      </c>
      <c r="BC164" s="106">
        <v>0</v>
      </c>
      <c r="BD164" s="66">
        <f t="shared" si="568"/>
        <v>0</v>
      </c>
      <c r="BE164" s="65">
        <v>0</v>
      </c>
      <c r="BF164" s="106">
        <v>0</v>
      </c>
      <c r="BG164" s="66">
        <f t="shared" si="569"/>
        <v>0</v>
      </c>
      <c r="BH164" s="65">
        <v>0</v>
      </c>
      <c r="BI164" s="106">
        <v>0</v>
      </c>
      <c r="BJ164" s="66">
        <f t="shared" si="570"/>
        <v>0</v>
      </c>
      <c r="BK164" s="65">
        <v>0</v>
      </c>
      <c r="BL164" s="106">
        <v>0</v>
      </c>
      <c r="BM164" s="66">
        <f t="shared" si="571"/>
        <v>0</v>
      </c>
      <c r="BN164" s="65">
        <v>0</v>
      </c>
      <c r="BO164" s="106">
        <v>0</v>
      </c>
      <c r="BP164" s="66">
        <f t="shared" si="572"/>
        <v>0</v>
      </c>
      <c r="BQ164" s="65">
        <v>0</v>
      </c>
      <c r="BR164" s="106">
        <v>0</v>
      </c>
      <c r="BS164" s="66">
        <f t="shared" si="573"/>
        <v>0</v>
      </c>
      <c r="BT164" s="65">
        <v>0</v>
      </c>
      <c r="BU164" s="106">
        <v>0</v>
      </c>
      <c r="BV164" s="66">
        <f t="shared" si="574"/>
        <v>0</v>
      </c>
      <c r="BW164" s="65">
        <v>0</v>
      </c>
      <c r="BX164" s="106">
        <v>0</v>
      </c>
      <c r="BY164" s="66">
        <f t="shared" si="575"/>
        <v>0</v>
      </c>
      <c r="BZ164" s="65">
        <v>0</v>
      </c>
      <c r="CA164" s="106">
        <v>0</v>
      </c>
      <c r="CB164" s="66">
        <f t="shared" si="576"/>
        <v>0</v>
      </c>
      <c r="CC164" s="65">
        <v>0</v>
      </c>
      <c r="CD164" s="106">
        <v>0</v>
      </c>
      <c r="CE164" s="66">
        <f t="shared" si="577"/>
        <v>0</v>
      </c>
      <c r="CF164" s="65">
        <v>0</v>
      </c>
      <c r="CG164" s="106">
        <v>0</v>
      </c>
      <c r="CH164" s="66">
        <f t="shared" si="578"/>
        <v>0</v>
      </c>
      <c r="CI164" s="65">
        <v>0</v>
      </c>
      <c r="CJ164" s="106">
        <v>0</v>
      </c>
      <c r="CK164" s="66">
        <f t="shared" si="579"/>
        <v>0</v>
      </c>
      <c r="CL164" s="65">
        <v>0</v>
      </c>
      <c r="CM164" s="106">
        <v>0</v>
      </c>
      <c r="CN164" s="66">
        <f t="shared" si="580"/>
        <v>0</v>
      </c>
      <c r="CO164" s="105">
        <v>0.10100000000000001</v>
      </c>
      <c r="CP164" s="106">
        <v>16.629000000000001</v>
      </c>
      <c r="CQ164" s="66">
        <f t="shared" si="581"/>
        <v>164643.56435643564</v>
      </c>
      <c r="CR164" s="65">
        <v>0</v>
      </c>
      <c r="CS164" s="106">
        <v>0</v>
      </c>
      <c r="CT164" s="66">
        <f t="shared" si="582"/>
        <v>0</v>
      </c>
      <c r="CU164" s="105">
        <v>0.12</v>
      </c>
      <c r="CV164" s="106">
        <v>0.59</v>
      </c>
      <c r="CW164" s="66">
        <f t="shared" si="583"/>
        <v>4916.666666666667</v>
      </c>
      <c r="CX164" s="65">
        <v>0</v>
      </c>
      <c r="CY164" s="106">
        <v>0</v>
      </c>
      <c r="CZ164" s="66">
        <f t="shared" si="584"/>
        <v>0</v>
      </c>
      <c r="DA164" s="65">
        <v>0</v>
      </c>
      <c r="DB164" s="106">
        <v>0</v>
      </c>
      <c r="DC164" s="66">
        <f t="shared" si="585"/>
        <v>0</v>
      </c>
      <c r="DD164" s="65">
        <v>0</v>
      </c>
      <c r="DE164" s="106">
        <v>0</v>
      </c>
      <c r="DF164" s="66">
        <f t="shared" si="586"/>
        <v>0</v>
      </c>
      <c r="DG164" s="11">
        <f t="shared" si="587"/>
        <v>312.53583000000003</v>
      </c>
      <c r="DH164" s="21">
        <f t="shared" si="588"/>
        <v>8265.9530000000013</v>
      </c>
    </row>
    <row r="165" spans="1:112" x14ac:dyDescent="0.3">
      <c r="A165" s="57">
        <v>2021</v>
      </c>
      <c r="B165" s="58" t="s">
        <v>8</v>
      </c>
      <c r="C165" s="65">
        <v>0</v>
      </c>
      <c r="D165" s="106">
        <v>0</v>
      </c>
      <c r="E165" s="66">
        <f>IF(C165=0,0,D165/C165*1000)</f>
        <v>0</v>
      </c>
      <c r="F165" s="65"/>
      <c r="G165" s="106"/>
      <c r="H165" s="66"/>
      <c r="I165" s="65">
        <v>0</v>
      </c>
      <c r="J165" s="106">
        <v>0</v>
      </c>
      <c r="K165" s="66">
        <f t="shared" si="555"/>
        <v>0</v>
      </c>
      <c r="L165" s="65">
        <v>0</v>
      </c>
      <c r="M165" s="106">
        <v>0</v>
      </c>
      <c r="N165" s="66">
        <f t="shared" si="556"/>
        <v>0</v>
      </c>
      <c r="O165" s="65">
        <v>0</v>
      </c>
      <c r="P165" s="106">
        <v>0</v>
      </c>
      <c r="Q165" s="66">
        <f t="shared" si="557"/>
        <v>0</v>
      </c>
      <c r="R165" s="65">
        <v>0</v>
      </c>
      <c r="S165" s="106">
        <v>0</v>
      </c>
      <c r="T165" s="66">
        <f t="shared" si="558"/>
        <v>0</v>
      </c>
      <c r="U165" s="65">
        <v>0</v>
      </c>
      <c r="V165" s="106">
        <v>0</v>
      </c>
      <c r="W165" s="66">
        <f t="shared" si="559"/>
        <v>0</v>
      </c>
      <c r="X165" s="65">
        <v>0</v>
      </c>
      <c r="Y165" s="106">
        <v>0</v>
      </c>
      <c r="Z165" s="66">
        <f t="shared" si="560"/>
        <v>0</v>
      </c>
      <c r="AA165" s="65">
        <v>0</v>
      </c>
      <c r="AB165" s="106">
        <v>0</v>
      </c>
      <c r="AC165" s="66">
        <f t="shared" si="561"/>
        <v>0</v>
      </c>
      <c r="AD165" s="65">
        <v>0</v>
      </c>
      <c r="AE165" s="106">
        <v>0</v>
      </c>
      <c r="AF165" s="66">
        <f t="shared" si="562"/>
        <v>0</v>
      </c>
      <c r="AG165" s="65">
        <v>0</v>
      </c>
      <c r="AH165" s="106">
        <v>0</v>
      </c>
      <c r="AI165" s="66">
        <f t="shared" si="563"/>
        <v>0</v>
      </c>
      <c r="AJ165" s="105">
        <v>194.78399999999999</v>
      </c>
      <c r="AK165" s="106">
        <v>5257.1360000000004</v>
      </c>
      <c r="AL165" s="66">
        <f t="shared" si="564"/>
        <v>26989.567931657635</v>
      </c>
      <c r="AM165" s="65"/>
      <c r="AN165" s="106"/>
      <c r="AO165" s="66"/>
      <c r="AP165" s="65"/>
      <c r="AQ165" s="106"/>
      <c r="AR165" s="66"/>
      <c r="AS165" s="65">
        <v>0</v>
      </c>
      <c r="AT165" s="106">
        <v>0</v>
      </c>
      <c r="AU165" s="66">
        <f t="shared" si="565"/>
        <v>0</v>
      </c>
      <c r="AV165" s="65">
        <v>0</v>
      </c>
      <c r="AW165" s="106">
        <v>0</v>
      </c>
      <c r="AX165" s="66">
        <f t="shared" si="566"/>
        <v>0</v>
      </c>
      <c r="AY165" s="65">
        <v>0</v>
      </c>
      <c r="AZ165" s="106">
        <v>0</v>
      </c>
      <c r="BA165" s="66">
        <f t="shared" si="567"/>
        <v>0</v>
      </c>
      <c r="BB165" s="65">
        <v>0</v>
      </c>
      <c r="BC165" s="106">
        <v>0</v>
      </c>
      <c r="BD165" s="66">
        <f t="shared" si="568"/>
        <v>0</v>
      </c>
      <c r="BE165" s="65">
        <v>0</v>
      </c>
      <c r="BF165" s="106">
        <v>0</v>
      </c>
      <c r="BG165" s="66">
        <f t="shared" si="569"/>
        <v>0</v>
      </c>
      <c r="BH165" s="65">
        <v>0</v>
      </c>
      <c r="BI165" s="106">
        <v>0</v>
      </c>
      <c r="BJ165" s="66">
        <f t="shared" si="570"/>
        <v>0</v>
      </c>
      <c r="BK165" s="65">
        <v>0</v>
      </c>
      <c r="BL165" s="106">
        <v>0</v>
      </c>
      <c r="BM165" s="66">
        <f t="shared" si="571"/>
        <v>0</v>
      </c>
      <c r="BN165" s="65">
        <v>0</v>
      </c>
      <c r="BO165" s="106">
        <v>0</v>
      </c>
      <c r="BP165" s="66">
        <f t="shared" si="572"/>
        <v>0</v>
      </c>
      <c r="BQ165" s="65">
        <v>0</v>
      </c>
      <c r="BR165" s="106">
        <v>0</v>
      </c>
      <c r="BS165" s="66">
        <f t="shared" si="573"/>
        <v>0</v>
      </c>
      <c r="BT165" s="105">
        <v>4.4999999999999998E-2</v>
      </c>
      <c r="BU165" s="106">
        <v>8.3230000000000004</v>
      </c>
      <c r="BV165" s="101">
        <f t="shared" si="574"/>
        <v>184955.55555555559</v>
      </c>
      <c r="BW165" s="65">
        <v>0</v>
      </c>
      <c r="BX165" s="106">
        <v>0</v>
      </c>
      <c r="BY165" s="66">
        <f t="shared" si="575"/>
        <v>0</v>
      </c>
      <c r="BZ165" s="65">
        <v>0</v>
      </c>
      <c r="CA165" s="106">
        <v>0</v>
      </c>
      <c r="CB165" s="66">
        <f t="shared" si="576"/>
        <v>0</v>
      </c>
      <c r="CC165" s="65">
        <v>0</v>
      </c>
      <c r="CD165" s="106">
        <v>0</v>
      </c>
      <c r="CE165" s="66">
        <f t="shared" si="577"/>
        <v>0</v>
      </c>
      <c r="CF165" s="65">
        <v>0</v>
      </c>
      <c r="CG165" s="106">
        <v>0</v>
      </c>
      <c r="CH165" s="66">
        <f t="shared" si="578"/>
        <v>0</v>
      </c>
      <c r="CI165" s="65">
        <v>0</v>
      </c>
      <c r="CJ165" s="106">
        <v>0</v>
      </c>
      <c r="CK165" s="66">
        <f t="shared" si="579"/>
        <v>0</v>
      </c>
      <c r="CL165" s="65">
        <v>0</v>
      </c>
      <c r="CM165" s="106">
        <v>0</v>
      </c>
      <c r="CN165" s="66">
        <f t="shared" si="580"/>
        <v>0</v>
      </c>
      <c r="CO165" s="105">
        <v>0.31883</v>
      </c>
      <c r="CP165" s="106">
        <v>33.393000000000001</v>
      </c>
      <c r="CQ165" s="66">
        <f t="shared" si="581"/>
        <v>104736.06624219804</v>
      </c>
      <c r="CR165" s="105">
        <v>1.2486400000000002</v>
      </c>
      <c r="CS165" s="106">
        <v>72.783000000000001</v>
      </c>
      <c r="CT165" s="66">
        <f t="shared" si="582"/>
        <v>58289.819323423879</v>
      </c>
      <c r="CU165" s="65">
        <v>0</v>
      </c>
      <c r="CV165" s="106">
        <v>0</v>
      </c>
      <c r="CW165" s="66">
        <f t="shared" si="583"/>
        <v>0</v>
      </c>
      <c r="CX165" s="65">
        <v>0</v>
      </c>
      <c r="CY165" s="106">
        <v>0</v>
      </c>
      <c r="CZ165" s="66">
        <f t="shared" si="584"/>
        <v>0</v>
      </c>
      <c r="DA165" s="65">
        <v>0</v>
      </c>
      <c r="DB165" s="106">
        <v>0</v>
      </c>
      <c r="DC165" s="66">
        <f t="shared" si="585"/>
        <v>0</v>
      </c>
      <c r="DD165" s="65">
        <v>0</v>
      </c>
      <c r="DE165" s="106">
        <v>0</v>
      </c>
      <c r="DF165" s="66">
        <f t="shared" si="586"/>
        <v>0</v>
      </c>
      <c r="DG165" s="11">
        <f t="shared" si="587"/>
        <v>196.39646999999997</v>
      </c>
      <c r="DH165" s="21">
        <f t="shared" si="588"/>
        <v>5371.6350000000011</v>
      </c>
    </row>
    <row r="166" spans="1:112" x14ac:dyDescent="0.3">
      <c r="A166" s="57">
        <v>2021</v>
      </c>
      <c r="B166" s="66" t="s">
        <v>9</v>
      </c>
      <c r="C166" s="65">
        <v>0</v>
      </c>
      <c r="D166" s="106">
        <v>0</v>
      </c>
      <c r="E166" s="66">
        <f t="shared" ref="E166:E173" si="590">IF(C166=0,0,D166/C166*1000)</f>
        <v>0</v>
      </c>
      <c r="F166" s="65"/>
      <c r="G166" s="106"/>
      <c r="H166" s="66"/>
      <c r="I166" s="65">
        <v>0</v>
      </c>
      <c r="J166" s="106">
        <v>0</v>
      </c>
      <c r="K166" s="66">
        <f t="shared" si="555"/>
        <v>0</v>
      </c>
      <c r="L166" s="65">
        <v>0</v>
      </c>
      <c r="M166" s="106">
        <v>0</v>
      </c>
      <c r="N166" s="66">
        <f t="shared" si="556"/>
        <v>0</v>
      </c>
      <c r="O166" s="65">
        <v>0</v>
      </c>
      <c r="P166" s="106">
        <v>0</v>
      </c>
      <c r="Q166" s="66">
        <f t="shared" si="557"/>
        <v>0</v>
      </c>
      <c r="R166" s="65">
        <v>0</v>
      </c>
      <c r="S166" s="106">
        <v>0</v>
      </c>
      <c r="T166" s="66">
        <f t="shared" si="558"/>
        <v>0</v>
      </c>
      <c r="U166" s="103">
        <v>2</v>
      </c>
      <c r="V166" s="104">
        <v>15.12</v>
      </c>
      <c r="W166" s="66">
        <f t="shared" si="559"/>
        <v>7560</v>
      </c>
      <c r="X166" s="65">
        <v>0</v>
      </c>
      <c r="Y166" s="106">
        <v>0</v>
      </c>
      <c r="Z166" s="66">
        <f t="shared" si="560"/>
        <v>0</v>
      </c>
      <c r="AA166" s="65">
        <v>0</v>
      </c>
      <c r="AB166" s="106">
        <v>0</v>
      </c>
      <c r="AC166" s="66">
        <f t="shared" si="561"/>
        <v>0</v>
      </c>
      <c r="AD166" s="65">
        <v>0</v>
      </c>
      <c r="AE166" s="106">
        <v>0</v>
      </c>
      <c r="AF166" s="66">
        <f t="shared" si="562"/>
        <v>0</v>
      </c>
      <c r="AG166" s="65">
        <v>0</v>
      </c>
      <c r="AH166" s="106">
        <v>0</v>
      </c>
      <c r="AI166" s="66">
        <f t="shared" si="563"/>
        <v>0</v>
      </c>
      <c r="AJ166" s="103">
        <v>230.15654000000001</v>
      </c>
      <c r="AK166" s="104">
        <v>5998.9480000000003</v>
      </c>
      <c r="AL166" s="66">
        <f t="shared" si="564"/>
        <v>26064.642786166321</v>
      </c>
      <c r="AM166" s="65"/>
      <c r="AN166" s="106"/>
      <c r="AO166" s="66"/>
      <c r="AP166" s="65"/>
      <c r="AQ166" s="106"/>
      <c r="AR166" s="66"/>
      <c r="AS166" s="65">
        <v>0</v>
      </c>
      <c r="AT166" s="106">
        <v>0</v>
      </c>
      <c r="AU166" s="66">
        <f t="shared" si="565"/>
        <v>0</v>
      </c>
      <c r="AV166" s="65">
        <v>0</v>
      </c>
      <c r="AW166" s="106">
        <v>0</v>
      </c>
      <c r="AX166" s="66">
        <f t="shared" si="566"/>
        <v>0</v>
      </c>
      <c r="AY166" s="65">
        <v>0</v>
      </c>
      <c r="AZ166" s="106">
        <v>0</v>
      </c>
      <c r="BA166" s="66">
        <f t="shared" si="567"/>
        <v>0</v>
      </c>
      <c r="BB166" s="65">
        <v>0</v>
      </c>
      <c r="BC166" s="106">
        <v>0</v>
      </c>
      <c r="BD166" s="66">
        <f t="shared" si="568"/>
        <v>0</v>
      </c>
      <c r="BE166" s="65">
        <v>0</v>
      </c>
      <c r="BF166" s="106">
        <v>0</v>
      </c>
      <c r="BG166" s="66">
        <f t="shared" si="569"/>
        <v>0</v>
      </c>
      <c r="BH166" s="65">
        <v>0</v>
      </c>
      <c r="BI166" s="106">
        <v>0</v>
      </c>
      <c r="BJ166" s="66">
        <f t="shared" si="570"/>
        <v>0</v>
      </c>
      <c r="BK166" s="65">
        <v>0</v>
      </c>
      <c r="BL166" s="106">
        <v>0</v>
      </c>
      <c r="BM166" s="66">
        <f t="shared" si="571"/>
        <v>0</v>
      </c>
      <c r="BN166" s="65">
        <v>0</v>
      </c>
      <c r="BO166" s="106">
        <v>0</v>
      </c>
      <c r="BP166" s="66">
        <f t="shared" si="572"/>
        <v>0</v>
      </c>
      <c r="BQ166" s="65">
        <v>0</v>
      </c>
      <c r="BR166" s="106">
        <v>0</v>
      </c>
      <c r="BS166" s="66">
        <f t="shared" si="573"/>
        <v>0</v>
      </c>
      <c r="BT166" s="65">
        <v>0</v>
      </c>
      <c r="BU166" s="106">
        <v>0</v>
      </c>
      <c r="BV166" s="66">
        <f t="shared" si="574"/>
        <v>0</v>
      </c>
      <c r="BW166" s="65">
        <v>0</v>
      </c>
      <c r="BX166" s="106">
        <v>0</v>
      </c>
      <c r="BY166" s="66">
        <f t="shared" si="575"/>
        <v>0</v>
      </c>
      <c r="BZ166" s="65">
        <v>0</v>
      </c>
      <c r="CA166" s="106">
        <v>0</v>
      </c>
      <c r="CB166" s="66">
        <f t="shared" si="576"/>
        <v>0</v>
      </c>
      <c r="CC166" s="65">
        <v>0</v>
      </c>
      <c r="CD166" s="106">
        <v>0</v>
      </c>
      <c r="CE166" s="66">
        <f t="shared" si="577"/>
        <v>0</v>
      </c>
      <c r="CF166" s="65">
        <v>0</v>
      </c>
      <c r="CG166" s="106">
        <v>0</v>
      </c>
      <c r="CH166" s="66">
        <f t="shared" si="578"/>
        <v>0</v>
      </c>
      <c r="CI166" s="65">
        <v>0</v>
      </c>
      <c r="CJ166" s="106">
        <v>0</v>
      </c>
      <c r="CK166" s="66">
        <f t="shared" si="579"/>
        <v>0</v>
      </c>
      <c r="CL166" s="65">
        <v>0</v>
      </c>
      <c r="CM166" s="106">
        <v>0</v>
      </c>
      <c r="CN166" s="66">
        <f t="shared" si="580"/>
        <v>0</v>
      </c>
      <c r="CO166" s="103">
        <v>0.30563000000000001</v>
      </c>
      <c r="CP166" s="104">
        <v>48.81</v>
      </c>
      <c r="CQ166" s="66">
        <f t="shared" si="581"/>
        <v>159702.90874586921</v>
      </c>
      <c r="CR166" s="103">
        <v>0.10911</v>
      </c>
      <c r="CS166" s="104">
        <v>8.5069999999999997</v>
      </c>
      <c r="CT166" s="66">
        <f t="shared" si="582"/>
        <v>77967.189075245158</v>
      </c>
      <c r="CU166" s="103">
        <v>1.7</v>
      </c>
      <c r="CV166" s="104">
        <v>5.94</v>
      </c>
      <c r="CW166" s="66">
        <f t="shared" si="583"/>
        <v>3494.1176470588239</v>
      </c>
      <c r="CX166" s="65">
        <v>0</v>
      </c>
      <c r="CY166" s="106">
        <v>0</v>
      </c>
      <c r="CZ166" s="66">
        <f t="shared" si="584"/>
        <v>0</v>
      </c>
      <c r="DA166" s="65">
        <v>0</v>
      </c>
      <c r="DB166" s="106">
        <v>0</v>
      </c>
      <c r="DC166" s="66">
        <f t="shared" si="585"/>
        <v>0</v>
      </c>
      <c r="DD166" s="65">
        <v>0</v>
      </c>
      <c r="DE166" s="106">
        <v>0</v>
      </c>
      <c r="DF166" s="66">
        <f t="shared" si="586"/>
        <v>0</v>
      </c>
      <c r="DG166" s="11">
        <f t="shared" si="587"/>
        <v>234.27127999999999</v>
      </c>
      <c r="DH166" s="21">
        <f t="shared" si="588"/>
        <v>6077.3249999999998</v>
      </c>
    </row>
    <row r="167" spans="1:112" x14ac:dyDescent="0.3">
      <c r="A167" s="57">
        <v>2021</v>
      </c>
      <c r="B167" s="58" t="s">
        <v>10</v>
      </c>
      <c r="C167" s="65">
        <v>0</v>
      </c>
      <c r="D167" s="106">
        <v>0</v>
      </c>
      <c r="E167" s="66">
        <f t="shared" si="590"/>
        <v>0</v>
      </c>
      <c r="F167" s="65"/>
      <c r="G167" s="106"/>
      <c r="H167" s="66"/>
      <c r="I167" s="65">
        <v>0</v>
      </c>
      <c r="J167" s="106">
        <v>0</v>
      </c>
      <c r="K167" s="66">
        <f t="shared" si="555"/>
        <v>0</v>
      </c>
      <c r="L167" s="65">
        <v>0</v>
      </c>
      <c r="M167" s="106">
        <v>0</v>
      </c>
      <c r="N167" s="66">
        <f t="shared" si="556"/>
        <v>0</v>
      </c>
      <c r="O167" s="65">
        <v>0</v>
      </c>
      <c r="P167" s="106">
        <v>0</v>
      </c>
      <c r="Q167" s="66">
        <f t="shared" si="557"/>
        <v>0</v>
      </c>
      <c r="R167" s="65">
        <v>0</v>
      </c>
      <c r="S167" s="106">
        <v>0</v>
      </c>
      <c r="T167" s="66">
        <f t="shared" si="558"/>
        <v>0</v>
      </c>
      <c r="U167" s="65">
        <v>0</v>
      </c>
      <c r="V167" s="106">
        <v>0</v>
      </c>
      <c r="W167" s="66">
        <f t="shared" si="559"/>
        <v>0</v>
      </c>
      <c r="X167" s="65">
        <v>0</v>
      </c>
      <c r="Y167" s="106">
        <v>0</v>
      </c>
      <c r="Z167" s="66">
        <f t="shared" si="560"/>
        <v>0</v>
      </c>
      <c r="AA167" s="65">
        <v>0</v>
      </c>
      <c r="AB167" s="106">
        <v>0</v>
      </c>
      <c r="AC167" s="66">
        <f t="shared" si="561"/>
        <v>0</v>
      </c>
      <c r="AD167" s="65">
        <v>0</v>
      </c>
      <c r="AE167" s="106">
        <v>0</v>
      </c>
      <c r="AF167" s="66">
        <f t="shared" si="562"/>
        <v>0</v>
      </c>
      <c r="AG167" s="65">
        <v>0</v>
      </c>
      <c r="AH167" s="106">
        <v>0</v>
      </c>
      <c r="AI167" s="66">
        <f t="shared" si="563"/>
        <v>0</v>
      </c>
      <c r="AJ167" s="105">
        <v>223.52192000000002</v>
      </c>
      <c r="AK167" s="106">
        <v>5953.1019999999999</v>
      </c>
      <c r="AL167" s="66">
        <f t="shared" si="564"/>
        <v>26633.191053476989</v>
      </c>
      <c r="AM167" s="65"/>
      <c r="AN167" s="106"/>
      <c r="AO167" s="66"/>
      <c r="AP167" s="65"/>
      <c r="AQ167" s="106"/>
      <c r="AR167" s="66"/>
      <c r="AS167" s="65">
        <v>0</v>
      </c>
      <c r="AT167" s="106">
        <v>0</v>
      </c>
      <c r="AU167" s="66">
        <f t="shared" si="565"/>
        <v>0</v>
      </c>
      <c r="AV167" s="65">
        <v>0</v>
      </c>
      <c r="AW167" s="106">
        <v>0</v>
      </c>
      <c r="AX167" s="66">
        <f t="shared" si="566"/>
        <v>0</v>
      </c>
      <c r="AY167" s="65">
        <v>0</v>
      </c>
      <c r="AZ167" s="106">
        <v>0</v>
      </c>
      <c r="BA167" s="66">
        <f t="shared" si="567"/>
        <v>0</v>
      </c>
      <c r="BB167" s="65">
        <v>0</v>
      </c>
      <c r="BC167" s="106">
        <v>0</v>
      </c>
      <c r="BD167" s="66">
        <f t="shared" si="568"/>
        <v>0</v>
      </c>
      <c r="BE167" s="65">
        <v>0</v>
      </c>
      <c r="BF167" s="106">
        <v>0</v>
      </c>
      <c r="BG167" s="66">
        <f t="shared" si="569"/>
        <v>0</v>
      </c>
      <c r="BH167" s="65">
        <v>0</v>
      </c>
      <c r="BI167" s="106">
        <v>0</v>
      </c>
      <c r="BJ167" s="66">
        <f t="shared" si="570"/>
        <v>0</v>
      </c>
      <c r="BK167" s="65">
        <v>0</v>
      </c>
      <c r="BL167" s="106">
        <v>0</v>
      </c>
      <c r="BM167" s="66">
        <f t="shared" si="571"/>
        <v>0</v>
      </c>
      <c r="BN167" s="65">
        <v>0</v>
      </c>
      <c r="BO167" s="106">
        <v>0</v>
      </c>
      <c r="BP167" s="66">
        <f t="shared" si="572"/>
        <v>0</v>
      </c>
      <c r="BQ167" s="65">
        <v>0</v>
      </c>
      <c r="BR167" s="106">
        <v>0</v>
      </c>
      <c r="BS167" s="66">
        <f t="shared" si="573"/>
        <v>0</v>
      </c>
      <c r="BT167" s="65">
        <v>0</v>
      </c>
      <c r="BU167" s="106">
        <v>0</v>
      </c>
      <c r="BV167" s="66">
        <f t="shared" si="574"/>
        <v>0</v>
      </c>
      <c r="BW167" s="65">
        <v>0</v>
      </c>
      <c r="BX167" s="106">
        <v>0</v>
      </c>
      <c r="BY167" s="66">
        <f t="shared" si="575"/>
        <v>0</v>
      </c>
      <c r="BZ167" s="65">
        <v>0</v>
      </c>
      <c r="CA167" s="106">
        <v>0</v>
      </c>
      <c r="CB167" s="66">
        <f t="shared" si="576"/>
        <v>0</v>
      </c>
      <c r="CC167" s="65">
        <v>0</v>
      </c>
      <c r="CD167" s="106">
        <v>0</v>
      </c>
      <c r="CE167" s="66">
        <f t="shared" si="577"/>
        <v>0</v>
      </c>
      <c r="CF167" s="65">
        <v>0</v>
      </c>
      <c r="CG167" s="106">
        <v>0</v>
      </c>
      <c r="CH167" s="66">
        <f t="shared" si="578"/>
        <v>0</v>
      </c>
      <c r="CI167" s="65">
        <v>0</v>
      </c>
      <c r="CJ167" s="106">
        <v>0</v>
      </c>
      <c r="CK167" s="66">
        <f t="shared" si="579"/>
        <v>0</v>
      </c>
      <c r="CL167" s="65">
        <v>0</v>
      </c>
      <c r="CM167" s="106">
        <v>0</v>
      </c>
      <c r="CN167" s="66">
        <f t="shared" si="580"/>
        <v>0</v>
      </c>
      <c r="CO167" s="65">
        <v>0</v>
      </c>
      <c r="CP167" s="106">
        <v>0</v>
      </c>
      <c r="CQ167" s="66">
        <f t="shared" si="581"/>
        <v>0</v>
      </c>
      <c r="CR167" s="65">
        <v>0</v>
      </c>
      <c r="CS167" s="106">
        <v>0</v>
      </c>
      <c r="CT167" s="66">
        <f t="shared" si="582"/>
        <v>0</v>
      </c>
      <c r="CU167" s="65">
        <v>0</v>
      </c>
      <c r="CV167" s="106">
        <v>0</v>
      </c>
      <c r="CW167" s="66">
        <f t="shared" si="583"/>
        <v>0</v>
      </c>
      <c r="CX167" s="65">
        <v>0</v>
      </c>
      <c r="CY167" s="106">
        <v>0</v>
      </c>
      <c r="CZ167" s="66">
        <f t="shared" si="584"/>
        <v>0</v>
      </c>
      <c r="DA167" s="65">
        <v>0</v>
      </c>
      <c r="DB167" s="106">
        <v>0</v>
      </c>
      <c r="DC167" s="66">
        <f t="shared" si="585"/>
        <v>0</v>
      </c>
      <c r="DD167" s="65">
        <v>0</v>
      </c>
      <c r="DE167" s="106">
        <v>0</v>
      </c>
      <c r="DF167" s="66">
        <f t="shared" si="586"/>
        <v>0</v>
      </c>
      <c r="DG167" s="11">
        <f t="shared" si="587"/>
        <v>223.52192000000002</v>
      </c>
      <c r="DH167" s="21">
        <f t="shared" si="588"/>
        <v>5953.1019999999999</v>
      </c>
    </row>
    <row r="168" spans="1:112" x14ac:dyDescent="0.3">
      <c r="A168" s="57">
        <v>2021</v>
      </c>
      <c r="B168" s="58" t="s">
        <v>11</v>
      </c>
      <c r="C168" s="65">
        <v>0</v>
      </c>
      <c r="D168" s="106">
        <v>0</v>
      </c>
      <c r="E168" s="66">
        <f t="shared" si="590"/>
        <v>0</v>
      </c>
      <c r="F168" s="65"/>
      <c r="G168" s="106"/>
      <c r="H168" s="66"/>
      <c r="I168" s="65">
        <v>0</v>
      </c>
      <c r="J168" s="106">
        <v>0</v>
      </c>
      <c r="K168" s="66">
        <f t="shared" si="555"/>
        <v>0</v>
      </c>
      <c r="L168" s="65">
        <v>0</v>
      </c>
      <c r="M168" s="106">
        <v>0</v>
      </c>
      <c r="N168" s="66">
        <f t="shared" si="556"/>
        <v>0</v>
      </c>
      <c r="O168" s="65">
        <v>0</v>
      </c>
      <c r="P168" s="106">
        <v>0</v>
      </c>
      <c r="Q168" s="66">
        <f t="shared" si="557"/>
        <v>0</v>
      </c>
      <c r="R168" s="65">
        <v>0</v>
      </c>
      <c r="S168" s="106">
        <v>0</v>
      </c>
      <c r="T168" s="66">
        <f t="shared" si="558"/>
        <v>0</v>
      </c>
      <c r="U168" s="65">
        <v>0</v>
      </c>
      <c r="V168" s="106">
        <v>0</v>
      </c>
      <c r="W168" s="66">
        <f t="shared" si="559"/>
        <v>0</v>
      </c>
      <c r="X168" s="65">
        <v>0</v>
      </c>
      <c r="Y168" s="106">
        <v>0</v>
      </c>
      <c r="Z168" s="66">
        <f t="shared" si="560"/>
        <v>0</v>
      </c>
      <c r="AA168" s="65">
        <v>0</v>
      </c>
      <c r="AB168" s="106">
        <v>0</v>
      </c>
      <c r="AC168" s="66">
        <f t="shared" si="561"/>
        <v>0</v>
      </c>
      <c r="AD168" s="65">
        <v>0</v>
      </c>
      <c r="AE168" s="106">
        <v>0</v>
      </c>
      <c r="AF168" s="66">
        <f t="shared" si="562"/>
        <v>0</v>
      </c>
      <c r="AG168" s="65">
        <v>0</v>
      </c>
      <c r="AH168" s="106">
        <v>0</v>
      </c>
      <c r="AI168" s="66">
        <f t="shared" si="563"/>
        <v>0</v>
      </c>
      <c r="AJ168" s="105">
        <v>124.29431</v>
      </c>
      <c r="AK168" s="106">
        <v>3192.895</v>
      </c>
      <c r="AL168" s="66">
        <f t="shared" si="564"/>
        <v>25688.183151746853</v>
      </c>
      <c r="AM168" s="65"/>
      <c r="AN168" s="106"/>
      <c r="AO168" s="66"/>
      <c r="AP168" s="65"/>
      <c r="AQ168" s="106"/>
      <c r="AR168" s="66"/>
      <c r="AS168" s="65">
        <v>0</v>
      </c>
      <c r="AT168" s="106">
        <v>0</v>
      </c>
      <c r="AU168" s="66">
        <f t="shared" si="565"/>
        <v>0</v>
      </c>
      <c r="AV168" s="65">
        <v>0</v>
      </c>
      <c r="AW168" s="106">
        <v>0</v>
      </c>
      <c r="AX168" s="66">
        <f t="shared" si="566"/>
        <v>0</v>
      </c>
      <c r="AY168" s="65">
        <v>0</v>
      </c>
      <c r="AZ168" s="106">
        <v>0</v>
      </c>
      <c r="BA168" s="66">
        <f t="shared" si="567"/>
        <v>0</v>
      </c>
      <c r="BB168" s="65">
        <v>0</v>
      </c>
      <c r="BC168" s="106">
        <v>0</v>
      </c>
      <c r="BD168" s="66">
        <f t="shared" si="568"/>
        <v>0</v>
      </c>
      <c r="BE168" s="65">
        <v>0</v>
      </c>
      <c r="BF168" s="106">
        <v>0</v>
      </c>
      <c r="BG168" s="66">
        <f t="shared" si="569"/>
        <v>0</v>
      </c>
      <c r="BH168" s="65">
        <v>0</v>
      </c>
      <c r="BI168" s="106">
        <v>0</v>
      </c>
      <c r="BJ168" s="66">
        <f t="shared" si="570"/>
        <v>0</v>
      </c>
      <c r="BK168" s="65">
        <v>0</v>
      </c>
      <c r="BL168" s="106">
        <v>0</v>
      </c>
      <c r="BM168" s="66">
        <f t="shared" si="571"/>
        <v>0</v>
      </c>
      <c r="BN168" s="65">
        <v>0</v>
      </c>
      <c r="BO168" s="106">
        <v>0</v>
      </c>
      <c r="BP168" s="66">
        <f t="shared" si="572"/>
        <v>0</v>
      </c>
      <c r="BQ168" s="65">
        <v>0</v>
      </c>
      <c r="BR168" s="106">
        <v>0</v>
      </c>
      <c r="BS168" s="66">
        <f t="shared" si="573"/>
        <v>0</v>
      </c>
      <c r="BT168" s="65">
        <v>0</v>
      </c>
      <c r="BU168" s="106">
        <v>0</v>
      </c>
      <c r="BV168" s="66">
        <f t="shared" si="574"/>
        <v>0</v>
      </c>
      <c r="BW168" s="65">
        <v>0</v>
      </c>
      <c r="BX168" s="106">
        <v>0</v>
      </c>
      <c r="BY168" s="66">
        <f t="shared" si="575"/>
        <v>0</v>
      </c>
      <c r="BZ168" s="65">
        <v>0</v>
      </c>
      <c r="CA168" s="106">
        <v>0</v>
      </c>
      <c r="CB168" s="66">
        <f t="shared" si="576"/>
        <v>0</v>
      </c>
      <c r="CC168" s="65">
        <v>0</v>
      </c>
      <c r="CD168" s="106">
        <v>0</v>
      </c>
      <c r="CE168" s="66">
        <f t="shared" si="577"/>
        <v>0</v>
      </c>
      <c r="CF168" s="65">
        <v>0</v>
      </c>
      <c r="CG168" s="106">
        <v>0</v>
      </c>
      <c r="CH168" s="66">
        <f t="shared" si="578"/>
        <v>0</v>
      </c>
      <c r="CI168" s="65">
        <v>0</v>
      </c>
      <c r="CJ168" s="106">
        <v>0</v>
      </c>
      <c r="CK168" s="66">
        <f t="shared" si="579"/>
        <v>0</v>
      </c>
      <c r="CL168" s="65">
        <v>0</v>
      </c>
      <c r="CM168" s="106">
        <v>0</v>
      </c>
      <c r="CN168" s="66">
        <f t="shared" si="580"/>
        <v>0</v>
      </c>
      <c r="CO168" s="105">
        <v>3.0000000000000001E-3</v>
      </c>
      <c r="CP168" s="106">
        <v>0.311</v>
      </c>
      <c r="CQ168" s="66">
        <f t="shared" si="581"/>
        <v>103666.66666666666</v>
      </c>
      <c r="CR168" s="65">
        <v>0</v>
      </c>
      <c r="CS168" s="106">
        <v>0</v>
      </c>
      <c r="CT168" s="66">
        <f t="shared" si="582"/>
        <v>0</v>
      </c>
      <c r="CU168" s="105">
        <v>4.4999999999999998E-2</v>
      </c>
      <c r="CV168" s="106">
        <v>0.11</v>
      </c>
      <c r="CW168" s="66">
        <f t="shared" si="583"/>
        <v>2444.4444444444448</v>
      </c>
      <c r="CX168" s="65">
        <v>0</v>
      </c>
      <c r="CY168" s="106">
        <v>0</v>
      </c>
      <c r="CZ168" s="66">
        <f t="shared" si="584"/>
        <v>0</v>
      </c>
      <c r="DA168" s="65">
        <v>0</v>
      </c>
      <c r="DB168" s="106">
        <v>0</v>
      </c>
      <c r="DC168" s="66">
        <f t="shared" si="585"/>
        <v>0</v>
      </c>
      <c r="DD168" s="105">
        <v>0.6</v>
      </c>
      <c r="DE168" s="106">
        <v>1.8</v>
      </c>
      <c r="DF168" s="66">
        <f t="shared" si="586"/>
        <v>3000</v>
      </c>
      <c r="DG168" s="11">
        <f t="shared" si="587"/>
        <v>124.94230999999999</v>
      </c>
      <c r="DH168" s="21">
        <f t="shared" si="588"/>
        <v>3195.1160000000004</v>
      </c>
    </row>
    <row r="169" spans="1:112" x14ac:dyDescent="0.3">
      <c r="A169" s="57">
        <v>2021</v>
      </c>
      <c r="B169" s="58" t="s">
        <v>12</v>
      </c>
      <c r="C169" s="65">
        <v>0</v>
      </c>
      <c r="D169" s="106">
        <v>0</v>
      </c>
      <c r="E169" s="66">
        <f t="shared" si="590"/>
        <v>0</v>
      </c>
      <c r="F169" s="65"/>
      <c r="G169" s="106"/>
      <c r="H169" s="66"/>
      <c r="I169" s="65">
        <v>0</v>
      </c>
      <c r="J169" s="106">
        <v>0</v>
      </c>
      <c r="K169" s="66">
        <f t="shared" si="555"/>
        <v>0</v>
      </c>
      <c r="L169" s="65">
        <v>0</v>
      </c>
      <c r="M169" s="106">
        <v>0</v>
      </c>
      <c r="N169" s="66">
        <f t="shared" si="556"/>
        <v>0</v>
      </c>
      <c r="O169" s="65">
        <v>0</v>
      </c>
      <c r="P169" s="106">
        <v>0</v>
      </c>
      <c r="Q169" s="66">
        <f t="shared" si="557"/>
        <v>0</v>
      </c>
      <c r="R169" s="65">
        <v>0</v>
      </c>
      <c r="S169" s="106">
        <v>0</v>
      </c>
      <c r="T169" s="66">
        <f t="shared" si="558"/>
        <v>0</v>
      </c>
      <c r="U169" s="65">
        <v>0</v>
      </c>
      <c r="V169" s="106">
        <v>0</v>
      </c>
      <c r="W169" s="66">
        <f t="shared" si="559"/>
        <v>0</v>
      </c>
      <c r="X169" s="65">
        <v>0</v>
      </c>
      <c r="Y169" s="106">
        <v>0</v>
      </c>
      <c r="Z169" s="66">
        <f t="shared" si="560"/>
        <v>0</v>
      </c>
      <c r="AA169" s="65">
        <v>0</v>
      </c>
      <c r="AB169" s="106">
        <v>0</v>
      </c>
      <c r="AC169" s="66">
        <f t="shared" si="561"/>
        <v>0</v>
      </c>
      <c r="AD169" s="65">
        <v>0</v>
      </c>
      <c r="AE169" s="106">
        <v>0</v>
      </c>
      <c r="AF169" s="66">
        <f t="shared" si="562"/>
        <v>0</v>
      </c>
      <c r="AG169" s="65">
        <v>0</v>
      </c>
      <c r="AH169" s="106">
        <v>0</v>
      </c>
      <c r="AI169" s="66">
        <f t="shared" si="563"/>
        <v>0</v>
      </c>
      <c r="AJ169" s="105">
        <v>178.8468</v>
      </c>
      <c r="AK169" s="106">
        <v>5136.1030000000001</v>
      </c>
      <c r="AL169" s="66">
        <f t="shared" si="564"/>
        <v>28717.891513854316</v>
      </c>
      <c r="AM169" s="65"/>
      <c r="AN169" s="106"/>
      <c r="AO169" s="66"/>
      <c r="AP169" s="65"/>
      <c r="AQ169" s="106"/>
      <c r="AR169" s="66"/>
      <c r="AS169" s="65">
        <v>0</v>
      </c>
      <c r="AT169" s="106">
        <v>0</v>
      </c>
      <c r="AU169" s="66">
        <f t="shared" si="565"/>
        <v>0</v>
      </c>
      <c r="AV169" s="65">
        <v>0</v>
      </c>
      <c r="AW169" s="106">
        <v>0</v>
      </c>
      <c r="AX169" s="66">
        <f t="shared" si="566"/>
        <v>0</v>
      </c>
      <c r="AY169" s="65">
        <v>0</v>
      </c>
      <c r="AZ169" s="106">
        <v>0</v>
      </c>
      <c r="BA169" s="66">
        <f t="shared" si="567"/>
        <v>0</v>
      </c>
      <c r="BB169" s="65">
        <v>0</v>
      </c>
      <c r="BC169" s="106">
        <v>0</v>
      </c>
      <c r="BD169" s="66">
        <f t="shared" si="568"/>
        <v>0</v>
      </c>
      <c r="BE169" s="105">
        <v>2.5000000000000001E-2</v>
      </c>
      <c r="BF169" s="106">
        <v>3.4420000000000002</v>
      </c>
      <c r="BG169" s="66">
        <f t="shared" si="569"/>
        <v>137680</v>
      </c>
      <c r="BH169" s="65">
        <v>0</v>
      </c>
      <c r="BI169" s="106">
        <v>0</v>
      </c>
      <c r="BJ169" s="66">
        <f t="shared" si="570"/>
        <v>0</v>
      </c>
      <c r="BK169" s="65">
        <v>0</v>
      </c>
      <c r="BL169" s="106">
        <v>0</v>
      </c>
      <c r="BM169" s="66">
        <f t="shared" si="571"/>
        <v>0</v>
      </c>
      <c r="BN169" s="65">
        <v>0</v>
      </c>
      <c r="BO169" s="106">
        <v>0</v>
      </c>
      <c r="BP169" s="66">
        <f t="shared" si="572"/>
        <v>0</v>
      </c>
      <c r="BQ169" s="65">
        <v>0</v>
      </c>
      <c r="BR169" s="106">
        <v>0</v>
      </c>
      <c r="BS169" s="66">
        <f t="shared" si="573"/>
        <v>0</v>
      </c>
      <c r="BT169" s="65">
        <v>0</v>
      </c>
      <c r="BU169" s="106">
        <v>0</v>
      </c>
      <c r="BV169" s="66">
        <f t="shared" si="574"/>
        <v>0</v>
      </c>
      <c r="BW169" s="65">
        <v>0</v>
      </c>
      <c r="BX169" s="106">
        <v>0</v>
      </c>
      <c r="BY169" s="66">
        <f t="shared" si="575"/>
        <v>0</v>
      </c>
      <c r="BZ169" s="65">
        <v>0</v>
      </c>
      <c r="CA169" s="106">
        <v>0</v>
      </c>
      <c r="CB169" s="66">
        <f t="shared" si="576"/>
        <v>0</v>
      </c>
      <c r="CC169" s="65">
        <v>0</v>
      </c>
      <c r="CD169" s="106">
        <v>0</v>
      </c>
      <c r="CE169" s="66">
        <f t="shared" si="577"/>
        <v>0</v>
      </c>
      <c r="CF169" s="65">
        <v>0</v>
      </c>
      <c r="CG169" s="106">
        <v>0</v>
      </c>
      <c r="CH169" s="66">
        <f t="shared" si="578"/>
        <v>0</v>
      </c>
      <c r="CI169" s="65">
        <v>0</v>
      </c>
      <c r="CJ169" s="106">
        <v>0</v>
      </c>
      <c r="CK169" s="66">
        <f t="shared" si="579"/>
        <v>0</v>
      </c>
      <c r="CL169" s="65">
        <v>0</v>
      </c>
      <c r="CM169" s="106">
        <v>0</v>
      </c>
      <c r="CN169" s="66">
        <f t="shared" si="580"/>
        <v>0</v>
      </c>
      <c r="CO169" s="65">
        <v>0</v>
      </c>
      <c r="CP169" s="106">
        <v>0</v>
      </c>
      <c r="CQ169" s="66">
        <f t="shared" si="581"/>
        <v>0</v>
      </c>
      <c r="CR169" s="65">
        <v>0</v>
      </c>
      <c r="CS169" s="106">
        <v>0</v>
      </c>
      <c r="CT169" s="66">
        <f t="shared" si="582"/>
        <v>0</v>
      </c>
      <c r="CU169" s="65">
        <v>0</v>
      </c>
      <c r="CV169" s="106">
        <v>0</v>
      </c>
      <c r="CW169" s="66">
        <f t="shared" si="583"/>
        <v>0</v>
      </c>
      <c r="CX169" s="65">
        <v>0</v>
      </c>
      <c r="CY169" s="106">
        <v>0</v>
      </c>
      <c r="CZ169" s="66">
        <f t="shared" si="584"/>
        <v>0</v>
      </c>
      <c r="DA169" s="65">
        <v>0</v>
      </c>
      <c r="DB169" s="106">
        <v>0</v>
      </c>
      <c r="DC169" s="66">
        <f t="shared" si="585"/>
        <v>0</v>
      </c>
      <c r="DD169" s="105">
        <v>0.40500000000000003</v>
      </c>
      <c r="DE169" s="106">
        <v>28.41</v>
      </c>
      <c r="DF169" s="66">
        <f t="shared" si="586"/>
        <v>70148.148148148131</v>
      </c>
      <c r="DG169" s="11">
        <f t="shared" si="587"/>
        <v>179.27680000000001</v>
      </c>
      <c r="DH169" s="21">
        <f t="shared" si="588"/>
        <v>5167.9549999999999</v>
      </c>
    </row>
    <row r="170" spans="1:112" x14ac:dyDescent="0.3">
      <c r="A170" s="57">
        <v>2021</v>
      </c>
      <c r="B170" s="58" t="s">
        <v>13</v>
      </c>
      <c r="C170" s="65">
        <v>0</v>
      </c>
      <c r="D170" s="106">
        <v>0</v>
      </c>
      <c r="E170" s="66">
        <f t="shared" si="590"/>
        <v>0</v>
      </c>
      <c r="F170" s="65"/>
      <c r="G170" s="106"/>
      <c r="H170" s="66"/>
      <c r="I170" s="65">
        <v>0</v>
      </c>
      <c r="J170" s="106">
        <v>0</v>
      </c>
      <c r="K170" s="66">
        <f t="shared" si="555"/>
        <v>0</v>
      </c>
      <c r="L170" s="65">
        <v>0</v>
      </c>
      <c r="M170" s="106">
        <v>0</v>
      </c>
      <c r="N170" s="66">
        <f t="shared" si="556"/>
        <v>0</v>
      </c>
      <c r="O170" s="65">
        <v>0</v>
      </c>
      <c r="P170" s="106">
        <v>0</v>
      </c>
      <c r="Q170" s="66">
        <f t="shared" si="557"/>
        <v>0</v>
      </c>
      <c r="R170" s="65">
        <v>0</v>
      </c>
      <c r="S170" s="106">
        <v>0</v>
      </c>
      <c r="T170" s="66">
        <f t="shared" si="558"/>
        <v>0</v>
      </c>
      <c r="U170" s="65">
        <v>0</v>
      </c>
      <c r="V170" s="106">
        <v>0</v>
      </c>
      <c r="W170" s="66">
        <f t="shared" si="559"/>
        <v>0</v>
      </c>
      <c r="X170" s="65">
        <v>0</v>
      </c>
      <c r="Y170" s="106">
        <v>0</v>
      </c>
      <c r="Z170" s="66">
        <f t="shared" si="560"/>
        <v>0</v>
      </c>
      <c r="AA170" s="65">
        <v>0</v>
      </c>
      <c r="AB170" s="106">
        <v>0</v>
      </c>
      <c r="AC170" s="66">
        <f t="shared" si="561"/>
        <v>0</v>
      </c>
      <c r="AD170" s="65">
        <v>0</v>
      </c>
      <c r="AE170" s="106">
        <v>0</v>
      </c>
      <c r="AF170" s="66">
        <f t="shared" si="562"/>
        <v>0</v>
      </c>
      <c r="AG170" s="65">
        <v>0</v>
      </c>
      <c r="AH170" s="106">
        <v>0</v>
      </c>
      <c r="AI170" s="66">
        <f t="shared" si="563"/>
        <v>0</v>
      </c>
      <c r="AJ170" s="105">
        <v>278.23365000000001</v>
      </c>
      <c r="AK170" s="106">
        <v>6760.2439999999997</v>
      </c>
      <c r="AL170" s="66">
        <f t="shared" si="564"/>
        <v>24297.003615486479</v>
      </c>
      <c r="AM170" s="65"/>
      <c r="AN170" s="106"/>
      <c r="AO170" s="66"/>
      <c r="AP170" s="65"/>
      <c r="AQ170" s="106"/>
      <c r="AR170" s="66"/>
      <c r="AS170" s="65">
        <v>0</v>
      </c>
      <c r="AT170" s="106">
        <v>0</v>
      </c>
      <c r="AU170" s="66">
        <f t="shared" si="565"/>
        <v>0</v>
      </c>
      <c r="AV170" s="65">
        <v>0</v>
      </c>
      <c r="AW170" s="106">
        <v>0</v>
      </c>
      <c r="AX170" s="66">
        <f t="shared" si="566"/>
        <v>0</v>
      </c>
      <c r="AY170" s="65">
        <v>0</v>
      </c>
      <c r="AZ170" s="106">
        <v>0</v>
      </c>
      <c r="BA170" s="66">
        <f t="shared" si="567"/>
        <v>0</v>
      </c>
      <c r="BB170" s="65">
        <v>0</v>
      </c>
      <c r="BC170" s="106">
        <v>0</v>
      </c>
      <c r="BD170" s="66">
        <f t="shared" si="568"/>
        <v>0</v>
      </c>
      <c r="BE170" s="65">
        <v>0</v>
      </c>
      <c r="BF170" s="106">
        <v>0</v>
      </c>
      <c r="BG170" s="66">
        <f t="shared" si="569"/>
        <v>0</v>
      </c>
      <c r="BH170" s="65">
        <v>0</v>
      </c>
      <c r="BI170" s="106">
        <v>0</v>
      </c>
      <c r="BJ170" s="66">
        <f t="shared" si="570"/>
        <v>0</v>
      </c>
      <c r="BK170" s="65">
        <v>0</v>
      </c>
      <c r="BL170" s="106">
        <v>0</v>
      </c>
      <c r="BM170" s="66">
        <f t="shared" si="571"/>
        <v>0</v>
      </c>
      <c r="BN170" s="65">
        <v>0</v>
      </c>
      <c r="BO170" s="106">
        <v>0</v>
      </c>
      <c r="BP170" s="66">
        <f t="shared" si="572"/>
        <v>0</v>
      </c>
      <c r="BQ170" s="65">
        <v>0</v>
      </c>
      <c r="BR170" s="106">
        <v>0</v>
      </c>
      <c r="BS170" s="66">
        <f t="shared" si="573"/>
        <v>0</v>
      </c>
      <c r="BT170" s="65">
        <v>0</v>
      </c>
      <c r="BU170" s="106">
        <v>0</v>
      </c>
      <c r="BV170" s="66">
        <f t="shared" si="574"/>
        <v>0</v>
      </c>
      <c r="BW170" s="65">
        <v>0</v>
      </c>
      <c r="BX170" s="106">
        <v>0</v>
      </c>
      <c r="BY170" s="66">
        <f t="shared" si="575"/>
        <v>0</v>
      </c>
      <c r="BZ170" s="65">
        <v>0</v>
      </c>
      <c r="CA170" s="106">
        <v>0</v>
      </c>
      <c r="CB170" s="66">
        <f t="shared" si="576"/>
        <v>0</v>
      </c>
      <c r="CC170" s="65">
        <v>0</v>
      </c>
      <c r="CD170" s="106">
        <v>0</v>
      </c>
      <c r="CE170" s="66">
        <f t="shared" si="577"/>
        <v>0</v>
      </c>
      <c r="CF170" s="65">
        <v>0</v>
      </c>
      <c r="CG170" s="106">
        <v>0</v>
      </c>
      <c r="CH170" s="66">
        <f t="shared" si="578"/>
        <v>0</v>
      </c>
      <c r="CI170" s="65">
        <v>0</v>
      </c>
      <c r="CJ170" s="106">
        <v>0</v>
      </c>
      <c r="CK170" s="66">
        <f t="shared" si="579"/>
        <v>0</v>
      </c>
      <c r="CL170" s="65">
        <v>0</v>
      </c>
      <c r="CM170" s="106">
        <v>0</v>
      </c>
      <c r="CN170" s="66">
        <f t="shared" si="580"/>
        <v>0</v>
      </c>
      <c r="CO170" s="65">
        <v>0</v>
      </c>
      <c r="CP170" s="106">
        <v>0</v>
      </c>
      <c r="CQ170" s="66">
        <f t="shared" si="581"/>
        <v>0</v>
      </c>
      <c r="CR170" s="105">
        <v>6.5299999999999997E-2</v>
      </c>
      <c r="CS170" s="106">
        <v>8.6869999999999994</v>
      </c>
      <c r="CT170" s="66">
        <f t="shared" si="582"/>
        <v>133032.15926493111</v>
      </c>
      <c r="CU170" s="65">
        <v>0</v>
      </c>
      <c r="CV170" s="106">
        <v>0</v>
      </c>
      <c r="CW170" s="66">
        <f t="shared" si="583"/>
        <v>0</v>
      </c>
      <c r="CX170" s="65">
        <v>0</v>
      </c>
      <c r="CY170" s="106">
        <v>0</v>
      </c>
      <c r="CZ170" s="66">
        <f t="shared" si="584"/>
        <v>0</v>
      </c>
      <c r="DA170" s="65">
        <v>0</v>
      </c>
      <c r="DB170" s="106">
        <v>0</v>
      </c>
      <c r="DC170" s="66">
        <f t="shared" si="585"/>
        <v>0</v>
      </c>
      <c r="DD170" s="65">
        <v>0</v>
      </c>
      <c r="DE170" s="106">
        <v>0</v>
      </c>
      <c r="DF170" s="66">
        <f t="shared" si="586"/>
        <v>0</v>
      </c>
      <c r="DG170" s="11">
        <f t="shared" si="587"/>
        <v>278.29894999999999</v>
      </c>
      <c r="DH170" s="21">
        <f t="shared" si="588"/>
        <v>6768.9309999999996</v>
      </c>
    </row>
    <row r="171" spans="1:112" x14ac:dyDescent="0.3">
      <c r="A171" s="57">
        <v>2021</v>
      </c>
      <c r="B171" s="58" t="s">
        <v>14</v>
      </c>
      <c r="C171" s="65">
        <v>0</v>
      </c>
      <c r="D171" s="106">
        <v>0</v>
      </c>
      <c r="E171" s="66">
        <f t="shared" si="590"/>
        <v>0</v>
      </c>
      <c r="F171" s="65"/>
      <c r="G171" s="106"/>
      <c r="H171" s="66"/>
      <c r="I171" s="65">
        <v>0</v>
      </c>
      <c r="J171" s="106">
        <v>0</v>
      </c>
      <c r="K171" s="66">
        <f t="shared" si="555"/>
        <v>0</v>
      </c>
      <c r="L171" s="65">
        <v>0</v>
      </c>
      <c r="M171" s="106">
        <v>0</v>
      </c>
      <c r="N171" s="66">
        <f t="shared" si="556"/>
        <v>0</v>
      </c>
      <c r="O171" s="65">
        <v>0</v>
      </c>
      <c r="P171" s="106">
        <v>0</v>
      </c>
      <c r="Q171" s="66">
        <f t="shared" si="557"/>
        <v>0</v>
      </c>
      <c r="R171" s="65">
        <v>0</v>
      </c>
      <c r="S171" s="106">
        <v>0</v>
      </c>
      <c r="T171" s="66">
        <f t="shared" si="558"/>
        <v>0</v>
      </c>
      <c r="U171" s="65">
        <v>0</v>
      </c>
      <c r="V171" s="106">
        <v>0</v>
      </c>
      <c r="W171" s="66">
        <f t="shared" si="559"/>
        <v>0</v>
      </c>
      <c r="X171" s="105">
        <v>5.4400000000000004E-3</v>
      </c>
      <c r="Y171" s="106">
        <v>0.39200000000000002</v>
      </c>
      <c r="Z171" s="66">
        <f t="shared" si="560"/>
        <v>72058.823529411762</v>
      </c>
      <c r="AA171" s="65">
        <v>0</v>
      </c>
      <c r="AB171" s="106">
        <v>0</v>
      </c>
      <c r="AC171" s="66">
        <f t="shared" si="561"/>
        <v>0</v>
      </c>
      <c r="AD171" s="65">
        <v>0</v>
      </c>
      <c r="AE171" s="106">
        <v>0</v>
      </c>
      <c r="AF171" s="66">
        <f t="shared" si="562"/>
        <v>0</v>
      </c>
      <c r="AG171" s="105">
        <v>6.720000000000001E-2</v>
      </c>
      <c r="AH171" s="106">
        <v>8.1189999999999998</v>
      </c>
      <c r="AI171" s="66">
        <f t="shared" si="563"/>
        <v>120818.45238095237</v>
      </c>
      <c r="AJ171" s="105">
        <v>248.35276999999999</v>
      </c>
      <c r="AK171" s="106">
        <v>6958.9650000000001</v>
      </c>
      <c r="AL171" s="66">
        <f t="shared" si="564"/>
        <v>28020.484732262099</v>
      </c>
      <c r="AM171" s="65"/>
      <c r="AN171" s="106"/>
      <c r="AO171" s="66"/>
      <c r="AP171" s="65"/>
      <c r="AQ171" s="106"/>
      <c r="AR171" s="66"/>
      <c r="AS171" s="65">
        <v>0</v>
      </c>
      <c r="AT171" s="106">
        <v>0</v>
      </c>
      <c r="AU171" s="66">
        <f t="shared" si="565"/>
        <v>0</v>
      </c>
      <c r="AV171" s="65">
        <v>0</v>
      </c>
      <c r="AW171" s="106">
        <v>0</v>
      </c>
      <c r="AX171" s="66">
        <f t="shared" si="566"/>
        <v>0</v>
      </c>
      <c r="AY171" s="65">
        <v>0</v>
      </c>
      <c r="AZ171" s="106">
        <v>0</v>
      </c>
      <c r="BA171" s="66">
        <f t="shared" si="567"/>
        <v>0</v>
      </c>
      <c r="BB171" s="65">
        <v>0</v>
      </c>
      <c r="BC171" s="106">
        <v>0</v>
      </c>
      <c r="BD171" s="66">
        <f t="shared" si="568"/>
        <v>0</v>
      </c>
      <c r="BE171" s="65">
        <v>0</v>
      </c>
      <c r="BF171" s="106">
        <v>0</v>
      </c>
      <c r="BG171" s="66">
        <f t="shared" si="569"/>
        <v>0</v>
      </c>
      <c r="BH171" s="65">
        <v>0</v>
      </c>
      <c r="BI171" s="106">
        <v>0</v>
      </c>
      <c r="BJ171" s="66">
        <f t="shared" si="570"/>
        <v>0</v>
      </c>
      <c r="BK171" s="65">
        <v>0</v>
      </c>
      <c r="BL171" s="106">
        <v>0</v>
      </c>
      <c r="BM171" s="66">
        <f t="shared" si="571"/>
        <v>0</v>
      </c>
      <c r="BN171" s="65">
        <v>0</v>
      </c>
      <c r="BO171" s="106">
        <v>0</v>
      </c>
      <c r="BP171" s="66">
        <f t="shared" si="572"/>
        <v>0</v>
      </c>
      <c r="BQ171" s="65">
        <v>0</v>
      </c>
      <c r="BR171" s="106">
        <v>0</v>
      </c>
      <c r="BS171" s="66">
        <f t="shared" si="573"/>
        <v>0</v>
      </c>
      <c r="BT171" s="65">
        <v>0</v>
      </c>
      <c r="BU171" s="106">
        <v>0</v>
      </c>
      <c r="BV171" s="66">
        <f t="shared" si="574"/>
        <v>0</v>
      </c>
      <c r="BW171" s="65">
        <v>0</v>
      </c>
      <c r="BX171" s="106">
        <v>0</v>
      </c>
      <c r="BY171" s="66">
        <f t="shared" si="575"/>
        <v>0</v>
      </c>
      <c r="BZ171" s="105">
        <v>26.7</v>
      </c>
      <c r="CA171" s="106">
        <v>511.96300000000002</v>
      </c>
      <c r="CB171" s="66">
        <f t="shared" si="576"/>
        <v>19174.644194756558</v>
      </c>
      <c r="CC171" s="65">
        <v>0</v>
      </c>
      <c r="CD171" s="106">
        <v>0</v>
      </c>
      <c r="CE171" s="66">
        <f t="shared" si="577"/>
        <v>0</v>
      </c>
      <c r="CF171" s="65">
        <v>0</v>
      </c>
      <c r="CG171" s="106">
        <v>0</v>
      </c>
      <c r="CH171" s="66">
        <f t="shared" si="578"/>
        <v>0</v>
      </c>
      <c r="CI171" s="65">
        <v>0</v>
      </c>
      <c r="CJ171" s="106">
        <v>0</v>
      </c>
      <c r="CK171" s="66">
        <f t="shared" si="579"/>
        <v>0</v>
      </c>
      <c r="CL171" s="65">
        <v>0</v>
      </c>
      <c r="CM171" s="106">
        <v>0</v>
      </c>
      <c r="CN171" s="66">
        <f t="shared" si="580"/>
        <v>0</v>
      </c>
      <c r="CO171" s="65">
        <v>0</v>
      </c>
      <c r="CP171" s="106">
        <v>0</v>
      </c>
      <c r="CQ171" s="66">
        <f t="shared" si="581"/>
        <v>0</v>
      </c>
      <c r="CR171" s="65">
        <v>0</v>
      </c>
      <c r="CS171" s="106">
        <v>0</v>
      </c>
      <c r="CT171" s="66">
        <f t="shared" si="582"/>
        <v>0</v>
      </c>
      <c r="CU171" s="65">
        <v>0</v>
      </c>
      <c r="CV171" s="106">
        <v>0</v>
      </c>
      <c r="CW171" s="66">
        <f t="shared" si="583"/>
        <v>0</v>
      </c>
      <c r="CX171" s="65">
        <v>0</v>
      </c>
      <c r="CY171" s="106">
        <v>0</v>
      </c>
      <c r="CZ171" s="66">
        <f t="shared" si="584"/>
        <v>0</v>
      </c>
      <c r="DA171" s="65">
        <v>0</v>
      </c>
      <c r="DB171" s="106">
        <v>0</v>
      </c>
      <c r="DC171" s="66">
        <f t="shared" si="585"/>
        <v>0</v>
      </c>
      <c r="DD171" s="65">
        <v>0</v>
      </c>
      <c r="DE171" s="106">
        <v>0</v>
      </c>
      <c r="DF171" s="66">
        <f t="shared" si="586"/>
        <v>0</v>
      </c>
      <c r="DG171" s="11">
        <f>C171+O171+R171+AD171+AJ171+AV171+AY171+BE171+BK171+BQ171+BW171+BZ171+CI171+CL171+CO171+CR171+CX171+L171+BB171+AA171+I171+DD171+DA171+CU171+CF171+BH171+CC171+AS171+U171+BT171+X171+AG171</f>
        <v>275.12541000000004</v>
      </c>
      <c r="DH171" s="21">
        <f t="shared" si="588"/>
        <v>7479.4389999999994</v>
      </c>
    </row>
    <row r="172" spans="1:112" x14ac:dyDescent="0.3">
      <c r="A172" s="57">
        <v>2021</v>
      </c>
      <c r="B172" s="66" t="s">
        <v>15</v>
      </c>
      <c r="C172" s="65">
        <v>0</v>
      </c>
      <c r="D172" s="106">
        <v>0</v>
      </c>
      <c r="E172" s="66">
        <f t="shared" si="590"/>
        <v>0</v>
      </c>
      <c r="F172" s="65"/>
      <c r="G172" s="106"/>
      <c r="H172" s="66"/>
      <c r="I172" s="65">
        <v>0</v>
      </c>
      <c r="J172" s="106">
        <v>0</v>
      </c>
      <c r="K172" s="66">
        <f t="shared" si="555"/>
        <v>0</v>
      </c>
      <c r="L172" s="65">
        <v>0</v>
      </c>
      <c r="M172" s="106">
        <v>0</v>
      </c>
      <c r="N172" s="66">
        <f t="shared" si="556"/>
        <v>0</v>
      </c>
      <c r="O172" s="65">
        <v>0</v>
      </c>
      <c r="P172" s="106">
        <v>0</v>
      </c>
      <c r="Q172" s="66">
        <f t="shared" si="557"/>
        <v>0</v>
      </c>
      <c r="R172" s="65">
        <v>0</v>
      </c>
      <c r="S172" s="106">
        <v>0</v>
      </c>
      <c r="T172" s="66">
        <f t="shared" si="558"/>
        <v>0</v>
      </c>
      <c r="U172" s="65">
        <v>0</v>
      </c>
      <c r="V172" s="106">
        <v>0</v>
      </c>
      <c r="W172" s="66">
        <f t="shared" si="559"/>
        <v>0</v>
      </c>
      <c r="X172" s="65">
        <v>0</v>
      </c>
      <c r="Y172" s="106">
        <v>0</v>
      </c>
      <c r="Z172" s="66">
        <f t="shared" si="560"/>
        <v>0</v>
      </c>
      <c r="AA172" s="65">
        <v>0</v>
      </c>
      <c r="AB172" s="106">
        <v>0</v>
      </c>
      <c r="AC172" s="66">
        <f t="shared" si="561"/>
        <v>0</v>
      </c>
      <c r="AD172" s="65">
        <v>0</v>
      </c>
      <c r="AE172" s="106">
        <v>0</v>
      </c>
      <c r="AF172" s="66">
        <f t="shared" si="562"/>
        <v>0</v>
      </c>
      <c r="AG172" s="65">
        <v>0</v>
      </c>
      <c r="AH172" s="106">
        <v>0</v>
      </c>
      <c r="AI172" s="66">
        <f t="shared" si="563"/>
        <v>0</v>
      </c>
      <c r="AJ172" s="105">
        <v>266.67844000000002</v>
      </c>
      <c r="AK172" s="106">
        <v>7711.4620000000004</v>
      </c>
      <c r="AL172" s="66">
        <f t="shared" si="564"/>
        <v>28916.705827437716</v>
      </c>
      <c r="AM172" s="65"/>
      <c r="AN172" s="106"/>
      <c r="AO172" s="66"/>
      <c r="AP172" s="65"/>
      <c r="AQ172" s="106"/>
      <c r="AR172" s="66"/>
      <c r="AS172" s="65">
        <v>0</v>
      </c>
      <c r="AT172" s="106">
        <v>0</v>
      </c>
      <c r="AU172" s="66">
        <f t="shared" si="565"/>
        <v>0</v>
      </c>
      <c r="AV172" s="65">
        <v>0</v>
      </c>
      <c r="AW172" s="106">
        <v>0</v>
      </c>
      <c r="AX172" s="66">
        <f t="shared" si="566"/>
        <v>0</v>
      </c>
      <c r="AY172" s="65">
        <v>0</v>
      </c>
      <c r="AZ172" s="106">
        <v>0</v>
      </c>
      <c r="BA172" s="66">
        <f t="shared" si="567"/>
        <v>0</v>
      </c>
      <c r="BB172" s="65">
        <v>0</v>
      </c>
      <c r="BC172" s="106">
        <v>0</v>
      </c>
      <c r="BD172" s="66">
        <f t="shared" si="568"/>
        <v>0</v>
      </c>
      <c r="BE172" s="105">
        <v>2.0449999999999999E-2</v>
      </c>
      <c r="BF172" s="106">
        <v>1.0509999999999999</v>
      </c>
      <c r="BG172" s="66">
        <f t="shared" si="569"/>
        <v>51393.643031784843</v>
      </c>
      <c r="BH172" s="65">
        <v>0</v>
      </c>
      <c r="BI172" s="106">
        <v>0</v>
      </c>
      <c r="BJ172" s="66">
        <f t="shared" si="570"/>
        <v>0</v>
      </c>
      <c r="BK172" s="65">
        <v>0</v>
      </c>
      <c r="BL172" s="106">
        <v>0</v>
      </c>
      <c r="BM172" s="66">
        <f t="shared" si="571"/>
        <v>0</v>
      </c>
      <c r="BN172" s="65">
        <v>0</v>
      </c>
      <c r="BO172" s="106">
        <v>0</v>
      </c>
      <c r="BP172" s="66">
        <f t="shared" si="572"/>
        <v>0</v>
      </c>
      <c r="BQ172" s="65">
        <v>0</v>
      </c>
      <c r="BR172" s="106">
        <v>0</v>
      </c>
      <c r="BS172" s="66">
        <f t="shared" si="573"/>
        <v>0</v>
      </c>
      <c r="BT172" s="65">
        <v>0</v>
      </c>
      <c r="BU172" s="106">
        <v>0</v>
      </c>
      <c r="BV172" s="66">
        <f t="shared" si="574"/>
        <v>0</v>
      </c>
      <c r="BW172" s="65">
        <v>0</v>
      </c>
      <c r="BX172" s="106">
        <v>0</v>
      </c>
      <c r="BY172" s="66">
        <f t="shared" si="575"/>
        <v>0</v>
      </c>
      <c r="BZ172" s="65">
        <v>0</v>
      </c>
      <c r="CA172" s="106">
        <v>0</v>
      </c>
      <c r="CB172" s="66">
        <f t="shared" si="576"/>
        <v>0</v>
      </c>
      <c r="CC172" s="65">
        <v>0</v>
      </c>
      <c r="CD172" s="106">
        <v>0</v>
      </c>
      <c r="CE172" s="66">
        <f t="shared" si="577"/>
        <v>0</v>
      </c>
      <c r="CF172" s="65">
        <v>0</v>
      </c>
      <c r="CG172" s="106">
        <v>0</v>
      </c>
      <c r="CH172" s="66">
        <f t="shared" si="578"/>
        <v>0</v>
      </c>
      <c r="CI172" s="65">
        <v>0</v>
      </c>
      <c r="CJ172" s="106">
        <v>0</v>
      </c>
      <c r="CK172" s="66">
        <f t="shared" si="579"/>
        <v>0</v>
      </c>
      <c r="CL172" s="65">
        <v>0</v>
      </c>
      <c r="CM172" s="106">
        <v>0</v>
      </c>
      <c r="CN172" s="66">
        <f t="shared" si="580"/>
        <v>0</v>
      </c>
      <c r="CO172" s="65">
        <v>0</v>
      </c>
      <c r="CP172" s="106">
        <v>0</v>
      </c>
      <c r="CQ172" s="66">
        <f t="shared" si="581"/>
        <v>0</v>
      </c>
      <c r="CR172" s="65">
        <v>0</v>
      </c>
      <c r="CS172" s="106">
        <v>0</v>
      </c>
      <c r="CT172" s="66">
        <f t="shared" si="582"/>
        <v>0</v>
      </c>
      <c r="CU172" s="65">
        <v>0</v>
      </c>
      <c r="CV172" s="106">
        <v>0</v>
      </c>
      <c r="CW172" s="66">
        <f t="shared" si="583"/>
        <v>0</v>
      </c>
      <c r="CX172" s="65">
        <v>0</v>
      </c>
      <c r="CY172" s="106">
        <v>0</v>
      </c>
      <c r="CZ172" s="66">
        <f t="shared" si="584"/>
        <v>0</v>
      </c>
      <c r="DA172" s="65">
        <v>0</v>
      </c>
      <c r="DB172" s="106">
        <v>0</v>
      </c>
      <c r="DC172" s="66">
        <f t="shared" si="585"/>
        <v>0</v>
      </c>
      <c r="DD172" s="105">
        <v>5.6000000000000001E-2</v>
      </c>
      <c r="DE172" s="106">
        <v>0.22900000000000001</v>
      </c>
      <c r="DF172" s="66">
        <f t="shared" si="586"/>
        <v>4089.2857142857142</v>
      </c>
      <c r="DG172" s="11">
        <f t="shared" ref="DG172:DG174" si="591">C172+O172+R172+AD172+AJ172+AV172+AY172+BE172+BK172+BQ172+BW172+BZ172+CI172+CL172+CO172+CR172+CX172+L172+BB172+AA172+I172+DD172+DA172+CU172+CF172+BH172+CC172+AS172+U172+BT172+X172+AG172</f>
        <v>266.75488999999999</v>
      </c>
      <c r="DH172" s="21">
        <f t="shared" si="588"/>
        <v>7712.7420000000011</v>
      </c>
    </row>
    <row r="173" spans="1:112" x14ac:dyDescent="0.3">
      <c r="A173" s="57">
        <v>2021</v>
      </c>
      <c r="B173" s="58" t="s">
        <v>16</v>
      </c>
      <c r="C173" s="65">
        <v>0</v>
      </c>
      <c r="D173" s="106">
        <v>0</v>
      </c>
      <c r="E173" s="66">
        <f t="shared" si="590"/>
        <v>0</v>
      </c>
      <c r="F173" s="65"/>
      <c r="G173" s="106"/>
      <c r="H173" s="66"/>
      <c r="I173" s="65">
        <v>0</v>
      </c>
      <c r="J173" s="106">
        <v>0</v>
      </c>
      <c r="K173" s="66">
        <f t="shared" si="555"/>
        <v>0</v>
      </c>
      <c r="L173" s="65">
        <v>0</v>
      </c>
      <c r="M173" s="106">
        <v>0</v>
      </c>
      <c r="N173" s="66">
        <f t="shared" si="556"/>
        <v>0</v>
      </c>
      <c r="O173" s="65">
        <v>0</v>
      </c>
      <c r="P173" s="106">
        <v>0</v>
      </c>
      <c r="Q173" s="66">
        <f t="shared" si="557"/>
        <v>0</v>
      </c>
      <c r="R173" s="65">
        <v>0</v>
      </c>
      <c r="S173" s="106">
        <v>0</v>
      </c>
      <c r="T173" s="66">
        <f t="shared" si="558"/>
        <v>0</v>
      </c>
      <c r="U173" s="65">
        <v>0</v>
      </c>
      <c r="V173" s="106">
        <v>0</v>
      </c>
      <c r="W173" s="66">
        <f t="shared" si="559"/>
        <v>0</v>
      </c>
      <c r="X173" s="65">
        <v>0</v>
      </c>
      <c r="Y173" s="106">
        <v>0</v>
      </c>
      <c r="Z173" s="66">
        <f t="shared" si="560"/>
        <v>0</v>
      </c>
      <c r="AA173" s="105">
        <v>3.0000000000000001E-3</v>
      </c>
      <c r="AB173" s="106">
        <v>0.76</v>
      </c>
      <c r="AC173" s="111">
        <f t="shared" si="561"/>
        <v>253333.33333333334</v>
      </c>
      <c r="AD173" s="65">
        <v>0</v>
      </c>
      <c r="AE173" s="106">
        <v>0</v>
      </c>
      <c r="AF173" s="66">
        <f t="shared" si="562"/>
        <v>0</v>
      </c>
      <c r="AG173" s="65">
        <v>0</v>
      </c>
      <c r="AH173" s="106">
        <v>0</v>
      </c>
      <c r="AI173" s="66">
        <f t="shared" si="563"/>
        <v>0</v>
      </c>
      <c r="AJ173" s="65">
        <v>159.39239999999998</v>
      </c>
      <c r="AK173" s="106">
        <v>4895.7820000000002</v>
      </c>
      <c r="AL173" s="66">
        <f t="shared" si="564"/>
        <v>30715.278771133384</v>
      </c>
      <c r="AM173" s="65"/>
      <c r="AN173" s="106"/>
      <c r="AO173" s="66"/>
      <c r="AP173" s="65"/>
      <c r="AQ173" s="106"/>
      <c r="AR173" s="66"/>
      <c r="AS173" s="65">
        <v>0</v>
      </c>
      <c r="AT173" s="106">
        <v>0</v>
      </c>
      <c r="AU173" s="66">
        <f t="shared" si="565"/>
        <v>0</v>
      </c>
      <c r="AV173" s="65">
        <v>0</v>
      </c>
      <c r="AW173" s="106">
        <v>0</v>
      </c>
      <c r="AX173" s="66">
        <f t="shared" si="566"/>
        <v>0</v>
      </c>
      <c r="AY173" s="65">
        <v>0</v>
      </c>
      <c r="AZ173" s="106">
        <v>0</v>
      </c>
      <c r="BA173" s="66">
        <f t="shared" si="567"/>
        <v>0</v>
      </c>
      <c r="BB173" s="65">
        <v>0</v>
      </c>
      <c r="BC173" s="106">
        <v>0</v>
      </c>
      <c r="BD173" s="66">
        <f t="shared" si="568"/>
        <v>0</v>
      </c>
      <c r="BE173" s="105">
        <v>1.435E-2</v>
      </c>
      <c r="BF173" s="106">
        <v>1.506</v>
      </c>
      <c r="BG173" s="66">
        <f t="shared" si="569"/>
        <v>104947.73519163764</v>
      </c>
      <c r="BH173" s="65">
        <v>0</v>
      </c>
      <c r="BI173" s="106">
        <v>0</v>
      </c>
      <c r="BJ173" s="66">
        <f t="shared" si="570"/>
        <v>0</v>
      </c>
      <c r="BK173" s="65">
        <v>0</v>
      </c>
      <c r="BL173" s="106">
        <v>0</v>
      </c>
      <c r="BM173" s="66">
        <f t="shared" si="571"/>
        <v>0</v>
      </c>
      <c r="BN173" s="65">
        <v>0</v>
      </c>
      <c r="BO173" s="106">
        <v>0</v>
      </c>
      <c r="BP173" s="66">
        <f t="shared" si="572"/>
        <v>0</v>
      </c>
      <c r="BQ173" s="65">
        <v>0</v>
      </c>
      <c r="BR173" s="106">
        <v>0</v>
      </c>
      <c r="BS173" s="66">
        <f t="shared" si="573"/>
        <v>0</v>
      </c>
      <c r="BT173" s="65">
        <v>0</v>
      </c>
      <c r="BU173" s="106">
        <v>0</v>
      </c>
      <c r="BV173" s="66">
        <f t="shared" si="574"/>
        <v>0</v>
      </c>
      <c r="BW173" s="65">
        <v>0</v>
      </c>
      <c r="BX173" s="106">
        <v>0</v>
      </c>
      <c r="BY173" s="66">
        <f t="shared" si="575"/>
        <v>0</v>
      </c>
      <c r="BZ173" s="65">
        <v>0</v>
      </c>
      <c r="CA173" s="106">
        <v>0</v>
      </c>
      <c r="CB173" s="66">
        <f t="shared" si="576"/>
        <v>0</v>
      </c>
      <c r="CC173" s="65">
        <v>0</v>
      </c>
      <c r="CD173" s="106">
        <v>0</v>
      </c>
      <c r="CE173" s="66">
        <f t="shared" si="577"/>
        <v>0</v>
      </c>
      <c r="CF173" s="65">
        <v>0</v>
      </c>
      <c r="CG173" s="106">
        <v>0</v>
      </c>
      <c r="CH173" s="66">
        <f t="shared" si="578"/>
        <v>0</v>
      </c>
      <c r="CI173" s="65">
        <v>0</v>
      </c>
      <c r="CJ173" s="106">
        <v>0</v>
      </c>
      <c r="CK173" s="66">
        <f t="shared" si="579"/>
        <v>0</v>
      </c>
      <c r="CL173" s="65">
        <v>0</v>
      </c>
      <c r="CM173" s="106">
        <v>0</v>
      </c>
      <c r="CN173" s="66">
        <f t="shared" si="580"/>
        <v>0</v>
      </c>
      <c r="CO173" s="65">
        <v>0</v>
      </c>
      <c r="CP173" s="106">
        <v>0</v>
      </c>
      <c r="CQ173" s="66">
        <f t="shared" si="581"/>
        <v>0</v>
      </c>
      <c r="CR173" s="105">
        <v>5.9999999999999995E-4</v>
      </c>
      <c r="CS173" s="106">
        <v>0.58199999999999996</v>
      </c>
      <c r="CT173" s="66">
        <f t="shared" si="582"/>
        <v>970000</v>
      </c>
      <c r="CU173" s="65">
        <v>0</v>
      </c>
      <c r="CV173" s="106">
        <v>0</v>
      </c>
      <c r="CW173" s="66">
        <f t="shared" si="583"/>
        <v>0</v>
      </c>
      <c r="CX173" s="65">
        <v>0</v>
      </c>
      <c r="CY173" s="106">
        <v>0</v>
      </c>
      <c r="CZ173" s="66">
        <f t="shared" si="584"/>
        <v>0</v>
      </c>
      <c r="DA173" s="65">
        <v>0</v>
      </c>
      <c r="DB173" s="106">
        <v>0</v>
      </c>
      <c r="DC173" s="66">
        <f t="shared" si="585"/>
        <v>0</v>
      </c>
      <c r="DD173" s="65">
        <v>0</v>
      </c>
      <c r="DE173" s="106">
        <v>0</v>
      </c>
      <c r="DF173" s="66">
        <f t="shared" si="586"/>
        <v>0</v>
      </c>
      <c r="DG173" s="11">
        <f t="shared" si="591"/>
        <v>159.41034999999997</v>
      </c>
      <c r="DH173" s="21">
        <f t="shared" si="588"/>
        <v>4898.630000000001</v>
      </c>
    </row>
    <row r="174" spans="1:112" ht="15" thickBot="1" x14ac:dyDescent="0.35">
      <c r="A174" s="91"/>
      <c r="B174" s="62" t="s">
        <v>17</v>
      </c>
      <c r="C174" s="69">
        <f t="shared" ref="C174:D174" si="592">SUM(C162:C173)</f>
        <v>0</v>
      </c>
      <c r="D174" s="42">
        <f t="shared" si="592"/>
        <v>0</v>
      </c>
      <c r="E174" s="70"/>
      <c r="F174" s="69"/>
      <c r="G174" s="42"/>
      <c r="H174" s="70"/>
      <c r="I174" s="69">
        <f t="shared" ref="I174:J174" si="593">SUM(I162:I173)</f>
        <v>0</v>
      </c>
      <c r="J174" s="42">
        <f t="shared" si="593"/>
        <v>0</v>
      </c>
      <c r="K174" s="70"/>
      <c r="L174" s="69">
        <f t="shared" ref="L174:M174" si="594">SUM(L162:L173)</f>
        <v>0</v>
      </c>
      <c r="M174" s="42">
        <f t="shared" si="594"/>
        <v>0</v>
      </c>
      <c r="N174" s="70"/>
      <c r="O174" s="69">
        <f t="shared" ref="O174:P174" si="595">SUM(O162:O173)</f>
        <v>0</v>
      </c>
      <c r="P174" s="42">
        <f t="shared" si="595"/>
        <v>0</v>
      </c>
      <c r="Q174" s="70"/>
      <c r="R174" s="69">
        <f t="shared" ref="R174:S174" si="596">SUM(R162:R173)</f>
        <v>0</v>
      </c>
      <c r="S174" s="42">
        <f t="shared" si="596"/>
        <v>0</v>
      </c>
      <c r="T174" s="70"/>
      <c r="U174" s="69">
        <f t="shared" ref="U174:V174" si="597">SUM(U162:U173)</f>
        <v>5.5</v>
      </c>
      <c r="V174" s="42">
        <f t="shared" si="597"/>
        <v>78.33</v>
      </c>
      <c r="W174" s="70"/>
      <c r="X174" s="69">
        <f t="shared" ref="X174:Y174" si="598">SUM(X162:X173)</f>
        <v>5.4400000000000004E-3</v>
      </c>
      <c r="Y174" s="42">
        <f t="shared" si="598"/>
        <v>0.39200000000000002</v>
      </c>
      <c r="Z174" s="70"/>
      <c r="AA174" s="69">
        <f t="shared" ref="AA174:AB174" si="599">SUM(AA162:AA173)</f>
        <v>3.0000000000000001E-3</v>
      </c>
      <c r="AB174" s="42">
        <f t="shared" si="599"/>
        <v>0.76</v>
      </c>
      <c r="AC174" s="70"/>
      <c r="AD174" s="69">
        <f t="shared" ref="AD174:AE174" si="600">SUM(AD162:AD173)</f>
        <v>0</v>
      </c>
      <c r="AE174" s="42">
        <f t="shared" si="600"/>
        <v>0</v>
      </c>
      <c r="AF174" s="70"/>
      <c r="AG174" s="69">
        <f t="shared" ref="AG174:AH174" si="601">SUM(AG162:AG173)</f>
        <v>6.720000000000001E-2</v>
      </c>
      <c r="AH174" s="42">
        <f t="shared" si="601"/>
        <v>8.1189999999999998</v>
      </c>
      <c r="AI174" s="70"/>
      <c r="AJ174" s="69">
        <f t="shared" ref="AJ174:AK174" si="602">SUM(AJ162:AJ173)</f>
        <v>2774.6944500000004</v>
      </c>
      <c r="AK174" s="42">
        <f t="shared" si="602"/>
        <v>75245.149999999994</v>
      </c>
      <c r="AL174" s="70"/>
      <c r="AM174" s="69"/>
      <c r="AN174" s="42"/>
      <c r="AO174" s="70"/>
      <c r="AP174" s="69"/>
      <c r="AQ174" s="42"/>
      <c r="AR174" s="70"/>
      <c r="AS174" s="69">
        <f t="shared" ref="AS174:AT174" si="603">SUM(AS162:AS173)</f>
        <v>0</v>
      </c>
      <c r="AT174" s="42">
        <f t="shared" si="603"/>
        <v>0</v>
      </c>
      <c r="AU174" s="70"/>
      <c r="AV174" s="69">
        <f t="shared" ref="AV174:AW174" si="604">SUM(AV162:AV173)</f>
        <v>0</v>
      </c>
      <c r="AW174" s="42">
        <f t="shared" si="604"/>
        <v>0</v>
      </c>
      <c r="AX174" s="70"/>
      <c r="AY174" s="69">
        <f t="shared" ref="AY174:AZ174" si="605">SUM(AY162:AY173)</f>
        <v>0</v>
      </c>
      <c r="AZ174" s="42">
        <f t="shared" si="605"/>
        <v>0</v>
      </c>
      <c r="BA174" s="70"/>
      <c r="BB174" s="69">
        <f t="shared" ref="BB174:BC174" si="606">SUM(BB162:BB173)</f>
        <v>0</v>
      </c>
      <c r="BC174" s="42">
        <f t="shared" si="606"/>
        <v>0</v>
      </c>
      <c r="BD174" s="70"/>
      <c r="BE174" s="69">
        <f t="shared" ref="BE174:BF174" si="607">SUM(BE162:BE173)</f>
        <v>5.9800000000000006E-2</v>
      </c>
      <c r="BF174" s="42">
        <f t="shared" si="607"/>
        <v>5.9990000000000006</v>
      </c>
      <c r="BG174" s="70"/>
      <c r="BH174" s="69">
        <f t="shared" ref="BH174:BI174" si="608">SUM(BH162:BH173)</f>
        <v>0</v>
      </c>
      <c r="BI174" s="42">
        <f t="shared" si="608"/>
        <v>0</v>
      </c>
      <c r="BJ174" s="70"/>
      <c r="BK174" s="69">
        <f t="shared" ref="BK174:BL174" si="609">SUM(BK162:BK173)</f>
        <v>0</v>
      </c>
      <c r="BL174" s="42">
        <f t="shared" si="609"/>
        <v>0</v>
      </c>
      <c r="BM174" s="70"/>
      <c r="BN174" s="69">
        <f t="shared" ref="BN174:BO174" si="610">SUM(BN162:BN173)</f>
        <v>0</v>
      </c>
      <c r="BO174" s="42">
        <f t="shared" si="610"/>
        <v>0</v>
      </c>
      <c r="BP174" s="70"/>
      <c r="BQ174" s="69">
        <f t="shared" ref="BQ174:BR174" si="611">SUM(BQ162:BQ173)</f>
        <v>0</v>
      </c>
      <c r="BR174" s="42">
        <f t="shared" si="611"/>
        <v>0</v>
      </c>
      <c r="BS174" s="70"/>
      <c r="BT174" s="69">
        <f t="shared" ref="BT174:BU174" si="612">SUM(BT162:BT173)</f>
        <v>4.4999999999999998E-2</v>
      </c>
      <c r="BU174" s="42">
        <f t="shared" si="612"/>
        <v>8.3230000000000004</v>
      </c>
      <c r="BV174" s="70"/>
      <c r="BW174" s="69">
        <f t="shared" ref="BW174:BX174" si="613">SUM(BW162:BW173)</f>
        <v>0</v>
      </c>
      <c r="BX174" s="42">
        <f t="shared" si="613"/>
        <v>0</v>
      </c>
      <c r="BY174" s="70"/>
      <c r="BZ174" s="69">
        <f t="shared" ref="BZ174:CA174" si="614">SUM(BZ162:BZ173)</f>
        <v>26.7</v>
      </c>
      <c r="CA174" s="42">
        <f t="shared" si="614"/>
        <v>511.96300000000002</v>
      </c>
      <c r="CB174" s="70"/>
      <c r="CC174" s="69">
        <f t="shared" ref="CC174:CD174" si="615">SUM(CC162:CC173)</f>
        <v>0</v>
      </c>
      <c r="CD174" s="42">
        <f t="shared" si="615"/>
        <v>0</v>
      </c>
      <c r="CE174" s="70"/>
      <c r="CF174" s="69">
        <f t="shared" ref="CF174:CG174" si="616">SUM(CF162:CF173)</f>
        <v>0</v>
      </c>
      <c r="CG174" s="42">
        <f t="shared" si="616"/>
        <v>0</v>
      </c>
      <c r="CH174" s="70"/>
      <c r="CI174" s="69">
        <f t="shared" ref="CI174:CJ174" si="617">SUM(CI162:CI173)</f>
        <v>0</v>
      </c>
      <c r="CJ174" s="42">
        <f t="shared" si="617"/>
        <v>0</v>
      </c>
      <c r="CK174" s="70"/>
      <c r="CL174" s="69">
        <f t="shared" ref="CL174:CM174" si="618">SUM(CL162:CL173)</f>
        <v>0</v>
      </c>
      <c r="CM174" s="42">
        <f t="shared" si="618"/>
        <v>0</v>
      </c>
      <c r="CN174" s="70"/>
      <c r="CO174" s="69">
        <f t="shared" ref="CO174:CP174" si="619">SUM(CO162:CO173)</f>
        <v>0.73760999999999999</v>
      </c>
      <c r="CP174" s="42">
        <f t="shared" si="619"/>
        <v>99.906000000000006</v>
      </c>
      <c r="CQ174" s="70"/>
      <c r="CR174" s="69">
        <f t="shared" ref="CR174:CS174" si="620">SUM(CR162:CR173)</f>
        <v>1.4236500000000001</v>
      </c>
      <c r="CS174" s="42">
        <f t="shared" si="620"/>
        <v>90.558999999999997</v>
      </c>
      <c r="CT174" s="70"/>
      <c r="CU174" s="69">
        <f t="shared" ref="CU174:CV174" si="621">SUM(CU162:CU173)</f>
        <v>1.8705699999999998</v>
      </c>
      <c r="CV174" s="42">
        <f t="shared" si="621"/>
        <v>9.1649999999999991</v>
      </c>
      <c r="CW174" s="70"/>
      <c r="CX174" s="69">
        <f t="shared" ref="CX174:CY174" si="622">SUM(CX162:CX173)</f>
        <v>0</v>
      </c>
      <c r="CY174" s="42">
        <f t="shared" si="622"/>
        <v>0</v>
      </c>
      <c r="CZ174" s="70"/>
      <c r="DA174" s="69">
        <f t="shared" ref="DA174:DB174" si="623">SUM(DA162:DA173)</f>
        <v>0</v>
      </c>
      <c r="DB174" s="42">
        <f t="shared" si="623"/>
        <v>0</v>
      </c>
      <c r="DC174" s="70"/>
      <c r="DD174" s="69">
        <f t="shared" ref="DD174:DE174" si="624">SUM(DD162:DD173)</f>
        <v>1.0609999999999999</v>
      </c>
      <c r="DE174" s="42">
        <f t="shared" si="624"/>
        <v>30.439</v>
      </c>
      <c r="DF174" s="70"/>
      <c r="DG174" s="43">
        <f t="shared" si="591"/>
        <v>2812.1677200000008</v>
      </c>
      <c r="DH174" s="44">
        <f t="shared" si="588"/>
        <v>76089.104999999996</v>
      </c>
    </row>
    <row r="175" spans="1:112" ht="14.4" customHeight="1" x14ac:dyDescent="0.3">
      <c r="A175" s="57">
        <v>2022</v>
      </c>
      <c r="B175" s="58" t="s">
        <v>5</v>
      </c>
      <c r="C175" s="65">
        <v>0</v>
      </c>
      <c r="D175" s="106">
        <v>0</v>
      </c>
      <c r="E175" s="66">
        <f>IF(C175=0,0,D175/C175*1000)</f>
        <v>0</v>
      </c>
      <c r="F175" s="65"/>
      <c r="G175" s="106"/>
      <c r="H175" s="66"/>
      <c r="I175" s="65">
        <v>0</v>
      </c>
      <c r="J175" s="106">
        <v>0</v>
      </c>
      <c r="K175" s="66">
        <f t="shared" ref="K175:K186" si="625">IF(I175=0,0,J175/I175*1000)</f>
        <v>0</v>
      </c>
      <c r="L175" s="65">
        <v>0</v>
      </c>
      <c r="M175" s="106">
        <v>0</v>
      </c>
      <c r="N175" s="66">
        <f t="shared" ref="N175:N186" si="626">IF(L175=0,0,M175/L175*1000)</f>
        <v>0</v>
      </c>
      <c r="O175" s="65">
        <v>0</v>
      </c>
      <c r="P175" s="106">
        <v>0</v>
      </c>
      <c r="Q175" s="66">
        <f t="shared" ref="Q175:Q186" si="627">IF(O175=0,0,P175/O175*1000)</f>
        <v>0</v>
      </c>
      <c r="R175" s="65">
        <v>0</v>
      </c>
      <c r="S175" s="106">
        <v>0</v>
      </c>
      <c r="T175" s="66">
        <f t="shared" ref="T175:T186" si="628">IF(R175=0,0,S175/R175*1000)</f>
        <v>0</v>
      </c>
      <c r="U175" s="65">
        <v>0</v>
      </c>
      <c r="V175" s="106">
        <v>0</v>
      </c>
      <c r="W175" s="66">
        <f t="shared" ref="W175:W186" si="629">IF(U175=0,0,V175/U175*1000)</f>
        <v>0</v>
      </c>
      <c r="X175" s="65">
        <v>0</v>
      </c>
      <c r="Y175" s="106">
        <v>0</v>
      </c>
      <c r="Z175" s="66">
        <f t="shared" ref="Z175:Z186" si="630">IF(X175=0,0,Y175/X175*1000)</f>
        <v>0</v>
      </c>
      <c r="AA175" s="65">
        <v>0</v>
      </c>
      <c r="AB175" s="106">
        <v>0</v>
      </c>
      <c r="AC175" s="66">
        <f t="shared" ref="AC175:AC186" si="631">IF(AA175=0,0,AB175/AA175*1000)</f>
        <v>0</v>
      </c>
      <c r="AD175" s="65">
        <v>0</v>
      </c>
      <c r="AE175" s="106">
        <v>0</v>
      </c>
      <c r="AF175" s="66">
        <f t="shared" ref="AF175:AF186" si="632">IF(AD175=0,0,AE175/AD175*1000)</f>
        <v>0</v>
      </c>
      <c r="AG175" s="65">
        <v>0</v>
      </c>
      <c r="AH175" s="106">
        <v>0</v>
      </c>
      <c r="AI175" s="66">
        <f t="shared" ref="AI175:AI186" si="633">IF(AG175=0,0,AH175/AG175*1000)</f>
        <v>0</v>
      </c>
      <c r="AJ175" s="105">
        <v>375.72674000000001</v>
      </c>
      <c r="AK175" s="106">
        <v>11609.009</v>
      </c>
      <c r="AL175" s="66">
        <f t="shared" ref="AL175:AL186" si="634">IF(AJ175=0,0,AK175/AJ175*1000)</f>
        <v>30897.478843267847</v>
      </c>
      <c r="AM175" s="65"/>
      <c r="AN175" s="106"/>
      <c r="AO175" s="66"/>
      <c r="AP175" s="65"/>
      <c r="AQ175" s="106"/>
      <c r="AR175" s="66"/>
      <c r="AS175" s="65">
        <v>0</v>
      </c>
      <c r="AT175" s="106">
        <v>0</v>
      </c>
      <c r="AU175" s="66">
        <f t="shared" ref="AU175:AU186" si="635">IF(AS175=0,0,AT175/AS175*1000)</f>
        <v>0</v>
      </c>
      <c r="AV175" s="65">
        <v>0</v>
      </c>
      <c r="AW175" s="106">
        <v>0</v>
      </c>
      <c r="AX175" s="66">
        <f t="shared" ref="AX175:AX186" si="636">IF(AV175=0,0,AW175/AV175*1000)</f>
        <v>0</v>
      </c>
      <c r="AY175" s="65">
        <v>0</v>
      </c>
      <c r="AZ175" s="106">
        <v>0</v>
      </c>
      <c r="BA175" s="66">
        <f t="shared" ref="BA175:BA186" si="637">IF(AY175=0,0,AZ175/AY175*1000)</f>
        <v>0</v>
      </c>
      <c r="BB175" s="65">
        <v>0</v>
      </c>
      <c r="BC175" s="106">
        <v>0</v>
      </c>
      <c r="BD175" s="66">
        <f t="shared" ref="BD175:BD186" si="638">IF(BB175=0,0,BC175/BB175*1000)</f>
        <v>0</v>
      </c>
      <c r="BE175" s="65">
        <v>0</v>
      </c>
      <c r="BF175" s="106">
        <v>0</v>
      </c>
      <c r="BG175" s="66">
        <f t="shared" ref="BG175:BG186" si="639">IF(BE175=0,0,BF175/BE175*1000)</f>
        <v>0</v>
      </c>
      <c r="BH175" s="65">
        <v>0</v>
      </c>
      <c r="BI175" s="106">
        <v>0</v>
      </c>
      <c r="BJ175" s="66">
        <f t="shared" ref="BJ175:BJ186" si="640">IF(BH175=0,0,BI175/BH175*1000)</f>
        <v>0</v>
      </c>
      <c r="BK175" s="65">
        <v>0</v>
      </c>
      <c r="BL175" s="106">
        <v>0</v>
      </c>
      <c r="BM175" s="66">
        <f t="shared" ref="BM175:BM186" si="641">IF(BK175=0,0,BL175/BK175*1000)</f>
        <v>0</v>
      </c>
      <c r="BN175" s="65">
        <v>0</v>
      </c>
      <c r="BO175" s="106">
        <v>0</v>
      </c>
      <c r="BP175" s="66">
        <f t="shared" ref="BP175:BP186" si="642">IF(BN175=0,0,BO175/BN175*1000)</f>
        <v>0</v>
      </c>
      <c r="BQ175" s="65">
        <v>0</v>
      </c>
      <c r="BR175" s="106">
        <v>0</v>
      </c>
      <c r="BS175" s="66">
        <f t="shared" ref="BS175:BS186" si="643">IF(BQ175=0,0,BR175/BQ175*1000)</f>
        <v>0</v>
      </c>
      <c r="BT175" s="65">
        <v>0</v>
      </c>
      <c r="BU175" s="106">
        <v>0</v>
      </c>
      <c r="BV175" s="66">
        <f t="shared" ref="BV175:BV186" si="644">IF(BT175=0,0,BU175/BT175*1000)</f>
        <v>0</v>
      </c>
      <c r="BW175" s="65">
        <v>0</v>
      </c>
      <c r="BX175" s="106">
        <v>0</v>
      </c>
      <c r="BY175" s="66">
        <f t="shared" ref="BY175:BY186" si="645">IF(BW175=0,0,BX175/BW175*1000)</f>
        <v>0</v>
      </c>
      <c r="BZ175" s="105">
        <v>1E-3</v>
      </c>
      <c r="CA175" s="106">
        <v>7.0000000000000007E-2</v>
      </c>
      <c r="CB175" s="66">
        <f t="shared" ref="CB175:CB186" si="646">IF(BZ175=0,0,CA175/BZ175*1000)</f>
        <v>70000</v>
      </c>
      <c r="CC175" s="65">
        <v>0</v>
      </c>
      <c r="CD175" s="106">
        <v>0</v>
      </c>
      <c r="CE175" s="66">
        <f t="shared" ref="CE175:CE186" si="647">IF(CC175=0,0,CD175/CC175*1000)</f>
        <v>0</v>
      </c>
      <c r="CF175" s="65">
        <v>0</v>
      </c>
      <c r="CG175" s="106">
        <v>0</v>
      </c>
      <c r="CH175" s="66">
        <f t="shared" ref="CH175:CH186" si="648">IF(CF175=0,0,CG175/CF175*1000)</f>
        <v>0</v>
      </c>
      <c r="CI175" s="65">
        <v>0</v>
      </c>
      <c r="CJ175" s="106">
        <v>0</v>
      </c>
      <c r="CK175" s="66">
        <f t="shared" ref="CK175:CK186" si="649">IF(CI175=0,0,CJ175/CI175*1000)</f>
        <v>0</v>
      </c>
      <c r="CL175" s="65">
        <v>0</v>
      </c>
      <c r="CM175" s="106">
        <v>0</v>
      </c>
      <c r="CN175" s="66">
        <f t="shared" ref="CN175:CN186" si="650">IF(CL175=0,0,CM175/CL175*1000)</f>
        <v>0</v>
      </c>
      <c r="CO175" s="65">
        <v>0</v>
      </c>
      <c r="CP175" s="106">
        <v>0</v>
      </c>
      <c r="CQ175" s="66">
        <f t="shared" ref="CQ175:CQ186" si="651">IF(CO175=0,0,CP175/CO175*1000)</f>
        <v>0</v>
      </c>
      <c r="CR175" s="65">
        <v>0</v>
      </c>
      <c r="CS175" s="106">
        <v>0</v>
      </c>
      <c r="CT175" s="66">
        <f t="shared" ref="CT175:CT186" si="652">IF(CR175=0,0,CS175/CR175*1000)</f>
        <v>0</v>
      </c>
      <c r="CU175" s="65">
        <v>0</v>
      </c>
      <c r="CV175" s="106">
        <v>0</v>
      </c>
      <c r="CW175" s="66">
        <f t="shared" ref="CW175:CW186" si="653">IF(CU175=0,0,CV175/CU175*1000)</f>
        <v>0</v>
      </c>
      <c r="CX175" s="65">
        <v>0</v>
      </c>
      <c r="CY175" s="106">
        <v>0</v>
      </c>
      <c r="CZ175" s="66">
        <f t="shared" ref="CZ175:CZ186" si="654">IF(CX175=0,0,CY175/CX175*1000)</f>
        <v>0</v>
      </c>
      <c r="DA175" s="65">
        <v>0</v>
      </c>
      <c r="DB175" s="106">
        <v>0</v>
      </c>
      <c r="DC175" s="66">
        <f t="shared" ref="DC175:DC186" si="655">IF(DA175=0,0,DB175/DA175*1000)</f>
        <v>0</v>
      </c>
      <c r="DD175" s="65">
        <v>0</v>
      </c>
      <c r="DE175" s="106">
        <v>0</v>
      </c>
      <c r="DF175" s="66">
        <f t="shared" ref="DF175:DF186" si="656">IF(DD175=0,0,DE175/DD175*1000)</f>
        <v>0</v>
      </c>
      <c r="DG175" s="11">
        <f>SUMIF($C$5:$DF$5,"Ton",C175:DF175)</f>
        <v>375.72773999999998</v>
      </c>
      <c r="DH175" s="21">
        <f>SUMIF($C$5:$DF$5,"F*",C175:DF175)</f>
        <v>11609.079</v>
      </c>
    </row>
    <row r="176" spans="1:112" x14ac:dyDescent="0.3">
      <c r="A176" s="57">
        <v>2022</v>
      </c>
      <c r="B176" s="58" t="s">
        <v>6</v>
      </c>
      <c r="C176" s="65">
        <v>0</v>
      </c>
      <c r="D176" s="106">
        <v>0</v>
      </c>
      <c r="E176" s="66">
        <f t="shared" ref="E176:E177" si="657">IF(C176=0,0,D176/C176*1000)</f>
        <v>0</v>
      </c>
      <c r="F176" s="65"/>
      <c r="G176" s="106"/>
      <c r="H176" s="66"/>
      <c r="I176" s="65">
        <v>0</v>
      </c>
      <c r="J176" s="106">
        <v>0</v>
      </c>
      <c r="K176" s="66">
        <f t="shared" si="625"/>
        <v>0</v>
      </c>
      <c r="L176" s="65">
        <v>0</v>
      </c>
      <c r="M176" s="106">
        <v>0</v>
      </c>
      <c r="N176" s="66">
        <f t="shared" si="626"/>
        <v>0</v>
      </c>
      <c r="O176" s="65">
        <v>0</v>
      </c>
      <c r="P176" s="106">
        <v>0</v>
      </c>
      <c r="Q176" s="66">
        <f t="shared" si="627"/>
        <v>0</v>
      </c>
      <c r="R176" s="65">
        <v>0</v>
      </c>
      <c r="S176" s="106">
        <v>0</v>
      </c>
      <c r="T176" s="66">
        <f t="shared" si="628"/>
        <v>0</v>
      </c>
      <c r="U176" s="65">
        <v>0</v>
      </c>
      <c r="V176" s="106">
        <v>0</v>
      </c>
      <c r="W176" s="66">
        <f t="shared" si="629"/>
        <v>0</v>
      </c>
      <c r="X176" s="65">
        <v>0</v>
      </c>
      <c r="Y176" s="106">
        <v>0</v>
      </c>
      <c r="Z176" s="66">
        <f t="shared" si="630"/>
        <v>0</v>
      </c>
      <c r="AA176" s="65">
        <v>0</v>
      </c>
      <c r="AB176" s="106">
        <v>0</v>
      </c>
      <c r="AC176" s="66">
        <f t="shared" si="631"/>
        <v>0</v>
      </c>
      <c r="AD176" s="65">
        <v>0</v>
      </c>
      <c r="AE176" s="106">
        <v>0</v>
      </c>
      <c r="AF176" s="66">
        <f t="shared" si="632"/>
        <v>0</v>
      </c>
      <c r="AG176" s="65">
        <v>0</v>
      </c>
      <c r="AH176" s="106">
        <v>0</v>
      </c>
      <c r="AI176" s="66">
        <f t="shared" si="633"/>
        <v>0</v>
      </c>
      <c r="AJ176" s="105">
        <v>229.29585999999998</v>
      </c>
      <c r="AK176" s="106">
        <v>6317.4719999999998</v>
      </c>
      <c r="AL176" s="66">
        <f t="shared" si="634"/>
        <v>27551.618245527854</v>
      </c>
      <c r="AM176" s="65"/>
      <c r="AN176" s="106"/>
      <c r="AO176" s="66"/>
      <c r="AP176" s="65"/>
      <c r="AQ176" s="106"/>
      <c r="AR176" s="66"/>
      <c r="AS176" s="65">
        <v>0</v>
      </c>
      <c r="AT176" s="106">
        <v>0</v>
      </c>
      <c r="AU176" s="66">
        <f t="shared" si="635"/>
        <v>0</v>
      </c>
      <c r="AV176" s="65">
        <v>0</v>
      </c>
      <c r="AW176" s="106">
        <v>0</v>
      </c>
      <c r="AX176" s="66">
        <f t="shared" si="636"/>
        <v>0</v>
      </c>
      <c r="AY176" s="65">
        <v>0</v>
      </c>
      <c r="AZ176" s="106">
        <v>0</v>
      </c>
      <c r="BA176" s="66">
        <f t="shared" si="637"/>
        <v>0</v>
      </c>
      <c r="BB176" s="65">
        <v>0</v>
      </c>
      <c r="BC176" s="106">
        <v>0</v>
      </c>
      <c r="BD176" s="66">
        <f t="shared" si="638"/>
        <v>0</v>
      </c>
      <c r="BE176" s="65">
        <v>0</v>
      </c>
      <c r="BF176" s="106">
        <v>0</v>
      </c>
      <c r="BG176" s="66">
        <f t="shared" si="639"/>
        <v>0</v>
      </c>
      <c r="BH176" s="65">
        <v>0</v>
      </c>
      <c r="BI176" s="106">
        <v>0</v>
      </c>
      <c r="BJ176" s="66">
        <f t="shared" si="640"/>
        <v>0</v>
      </c>
      <c r="BK176" s="65">
        <v>0</v>
      </c>
      <c r="BL176" s="106">
        <v>0</v>
      </c>
      <c r="BM176" s="66">
        <f t="shared" si="641"/>
        <v>0</v>
      </c>
      <c r="BN176" s="65">
        <v>0</v>
      </c>
      <c r="BO176" s="106">
        <v>0</v>
      </c>
      <c r="BP176" s="66">
        <f t="shared" si="642"/>
        <v>0</v>
      </c>
      <c r="BQ176" s="65">
        <v>0</v>
      </c>
      <c r="BR176" s="106">
        <v>0</v>
      </c>
      <c r="BS176" s="66">
        <f t="shared" si="643"/>
        <v>0</v>
      </c>
      <c r="BT176" s="65">
        <v>0</v>
      </c>
      <c r="BU176" s="106">
        <v>0</v>
      </c>
      <c r="BV176" s="66">
        <f t="shared" si="644"/>
        <v>0</v>
      </c>
      <c r="BW176" s="65">
        <v>0</v>
      </c>
      <c r="BX176" s="106">
        <v>0</v>
      </c>
      <c r="BY176" s="66">
        <f t="shared" si="645"/>
        <v>0</v>
      </c>
      <c r="BZ176" s="65">
        <v>0</v>
      </c>
      <c r="CA176" s="106">
        <v>0</v>
      </c>
      <c r="CB176" s="66">
        <f t="shared" si="646"/>
        <v>0</v>
      </c>
      <c r="CC176" s="65">
        <v>0</v>
      </c>
      <c r="CD176" s="106">
        <v>0</v>
      </c>
      <c r="CE176" s="66">
        <f t="shared" si="647"/>
        <v>0</v>
      </c>
      <c r="CF176" s="65">
        <v>0</v>
      </c>
      <c r="CG176" s="106">
        <v>0</v>
      </c>
      <c r="CH176" s="66">
        <f t="shared" si="648"/>
        <v>0</v>
      </c>
      <c r="CI176" s="65">
        <v>0</v>
      </c>
      <c r="CJ176" s="106">
        <v>0</v>
      </c>
      <c r="CK176" s="66">
        <f t="shared" si="649"/>
        <v>0</v>
      </c>
      <c r="CL176" s="65">
        <v>0</v>
      </c>
      <c r="CM176" s="106">
        <v>0</v>
      </c>
      <c r="CN176" s="66">
        <f t="shared" si="650"/>
        <v>0</v>
      </c>
      <c r="CO176" s="65">
        <v>0</v>
      </c>
      <c r="CP176" s="106">
        <v>0</v>
      </c>
      <c r="CQ176" s="66">
        <f t="shared" si="651"/>
        <v>0</v>
      </c>
      <c r="CR176" s="65">
        <v>0</v>
      </c>
      <c r="CS176" s="106">
        <v>0</v>
      </c>
      <c r="CT176" s="66">
        <f t="shared" si="652"/>
        <v>0</v>
      </c>
      <c r="CU176" s="65">
        <v>0</v>
      </c>
      <c r="CV176" s="106">
        <v>0</v>
      </c>
      <c r="CW176" s="66">
        <f t="shared" si="653"/>
        <v>0</v>
      </c>
      <c r="CX176" s="65">
        <v>0</v>
      </c>
      <c r="CY176" s="106">
        <v>0</v>
      </c>
      <c r="CZ176" s="66">
        <f t="shared" si="654"/>
        <v>0</v>
      </c>
      <c r="DA176" s="65">
        <v>0</v>
      </c>
      <c r="DB176" s="106">
        <v>0</v>
      </c>
      <c r="DC176" s="66">
        <f t="shared" si="655"/>
        <v>0</v>
      </c>
      <c r="DD176" s="65">
        <v>0</v>
      </c>
      <c r="DE176" s="106">
        <v>0</v>
      </c>
      <c r="DF176" s="66">
        <f t="shared" si="656"/>
        <v>0</v>
      </c>
      <c r="DG176" s="11">
        <f t="shared" ref="DG176:DG187" si="658">SUMIF($C$5:$DF$5,"Ton",C176:DF176)</f>
        <v>229.29585999999998</v>
      </c>
      <c r="DH176" s="21">
        <f t="shared" ref="DH176:DH187" si="659">SUMIF($C$5:$DF$5,"F*",C176:DF176)</f>
        <v>6317.4719999999998</v>
      </c>
    </row>
    <row r="177" spans="1:112" x14ac:dyDescent="0.3">
      <c r="A177" s="57">
        <v>2022</v>
      </c>
      <c r="B177" s="58" t="s">
        <v>7</v>
      </c>
      <c r="C177" s="65">
        <v>0</v>
      </c>
      <c r="D177" s="106">
        <v>0</v>
      </c>
      <c r="E177" s="66">
        <f t="shared" si="657"/>
        <v>0</v>
      </c>
      <c r="F177" s="65"/>
      <c r="G177" s="106"/>
      <c r="H177" s="66"/>
      <c r="I177" s="65">
        <v>0</v>
      </c>
      <c r="J177" s="106">
        <v>0</v>
      </c>
      <c r="K177" s="66">
        <f t="shared" si="625"/>
        <v>0</v>
      </c>
      <c r="L177" s="65">
        <v>0</v>
      </c>
      <c r="M177" s="106">
        <v>0</v>
      </c>
      <c r="N177" s="66">
        <f t="shared" si="626"/>
        <v>0</v>
      </c>
      <c r="O177" s="65">
        <v>0</v>
      </c>
      <c r="P177" s="106">
        <v>0</v>
      </c>
      <c r="Q177" s="66">
        <f t="shared" si="627"/>
        <v>0</v>
      </c>
      <c r="R177" s="65">
        <v>0</v>
      </c>
      <c r="S177" s="106">
        <v>0</v>
      </c>
      <c r="T177" s="66">
        <f t="shared" si="628"/>
        <v>0</v>
      </c>
      <c r="U177" s="65">
        <v>0</v>
      </c>
      <c r="V177" s="106">
        <v>0</v>
      </c>
      <c r="W177" s="66">
        <f t="shared" si="629"/>
        <v>0</v>
      </c>
      <c r="X177" s="65">
        <v>0</v>
      </c>
      <c r="Y177" s="106">
        <v>0</v>
      </c>
      <c r="Z177" s="66">
        <f t="shared" si="630"/>
        <v>0</v>
      </c>
      <c r="AA177" s="65">
        <v>0</v>
      </c>
      <c r="AB177" s="106">
        <v>0</v>
      </c>
      <c r="AC177" s="66">
        <f t="shared" si="631"/>
        <v>0</v>
      </c>
      <c r="AD177" s="65">
        <v>0</v>
      </c>
      <c r="AE177" s="106">
        <v>0</v>
      </c>
      <c r="AF177" s="66">
        <f t="shared" si="632"/>
        <v>0</v>
      </c>
      <c r="AG177" s="65">
        <v>0</v>
      </c>
      <c r="AH177" s="106">
        <v>0</v>
      </c>
      <c r="AI177" s="66">
        <f t="shared" si="633"/>
        <v>0</v>
      </c>
      <c r="AJ177" s="65">
        <v>195.83998</v>
      </c>
      <c r="AK177" s="106">
        <v>5779.8159999999998</v>
      </c>
      <c r="AL177" s="66">
        <f t="shared" si="634"/>
        <v>29512.952360391377</v>
      </c>
      <c r="AM177" s="65"/>
      <c r="AN177" s="106"/>
      <c r="AO177" s="66"/>
      <c r="AP177" s="65"/>
      <c r="AQ177" s="106"/>
      <c r="AR177" s="66"/>
      <c r="AS177" s="65">
        <v>0</v>
      </c>
      <c r="AT177" s="106">
        <v>0</v>
      </c>
      <c r="AU177" s="66">
        <f t="shared" si="635"/>
        <v>0</v>
      </c>
      <c r="AV177" s="65">
        <v>0</v>
      </c>
      <c r="AW177" s="106">
        <v>0</v>
      </c>
      <c r="AX177" s="66">
        <f t="shared" si="636"/>
        <v>0</v>
      </c>
      <c r="AY177" s="65">
        <v>0</v>
      </c>
      <c r="AZ177" s="106">
        <v>0</v>
      </c>
      <c r="BA177" s="66">
        <f t="shared" si="637"/>
        <v>0</v>
      </c>
      <c r="BB177" s="65">
        <v>0</v>
      </c>
      <c r="BC177" s="106">
        <v>0</v>
      </c>
      <c r="BD177" s="66">
        <f t="shared" si="638"/>
        <v>0</v>
      </c>
      <c r="BE177" s="65">
        <v>0</v>
      </c>
      <c r="BF177" s="106">
        <v>0</v>
      </c>
      <c r="BG177" s="66">
        <f t="shared" si="639"/>
        <v>0</v>
      </c>
      <c r="BH177" s="65">
        <v>0</v>
      </c>
      <c r="BI177" s="106">
        <v>0</v>
      </c>
      <c r="BJ177" s="66">
        <f t="shared" si="640"/>
        <v>0</v>
      </c>
      <c r="BK177" s="65">
        <v>0</v>
      </c>
      <c r="BL177" s="106">
        <v>0</v>
      </c>
      <c r="BM177" s="66">
        <f t="shared" si="641"/>
        <v>0</v>
      </c>
      <c r="BN177" s="65">
        <v>0</v>
      </c>
      <c r="BO177" s="106">
        <v>0</v>
      </c>
      <c r="BP177" s="66">
        <f t="shared" si="642"/>
        <v>0</v>
      </c>
      <c r="BQ177" s="65">
        <v>0</v>
      </c>
      <c r="BR177" s="106">
        <v>0</v>
      </c>
      <c r="BS177" s="66">
        <f t="shared" si="643"/>
        <v>0</v>
      </c>
      <c r="BT177" s="65">
        <v>0</v>
      </c>
      <c r="BU177" s="106">
        <v>0</v>
      </c>
      <c r="BV177" s="66">
        <f t="shared" si="644"/>
        <v>0</v>
      </c>
      <c r="BW177" s="65">
        <v>0</v>
      </c>
      <c r="BX177" s="106">
        <v>0</v>
      </c>
      <c r="BY177" s="66">
        <f t="shared" si="645"/>
        <v>0</v>
      </c>
      <c r="BZ177" s="65">
        <v>0</v>
      </c>
      <c r="CA177" s="106">
        <v>0</v>
      </c>
      <c r="CB177" s="66">
        <f t="shared" si="646"/>
        <v>0</v>
      </c>
      <c r="CC177" s="65">
        <v>0</v>
      </c>
      <c r="CD177" s="106">
        <v>0</v>
      </c>
      <c r="CE177" s="66">
        <f t="shared" si="647"/>
        <v>0</v>
      </c>
      <c r="CF177" s="65">
        <v>0</v>
      </c>
      <c r="CG177" s="106">
        <v>0</v>
      </c>
      <c r="CH177" s="66">
        <f t="shared" si="648"/>
        <v>0</v>
      </c>
      <c r="CI177" s="65">
        <v>0</v>
      </c>
      <c r="CJ177" s="106">
        <v>0</v>
      </c>
      <c r="CK177" s="66">
        <f t="shared" si="649"/>
        <v>0</v>
      </c>
      <c r="CL177" s="65">
        <v>0</v>
      </c>
      <c r="CM177" s="106">
        <v>0</v>
      </c>
      <c r="CN177" s="66">
        <f t="shared" si="650"/>
        <v>0</v>
      </c>
      <c r="CO177" s="65">
        <v>0</v>
      </c>
      <c r="CP177" s="106">
        <v>0</v>
      </c>
      <c r="CQ177" s="66">
        <f t="shared" si="651"/>
        <v>0</v>
      </c>
      <c r="CR177" s="65">
        <v>0</v>
      </c>
      <c r="CS177" s="106">
        <v>0</v>
      </c>
      <c r="CT177" s="66">
        <f t="shared" si="652"/>
        <v>0</v>
      </c>
      <c r="CU177" s="65">
        <v>7.417E-2</v>
      </c>
      <c r="CV177" s="106">
        <v>1.65</v>
      </c>
      <c r="CW177" s="66">
        <f t="shared" si="653"/>
        <v>22246.191182418766</v>
      </c>
      <c r="CX177" s="65">
        <v>0</v>
      </c>
      <c r="CY177" s="106">
        <v>0</v>
      </c>
      <c r="CZ177" s="66">
        <f t="shared" si="654"/>
        <v>0</v>
      </c>
      <c r="DA177" s="65">
        <v>0</v>
      </c>
      <c r="DB177" s="106">
        <v>0</v>
      </c>
      <c r="DC177" s="66">
        <f t="shared" si="655"/>
        <v>0</v>
      </c>
      <c r="DD177" s="65">
        <v>0.8</v>
      </c>
      <c r="DE177" s="106">
        <v>31.140999999999998</v>
      </c>
      <c r="DF177" s="66">
        <f t="shared" si="656"/>
        <v>38926.249999999993</v>
      </c>
      <c r="DG177" s="11">
        <f t="shared" si="658"/>
        <v>196.71415000000002</v>
      </c>
      <c r="DH177" s="21">
        <f t="shared" si="659"/>
        <v>5812.6069999999991</v>
      </c>
    </row>
    <row r="178" spans="1:112" x14ac:dyDescent="0.3">
      <c r="A178" s="57">
        <v>2022</v>
      </c>
      <c r="B178" s="58" t="s">
        <v>8</v>
      </c>
      <c r="C178" s="65">
        <v>0</v>
      </c>
      <c r="D178" s="106">
        <v>0</v>
      </c>
      <c r="E178" s="66">
        <f>IF(C178=0,0,D178/C178*1000)</f>
        <v>0</v>
      </c>
      <c r="F178" s="65"/>
      <c r="G178" s="106"/>
      <c r="H178" s="66"/>
      <c r="I178" s="65">
        <v>0</v>
      </c>
      <c r="J178" s="106">
        <v>0</v>
      </c>
      <c r="K178" s="66">
        <f t="shared" si="625"/>
        <v>0</v>
      </c>
      <c r="L178" s="65">
        <v>0</v>
      </c>
      <c r="M178" s="106">
        <v>0</v>
      </c>
      <c r="N178" s="66">
        <f t="shared" si="626"/>
        <v>0</v>
      </c>
      <c r="O178" s="105">
        <v>5.0000000000000001E-3</v>
      </c>
      <c r="P178" s="106">
        <v>0.06</v>
      </c>
      <c r="Q178" s="66">
        <f t="shared" si="627"/>
        <v>12000</v>
      </c>
      <c r="R178" s="65">
        <v>0</v>
      </c>
      <c r="S178" s="106">
        <v>0</v>
      </c>
      <c r="T178" s="66">
        <f t="shared" si="628"/>
        <v>0</v>
      </c>
      <c r="U178" s="65">
        <v>0</v>
      </c>
      <c r="V178" s="106">
        <v>0</v>
      </c>
      <c r="W178" s="66">
        <f t="shared" si="629"/>
        <v>0</v>
      </c>
      <c r="X178" s="65">
        <v>0</v>
      </c>
      <c r="Y178" s="106">
        <v>0</v>
      </c>
      <c r="Z178" s="66">
        <f t="shared" si="630"/>
        <v>0</v>
      </c>
      <c r="AA178" s="65">
        <v>0</v>
      </c>
      <c r="AB178" s="106">
        <v>0</v>
      </c>
      <c r="AC178" s="66">
        <f t="shared" si="631"/>
        <v>0</v>
      </c>
      <c r="AD178" s="65">
        <v>0</v>
      </c>
      <c r="AE178" s="106">
        <v>0</v>
      </c>
      <c r="AF178" s="66">
        <f t="shared" si="632"/>
        <v>0</v>
      </c>
      <c r="AG178" s="65">
        <v>0</v>
      </c>
      <c r="AH178" s="106">
        <v>0</v>
      </c>
      <c r="AI178" s="66">
        <f t="shared" si="633"/>
        <v>0</v>
      </c>
      <c r="AJ178" s="105">
        <v>148.72320000000002</v>
      </c>
      <c r="AK178" s="106">
        <v>4191.7309999999998</v>
      </c>
      <c r="AL178" s="66">
        <f t="shared" si="634"/>
        <v>28184.782199414749</v>
      </c>
      <c r="AM178" s="65"/>
      <c r="AN178" s="106"/>
      <c r="AO178" s="66"/>
      <c r="AP178" s="65"/>
      <c r="AQ178" s="106"/>
      <c r="AR178" s="66"/>
      <c r="AS178" s="65">
        <v>0</v>
      </c>
      <c r="AT178" s="106">
        <v>0</v>
      </c>
      <c r="AU178" s="66">
        <f t="shared" si="635"/>
        <v>0</v>
      </c>
      <c r="AV178" s="65">
        <v>0</v>
      </c>
      <c r="AW178" s="106">
        <v>0</v>
      </c>
      <c r="AX178" s="66">
        <f t="shared" si="636"/>
        <v>0</v>
      </c>
      <c r="AY178" s="65">
        <v>0</v>
      </c>
      <c r="AZ178" s="106">
        <v>0</v>
      </c>
      <c r="BA178" s="66">
        <f t="shared" si="637"/>
        <v>0</v>
      </c>
      <c r="BB178" s="65">
        <v>0</v>
      </c>
      <c r="BC178" s="106">
        <v>0</v>
      </c>
      <c r="BD178" s="66">
        <f t="shared" si="638"/>
        <v>0</v>
      </c>
      <c r="BE178" s="65">
        <v>0</v>
      </c>
      <c r="BF178" s="106">
        <v>0</v>
      </c>
      <c r="BG178" s="66">
        <f t="shared" si="639"/>
        <v>0</v>
      </c>
      <c r="BH178" s="65">
        <v>0</v>
      </c>
      <c r="BI178" s="106">
        <v>0</v>
      </c>
      <c r="BJ178" s="66">
        <f t="shared" si="640"/>
        <v>0</v>
      </c>
      <c r="BK178" s="65">
        <v>0</v>
      </c>
      <c r="BL178" s="106">
        <v>0</v>
      </c>
      <c r="BM178" s="66">
        <f t="shared" si="641"/>
        <v>0</v>
      </c>
      <c r="BN178" s="65">
        <v>0</v>
      </c>
      <c r="BO178" s="106">
        <v>0</v>
      </c>
      <c r="BP178" s="66">
        <f t="shared" si="642"/>
        <v>0</v>
      </c>
      <c r="BQ178" s="65">
        <v>0</v>
      </c>
      <c r="BR178" s="106">
        <v>0</v>
      </c>
      <c r="BS178" s="66">
        <f t="shared" si="643"/>
        <v>0</v>
      </c>
      <c r="BT178" s="65">
        <v>0</v>
      </c>
      <c r="BU178" s="106">
        <v>0</v>
      </c>
      <c r="BV178" s="66">
        <f t="shared" si="644"/>
        <v>0</v>
      </c>
      <c r="BW178" s="65">
        <v>0</v>
      </c>
      <c r="BX178" s="106">
        <v>0</v>
      </c>
      <c r="BY178" s="66">
        <f t="shared" si="645"/>
        <v>0</v>
      </c>
      <c r="BZ178" s="65">
        <v>0</v>
      </c>
      <c r="CA178" s="106">
        <v>0</v>
      </c>
      <c r="CB178" s="66">
        <f t="shared" si="646"/>
        <v>0</v>
      </c>
      <c r="CC178" s="65">
        <v>0</v>
      </c>
      <c r="CD178" s="106">
        <v>0</v>
      </c>
      <c r="CE178" s="66">
        <f t="shared" si="647"/>
        <v>0</v>
      </c>
      <c r="CF178" s="65">
        <v>0</v>
      </c>
      <c r="CG178" s="106">
        <v>0</v>
      </c>
      <c r="CH178" s="66">
        <f t="shared" si="648"/>
        <v>0</v>
      </c>
      <c r="CI178" s="65">
        <v>0</v>
      </c>
      <c r="CJ178" s="106">
        <v>0</v>
      </c>
      <c r="CK178" s="66">
        <f t="shared" si="649"/>
        <v>0</v>
      </c>
      <c r="CL178" s="65">
        <v>0</v>
      </c>
      <c r="CM178" s="106">
        <v>0</v>
      </c>
      <c r="CN178" s="66">
        <f t="shared" si="650"/>
        <v>0</v>
      </c>
      <c r="CO178" s="65">
        <v>0</v>
      </c>
      <c r="CP178" s="106">
        <v>0</v>
      </c>
      <c r="CQ178" s="66">
        <f t="shared" si="651"/>
        <v>0</v>
      </c>
      <c r="CR178" s="105">
        <v>0.70065999999999995</v>
      </c>
      <c r="CS178" s="106">
        <v>58.127000000000002</v>
      </c>
      <c r="CT178" s="66">
        <f t="shared" si="652"/>
        <v>82960.351668426927</v>
      </c>
      <c r="CU178" s="65">
        <v>0</v>
      </c>
      <c r="CV178" s="106">
        <v>0</v>
      </c>
      <c r="CW178" s="66">
        <f t="shared" si="653"/>
        <v>0</v>
      </c>
      <c r="CX178" s="65">
        <v>0</v>
      </c>
      <c r="CY178" s="106">
        <v>0</v>
      </c>
      <c r="CZ178" s="66">
        <f t="shared" si="654"/>
        <v>0</v>
      </c>
      <c r="DA178" s="65">
        <v>0</v>
      </c>
      <c r="DB178" s="106">
        <v>0</v>
      </c>
      <c r="DC178" s="66">
        <f t="shared" si="655"/>
        <v>0</v>
      </c>
      <c r="DD178" s="65">
        <v>0</v>
      </c>
      <c r="DE178" s="106">
        <v>0</v>
      </c>
      <c r="DF178" s="66">
        <f t="shared" si="656"/>
        <v>0</v>
      </c>
      <c r="DG178" s="11">
        <f t="shared" si="658"/>
        <v>149.42886000000001</v>
      </c>
      <c r="DH178" s="21">
        <f t="shared" si="659"/>
        <v>4249.9180000000006</v>
      </c>
    </row>
    <row r="179" spans="1:112" x14ac:dyDescent="0.3">
      <c r="A179" s="57">
        <v>2022</v>
      </c>
      <c r="B179" s="66" t="s">
        <v>9</v>
      </c>
      <c r="C179" s="65">
        <v>0</v>
      </c>
      <c r="D179" s="106">
        <v>0</v>
      </c>
      <c r="E179" s="66">
        <f t="shared" ref="E179:E186" si="660">IF(C179=0,0,D179/C179*1000)</f>
        <v>0</v>
      </c>
      <c r="F179" s="65"/>
      <c r="G179" s="106"/>
      <c r="H179" s="66"/>
      <c r="I179" s="65">
        <v>0</v>
      </c>
      <c r="J179" s="106">
        <v>0</v>
      </c>
      <c r="K179" s="66">
        <f t="shared" si="625"/>
        <v>0</v>
      </c>
      <c r="L179" s="65">
        <v>0</v>
      </c>
      <c r="M179" s="106">
        <v>0</v>
      </c>
      <c r="N179" s="66">
        <f t="shared" si="626"/>
        <v>0</v>
      </c>
      <c r="O179" s="65">
        <v>0</v>
      </c>
      <c r="P179" s="106">
        <v>0</v>
      </c>
      <c r="Q179" s="66">
        <f t="shared" si="627"/>
        <v>0</v>
      </c>
      <c r="R179" s="65">
        <v>0</v>
      </c>
      <c r="S179" s="106">
        <v>0</v>
      </c>
      <c r="T179" s="66">
        <f t="shared" si="628"/>
        <v>0</v>
      </c>
      <c r="U179" s="65">
        <v>0</v>
      </c>
      <c r="V179" s="106">
        <v>0</v>
      </c>
      <c r="W179" s="66">
        <f t="shared" si="629"/>
        <v>0</v>
      </c>
      <c r="X179" s="65">
        <v>0</v>
      </c>
      <c r="Y179" s="106">
        <v>0</v>
      </c>
      <c r="Z179" s="66">
        <f t="shared" si="630"/>
        <v>0</v>
      </c>
      <c r="AA179" s="65">
        <v>0</v>
      </c>
      <c r="AB179" s="106">
        <v>0</v>
      </c>
      <c r="AC179" s="66">
        <f t="shared" si="631"/>
        <v>0</v>
      </c>
      <c r="AD179" s="65">
        <v>0</v>
      </c>
      <c r="AE179" s="106">
        <v>0</v>
      </c>
      <c r="AF179" s="66">
        <f t="shared" si="632"/>
        <v>0</v>
      </c>
      <c r="AG179" s="65">
        <v>0</v>
      </c>
      <c r="AH179" s="106">
        <v>0</v>
      </c>
      <c r="AI179" s="66">
        <f t="shared" si="633"/>
        <v>0</v>
      </c>
      <c r="AJ179" s="105">
        <v>82.752899999999997</v>
      </c>
      <c r="AK179" s="106">
        <v>2420.8319999999999</v>
      </c>
      <c r="AL179" s="66">
        <f t="shared" si="634"/>
        <v>29253.742164927149</v>
      </c>
      <c r="AM179" s="65"/>
      <c r="AN179" s="106"/>
      <c r="AO179" s="66"/>
      <c r="AP179" s="65"/>
      <c r="AQ179" s="106"/>
      <c r="AR179" s="66"/>
      <c r="AS179" s="65">
        <v>0</v>
      </c>
      <c r="AT179" s="106">
        <v>0</v>
      </c>
      <c r="AU179" s="66">
        <f t="shared" si="635"/>
        <v>0</v>
      </c>
      <c r="AV179" s="65">
        <v>0</v>
      </c>
      <c r="AW179" s="106">
        <v>0</v>
      </c>
      <c r="AX179" s="66">
        <f t="shared" si="636"/>
        <v>0</v>
      </c>
      <c r="AY179" s="65">
        <v>0</v>
      </c>
      <c r="AZ179" s="106">
        <v>0</v>
      </c>
      <c r="BA179" s="66">
        <f t="shared" si="637"/>
        <v>0</v>
      </c>
      <c r="BB179" s="65">
        <v>0</v>
      </c>
      <c r="BC179" s="106">
        <v>0</v>
      </c>
      <c r="BD179" s="66">
        <f t="shared" si="638"/>
        <v>0</v>
      </c>
      <c r="BE179" s="65">
        <v>0</v>
      </c>
      <c r="BF179" s="106">
        <v>0</v>
      </c>
      <c r="BG179" s="66">
        <f t="shared" si="639"/>
        <v>0</v>
      </c>
      <c r="BH179" s="65">
        <v>0</v>
      </c>
      <c r="BI179" s="106">
        <v>0</v>
      </c>
      <c r="BJ179" s="66">
        <f t="shared" si="640"/>
        <v>0</v>
      </c>
      <c r="BK179" s="65">
        <v>0</v>
      </c>
      <c r="BL179" s="106">
        <v>0</v>
      </c>
      <c r="BM179" s="66">
        <f t="shared" si="641"/>
        <v>0</v>
      </c>
      <c r="BN179" s="65">
        <v>0</v>
      </c>
      <c r="BO179" s="106">
        <v>0</v>
      </c>
      <c r="BP179" s="66">
        <f t="shared" si="642"/>
        <v>0</v>
      </c>
      <c r="BQ179" s="65">
        <v>0</v>
      </c>
      <c r="BR179" s="106">
        <v>0</v>
      </c>
      <c r="BS179" s="66">
        <f t="shared" si="643"/>
        <v>0</v>
      </c>
      <c r="BT179" s="65">
        <v>0</v>
      </c>
      <c r="BU179" s="106">
        <v>0</v>
      </c>
      <c r="BV179" s="66">
        <f t="shared" si="644"/>
        <v>0</v>
      </c>
      <c r="BW179" s="65">
        <v>0</v>
      </c>
      <c r="BX179" s="106">
        <v>0</v>
      </c>
      <c r="BY179" s="66">
        <f t="shared" si="645"/>
        <v>0</v>
      </c>
      <c r="BZ179" s="65">
        <v>0</v>
      </c>
      <c r="CA179" s="106">
        <v>0</v>
      </c>
      <c r="CB179" s="66">
        <f t="shared" si="646"/>
        <v>0</v>
      </c>
      <c r="CC179" s="65">
        <v>0</v>
      </c>
      <c r="CD179" s="106">
        <v>0</v>
      </c>
      <c r="CE179" s="66">
        <f t="shared" si="647"/>
        <v>0</v>
      </c>
      <c r="CF179" s="65">
        <v>0</v>
      </c>
      <c r="CG179" s="106">
        <v>0</v>
      </c>
      <c r="CH179" s="66">
        <f t="shared" si="648"/>
        <v>0</v>
      </c>
      <c r="CI179" s="65">
        <v>0</v>
      </c>
      <c r="CJ179" s="106">
        <v>0</v>
      </c>
      <c r="CK179" s="66">
        <f t="shared" si="649"/>
        <v>0</v>
      </c>
      <c r="CL179" s="65">
        <v>0</v>
      </c>
      <c r="CM179" s="106">
        <v>0</v>
      </c>
      <c r="CN179" s="66">
        <f t="shared" si="650"/>
        <v>0</v>
      </c>
      <c r="CO179" s="65">
        <v>0</v>
      </c>
      <c r="CP179" s="106">
        <v>0</v>
      </c>
      <c r="CQ179" s="66">
        <f t="shared" si="651"/>
        <v>0</v>
      </c>
      <c r="CR179" s="65">
        <v>0</v>
      </c>
      <c r="CS179" s="106">
        <v>0</v>
      </c>
      <c r="CT179" s="66">
        <f t="shared" si="652"/>
        <v>0</v>
      </c>
      <c r="CU179" s="65">
        <v>0</v>
      </c>
      <c r="CV179" s="106">
        <v>0</v>
      </c>
      <c r="CW179" s="66">
        <f t="shared" si="653"/>
        <v>0</v>
      </c>
      <c r="CX179" s="65">
        <v>0</v>
      </c>
      <c r="CY179" s="106">
        <v>0</v>
      </c>
      <c r="CZ179" s="66">
        <f t="shared" si="654"/>
        <v>0</v>
      </c>
      <c r="DA179" s="65">
        <v>0</v>
      </c>
      <c r="DB179" s="106">
        <v>0</v>
      </c>
      <c r="DC179" s="66">
        <f t="shared" si="655"/>
        <v>0</v>
      </c>
      <c r="DD179" s="65">
        <v>0</v>
      </c>
      <c r="DE179" s="106">
        <v>0</v>
      </c>
      <c r="DF179" s="66">
        <f t="shared" si="656"/>
        <v>0</v>
      </c>
      <c r="DG179" s="11">
        <f t="shared" si="658"/>
        <v>82.752899999999997</v>
      </c>
      <c r="DH179" s="21">
        <f t="shared" si="659"/>
        <v>2420.8319999999999</v>
      </c>
    </row>
    <row r="180" spans="1:112" x14ac:dyDescent="0.3">
      <c r="A180" s="57">
        <v>2022</v>
      </c>
      <c r="B180" s="58" t="s">
        <v>10</v>
      </c>
      <c r="C180" s="65">
        <v>0</v>
      </c>
      <c r="D180" s="106">
        <v>0</v>
      </c>
      <c r="E180" s="66">
        <f t="shared" si="660"/>
        <v>0</v>
      </c>
      <c r="F180" s="65"/>
      <c r="G180" s="106"/>
      <c r="H180" s="66"/>
      <c r="I180" s="65">
        <v>0</v>
      </c>
      <c r="J180" s="106">
        <v>0</v>
      </c>
      <c r="K180" s="66">
        <f t="shared" si="625"/>
        <v>0</v>
      </c>
      <c r="L180" s="65">
        <v>0</v>
      </c>
      <c r="M180" s="106">
        <v>0</v>
      </c>
      <c r="N180" s="66">
        <f t="shared" si="626"/>
        <v>0</v>
      </c>
      <c r="O180" s="105">
        <v>7.6821099999999998</v>
      </c>
      <c r="P180" s="106">
        <v>520.654</v>
      </c>
      <c r="Q180" s="66">
        <f t="shared" si="627"/>
        <v>67774.86914402424</v>
      </c>
      <c r="R180" s="65">
        <v>0</v>
      </c>
      <c r="S180" s="106">
        <v>0</v>
      </c>
      <c r="T180" s="66">
        <f t="shared" si="628"/>
        <v>0</v>
      </c>
      <c r="U180" s="65">
        <v>0</v>
      </c>
      <c r="V180" s="106">
        <v>0</v>
      </c>
      <c r="W180" s="66">
        <f t="shared" si="629"/>
        <v>0</v>
      </c>
      <c r="X180" s="65">
        <v>0</v>
      </c>
      <c r="Y180" s="106">
        <v>0</v>
      </c>
      <c r="Z180" s="66">
        <f t="shared" si="630"/>
        <v>0</v>
      </c>
      <c r="AA180" s="65">
        <v>0</v>
      </c>
      <c r="AB180" s="106">
        <v>0</v>
      </c>
      <c r="AC180" s="66">
        <f t="shared" si="631"/>
        <v>0</v>
      </c>
      <c r="AD180" s="65">
        <v>0</v>
      </c>
      <c r="AE180" s="106">
        <v>0</v>
      </c>
      <c r="AF180" s="66">
        <f t="shared" si="632"/>
        <v>0</v>
      </c>
      <c r="AG180" s="65">
        <v>0</v>
      </c>
      <c r="AH180" s="106">
        <v>0</v>
      </c>
      <c r="AI180" s="66">
        <f t="shared" si="633"/>
        <v>0</v>
      </c>
      <c r="AJ180" s="105">
        <v>137.81316000000001</v>
      </c>
      <c r="AK180" s="106">
        <v>4435.6220000000003</v>
      </c>
      <c r="AL180" s="66">
        <f t="shared" si="634"/>
        <v>32185.76513302503</v>
      </c>
      <c r="AM180" s="65"/>
      <c r="AN180" s="106"/>
      <c r="AO180" s="66"/>
      <c r="AP180" s="65"/>
      <c r="AQ180" s="106"/>
      <c r="AR180" s="66"/>
      <c r="AS180" s="65">
        <v>0</v>
      </c>
      <c r="AT180" s="106">
        <v>0</v>
      </c>
      <c r="AU180" s="66">
        <f t="shared" si="635"/>
        <v>0</v>
      </c>
      <c r="AV180" s="65">
        <v>0</v>
      </c>
      <c r="AW180" s="106">
        <v>0</v>
      </c>
      <c r="AX180" s="66">
        <f t="shared" si="636"/>
        <v>0</v>
      </c>
      <c r="AY180" s="65">
        <v>0</v>
      </c>
      <c r="AZ180" s="106">
        <v>0</v>
      </c>
      <c r="BA180" s="66">
        <f t="shared" si="637"/>
        <v>0</v>
      </c>
      <c r="BB180" s="65">
        <v>0</v>
      </c>
      <c r="BC180" s="106">
        <v>0</v>
      </c>
      <c r="BD180" s="66">
        <f t="shared" si="638"/>
        <v>0</v>
      </c>
      <c r="BE180" s="65">
        <v>0</v>
      </c>
      <c r="BF180" s="106">
        <v>0</v>
      </c>
      <c r="BG180" s="66">
        <f t="shared" si="639"/>
        <v>0</v>
      </c>
      <c r="BH180" s="65">
        <v>0</v>
      </c>
      <c r="BI180" s="106">
        <v>0</v>
      </c>
      <c r="BJ180" s="66">
        <f t="shared" si="640"/>
        <v>0</v>
      </c>
      <c r="BK180" s="65">
        <v>0</v>
      </c>
      <c r="BL180" s="106">
        <v>0</v>
      </c>
      <c r="BM180" s="66">
        <f t="shared" si="641"/>
        <v>0</v>
      </c>
      <c r="BN180" s="65">
        <v>0</v>
      </c>
      <c r="BO180" s="106">
        <v>0</v>
      </c>
      <c r="BP180" s="66">
        <f t="shared" si="642"/>
        <v>0</v>
      </c>
      <c r="BQ180" s="65">
        <v>0</v>
      </c>
      <c r="BR180" s="106">
        <v>0</v>
      </c>
      <c r="BS180" s="66">
        <f t="shared" si="643"/>
        <v>0</v>
      </c>
      <c r="BT180" s="65">
        <v>0</v>
      </c>
      <c r="BU180" s="106">
        <v>0</v>
      </c>
      <c r="BV180" s="66">
        <f t="shared" si="644"/>
        <v>0</v>
      </c>
      <c r="BW180" s="65">
        <v>0</v>
      </c>
      <c r="BX180" s="106">
        <v>0</v>
      </c>
      <c r="BY180" s="66">
        <f t="shared" si="645"/>
        <v>0</v>
      </c>
      <c r="BZ180" s="65">
        <v>0</v>
      </c>
      <c r="CA180" s="106">
        <v>0</v>
      </c>
      <c r="CB180" s="66">
        <f t="shared" si="646"/>
        <v>0</v>
      </c>
      <c r="CC180" s="65">
        <v>0</v>
      </c>
      <c r="CD180" s="106">
        <v>0</v>
      </c>
      <c r="CE180" s="66">
        <f t="shared" si="647"/>
        <v>0</v>
      </c>
      <c r="CF180" s="65">
        <v>0</v>
      </c>
      <c r="CG180" s="106">
        <v>0</v>
      </c>
      <c r="CH180" s="66">
        <f t="shared" si="648"/>
        <v>0</v>
      </c>
      <c r="CI180" s="65">
        <v>0</v>
      </c>
      <c r="CJ180" s="106">
        <v>0</v>
      </c>
      <c r="CK180" s="66">
        <f t="shared" si="649"/>
        <v>0</v>
      </c>
      <c r="CL180" s="65">
        <v>0</v>
      </c>
      <c r="CM180" s="106">
        <v>0</v>
      </c>
      <c r="CN180" s="66">
        <f t="shared" si="650"/>
        <v>0</v>
      </c>
      <c r="CO180" s="65">
        <v>0</v>
      </c>
      <c r="CP180" s="106">
        <v>0</v>
      </c>
      <c r="CQ180" s="66">
        <f t="shared" si="651"/>
        <v>0</v>
      </c>
      <c r="CR180" s="105">
        <v>2E-3</v>
      </c>
      <c r="CS180" s="106">
        <v>3.77</v>
      </c>
      <c r="CT180" s="66">
        <f t="shared" si="652"/>
        <v>1885000</v>
      </c>
      <c r="CU180" s="105">
        <v>2.5399999999999999E-2</v>
      </c>
      <c r="CV180" s="106">
        <v>0.14000000000000001</v>
      </c>
      <c r="CW180" s="66">
        <f t="shared" si="653"/>
        <v>5511.8110236220482</v>
      </c>
      <c r="CX180" s="65">
        <v>0</v>
      </c>
      <c r="CY180" s="106">
        <v>0</v>
      </c>
      <c r="CZ180" s="66">
        <f t="shared" si="654"/>
        <v>0</v>
      </c>
      <c r="DA180" s="65">
        <v>0</v>
      </c>
      <c r="DB180" s="106">
        <v>0</v>
      </c>
      <c r="DC180" s="66">
        <f t="shared" si="655"/>
        <v>0</v>
      </c>
      <c r="DD180" s="65">
        <v>0</v>
      </c>
      <c r="DE180" s="106">
        <v>0</v>
      </c>
      <c r="DF180" s="66">
        <f t="shared" si="656"/>
        <v>0</v>
      </c>
      <c r="DG180" s="11">
        <f t="shared" si="658"/>
        <v>145.52267000000001</v>
      </c>
      <c r="DH180" s="21">
        <f t="shared" si="659"/>
        <v>4960.1860000000006</v>
      </c>
    </row>
    <row r="181" spans="1:112" x14ac:dyDescent="0.3">
      <c r="A181" s="57">
        <v>2022</v>
      </c>
      <c r="B181" s="58" t="s">
        <v>11</v>
      </c>
      <c r="C181" s="65">
        <v>0</v>
      </c>
      <c r="D181" s="106">
        <v>0</v>
      </c>
      <c r="E181" s="66">
        <f t="shared" si="660"/>
        <v>0</v>
      </c>
      <c r="F181" s="65"/>
      <c r="G181" s="106"/>
      <c r="H181" s="66"/>
      <c r="I181" s="65">
        <v>0</v>
      </c>
      <c r="J181" s="106">
        <v>0</v>
      </c>
      <c r="K181" s="66">
        <f t="shared" si="625"/>
        <v>0</v>
      </c>
      <c r="L181" s="65">
        <v>0</v>
      </c>
      <c r="M181" s="106">
        <v>0</v>
      </c>
      <c r="N181" s="66">
        <f t="shared" si="626"/>
        <v>0</v>
      </c>
      <c r="O181" s="65">
        <v>0</v>
      </c>
      <c r="P181" s="106">
        <v>0</v>
      </c>
      <c r="Q181" s="66">
        <f t="shared" si="627"/>
        <v>0</v>
      </c>
      <c r="R181" s="65">
        <v>0</v>
      </c>
      <c r="S181" s="106">
        <v>0</v>
      </c>
      <c r="T181" s="66">
        <f t="shared" si="628"/>
        <v>0</v>
      </c>
      <c r="U181" s="65">
        <v>0</v>
      </c>
      <c r="V181" s="106">
        <v>0</v>
      </c>
      <c r="W181" s="66">
        <f t="shared" si="629"/>
        <v>0</v>
      </c>
      <c r="X181" s="65">
        <v>0</v>
      </c>
      <c r="Y181" s="106">
        <v>0</v>
      </c>
      <c r="Z181" s="66">
        <f t="shared" si="630"/>
        <v>0</v>
      </c>
      <c r="AA181" s="65">
        <v>0</v>
      </c>
      <c r="AB181" s="106">
        <v>0</v>
      </c>
      <c r="AC181" s="66">
        <f t="shared" si="631"/>
        <v>0</v>
      </c>
      <c r="AD181" s="65">
        <v>0</v>
      </c>
      <c r="AE181" s="106">
        <v>0</v>
      </c>
      <c r="AF181" s="66">
        <f t="shared" si="632"/>
        <v>0</v>
      </c>
      <c r="AG181" s="65">
        <v>0</v>
      </c>
      <c r="AH181" s="106">
        <v>0</v>
      </c>
      <c r="AI181" s="66">
        <f t="shared" si="633"/>
        <v>0</v>
      </c>
      <c r="AJ181" s="105">
        <v>197.36079999999998</v>
      </c>
      <c r="AK181" s="106">
        <v>7080.1310000000003</v>
      </c>
      <c r="AL181" s="66">
        <f t="shared" si="634"/>
        <v>35874.048949943455</v>
      </c>
      <c r="AM181" s="65"/>
      <c r="AN181" s="106"/>
      <c r="AO181" s="66"/>
      <c r="AP181" s="65"/>
      <c r="AQ181" s="106"/>
      <c r="AR181" s="66"/>
      <c r="AS181" s="65">
        <v>0</v>
      </c>
      <c r="AT181" s="106">
        <v>0</v>
      </c>
      <c r="AU181" s="66">
        <f t="shared" si="635"/>
        <v>0</v>
      </c>
      <c r="AV181" s="65">
        <v>0</v>
      </c>
      <c r="AW181" s="106">
        <v>0</v>
      </c>
      <c r="AX181" s="66">
        <f t="shared" si="636"/>
        <v>0</v>
      </c>
      <c r="AY181" s="65">
        <v>0</v>
      </c>
      <c r="AZ181" s="106">
        <v>0</v>
      </c>
      <c r="BA181" s="66">
        <f t="shared" si="637"/>
        <v>0</v>
      </c>
      <c r="BB181" s="65">
        <v>0</v>
      </c>
      <c r="BC181" s="106">
        <v>0</v>
      </c>
      <c r="BD181" s="66">
        <f t="shared" si="638"/>
        <v>0</v>
      </c>
      <c r="BE181" s="65">
        <v>0</v>
      </c>
      <c r="BF181" s="106">
        <v>0</v>
      </c>
      <c r="BG181" s="66">
        <f t="shared" si="639"/>
        <v>0</v>
      </c>
      <c r="BH181" s="65">
        <v>0</v>
      </c>
      <c r="BI181" s="106">
        <v>0</v>
      </c>
      <c r="BJ181" s="66">
        <f t="shared" si="640"/>
        <v>0</v>
      </c>
      <c r="BK181" s="65">
        <v>0</v>
      </c>
      <c r="BL181" s="106">
        <v>0</v>
      </c>
      <c r="BM181" s="66">
        <f t="shared" si="641"/>
        <v>0</v>
      </c>
      <c r="BN181" s="65">
        <v>0</v>
      </c>
      <c r="BO181" s="106">
        <v>0</v>
      </c>
      <c r="BP181" s="66">
        <f t="shared" si="642"/>
        <v>0</v>
      </c>
      <c r="BQ181" s="65">
        <v>0</v>
      </c>
      <c r="BR181" s="106">
        <v>0</v>
      </c>
      <c r="BS181" s="66">
        <f t="shared" si="643"/>
        <v>0</v>
      </c>
      <c r="BT181" s="65">
        <v>0</v>
      </c>
      <c r="BU181" s="106">
        <v>0</v>
      </c>
      <c r="BV181" s="66">
        <f t="shared" si="644"/>
        <v>0</v>
      </c>
      <c r="BW181" s="65">
        <v>0</v>
      </c>
      <c r="BX181" s="106">
        <v>0</v>
      </c>
      <c r="BY181" s="66">
        <f t="shared" si="645"/>
        <v>0</v>
      </c>
      <c r="BZ181" s="65">
        <v>0</v>
      </c>
      <c r="CA181" s="106">
        <v>0</v>
      </c>
      <c r="CB181" s="66">
        <f t="shared" si="646"/>
        <v>0</v>
      </c>
      <c r="CC181" s="65">
        <v>0</v>
      </c>
      <c r="CD181" s="106">
        <v>0</v>
      </c>
      <c r="CE181" s="66">
        <f t="shared" si="647"/>
        <v>0</v>
      </c>
      <c r="CF181" s="65">
        <v>0</v>
      </c>
      <c r="CG181" s="106">
        <v>0</v>
      </c>
      <c r="CH181" s="66">
        <f t="shared" si="648"/>
        <v>0</v>
      </c>
      <c r="CI181" s="65">
        <v>0</v>
      </c>
      <c r="CJ181" s="106">
        <v>0</v>
      </c>
      <c r="CK181" s="66">
        <f t="shared" si="649"/>
        <v>0</v>
      </c>
      <c r="CL181" s="65">
        <v>0</v>
      </c>
      <c r="CM181" s="106">
        <v>0</v>
      </c>
      <c r="CN181" s="66">
        <f t="shared" si="650"/>
        <v>0</v>
      </c>
      <c r="CO181" s="65">
        <v>0</v>
      </c>
      <c r="CP181" s="106">
        <v>0</v>
      </c>
      <c r="CQ181" s="66">
        <f t="shared" si="651"/>
        <v>0</v>
      </c>
      <c r="CR181" s="65">
        <v>0</v>
      </c>
      <c r="CS181" s="106">
        <v>0</v>
      </c>
      <c r="CT181" s="66">
        <f t="shared" si="652"/>
        <v>0</v>
      </c>
      <c r="CU181" s="105">
        <v>4.4999999999999998E-2</v>
      </c>
      <c r="CV181" s="106">
        <v>0.38</v>
      </c>
      <c r="CW181" s="66">
        <f t="shared" si="653"/>
        <v>8444.4444444444453</v>
      </c>
      <c r="CX181" s="65">
        <v>0</v>
      </c>
      <c r="CY181" s="106">
        <v>0</v>
      </c>
      <c r="CZ181" s="66">
        <f t="shared" si="654"/>
        <v>0</v>
      </c>
      <c r="DA181" s="65">
        <v>0</v>
      </c>
      <c r="DB181" s="106">
        <v>0</v>
      </c>
      <c r="DC181" s="66">
        <f t="shared" si="655"/>
        <v>0</v>
      </c>
      <c r="DD181" s="65">
        <v>0</v>
      </c>
      <c r="DE181" s="106">
        <v>0</v>
      </c>
      <c r="DF181" s="66">
        <f t="shared" si="656"/>
        <v>0</v>
      </c>
      <c r="DG181" s="11">
        <f t="shared" si="658"/>
        <v>197.40579999999997</v>
      </c>
      <c r="DH181" s="21">
        <f t="shared" si="659"/>
        <v>7080.5110000000004</v>
      </c>
    </row>
    <row r="182" spans="1:112" x14ac:dyDescent="0.3">
      <c r="A182" s="57">
        <v>2022</v>
      </c>
      <c r="B182" s="58" t="s">
        <v>12</v>
      </c>
      <c r="C182" s="65">
        <v>0</v>
      </c>
      <c r="D182" s="106">
        <v>0</v>
      </c>
      <c r="E182" s="66">
        <f t="shared" si="660"/>
        <v>0</v>
      </c>
      <c r="F182" s="65"/>
      <c r="G182" s="106"/>
      <c r="H182" s="66"/>
      <c r="I182" s="65">
        <v>0</v>
      </c>
      <c r="J182" s="106">
        <v>0</v>
      </c>
      <c r="K182" s="66">
        <f t="shared" si="625"/>
        <v>0</v>
      </c>
      <c r="L182" s="65">
        <v>0</v>
      </c>
      <c r="M182" s="106">
        <v>0</v>
      </c>
      <c r="N182" s="66">
        <f t="shared" si="626"/>
        <v>0</v>
      </c>
      <c r="O182" s="65">
        <v>0</v>
      </c>
      <c r="P182" s="106">
        <v>0</v>
      </c>
      <c r="Q182" s="66">
        <f t="shared" si="627"/>
        <v>0</v>
      </c>
      <c r="R182" s="65">
        <v>0</v>
      </c>
      <c r="S182" s="106">
        <v>0</v>
      </c>
      <c r="T182" s="66">
        <f t="shared" si="628"/>
        <v>0</v>
      </c>
      <c r="U182" s="65">
        <v>0</v>
      </c>
      <c r="V182" s="106">
        <v>0</v>
      </c>
      <c r="W182" s="66">
        <f t="shared" si="629"/>
        <v>0</v>
      </c>
      <c r="X182" s="65">
        <v>0</v>
      </c>
      <c r="Y182" s="106">
        <v>0</v>
      </c>
      <c r="Z182" s="66">
        <f t="shared" si="630"/>
        <v>0</v>
      </c>
      <c r="AA182" s="65">
        <v>0</v>
      </c>
      <c r="AB182" s="106">
        <v>0</v>
      </c>
      <c r="AC182" s="66">
        <f t="shared" si="631"/>
        <v>0</v>
      </c>
      <c r="AD182" s="65">
        <v>0</v>
      </c>
      <c r="AE182" s="106">
        <v>0</v>
      </c>
      <c r="AF182" s="66">
        <f t="shared" si="632"/>
        <v>0</v>
      </c>
      <c r="AG182" s="65">
        <v>0</v>
      </c>
      <c r="AH182" s="106">
        <v>0</v>
      </c>
      <c r="AI182" s="66">
        <f t="shared" si="633"/>
        <v>0</v>
      </c>
      <c r="AJ182" s="105">
        <v>249.17119</v>
      </c>
      <c r="AK182" s="106">
        <v>8871.9529999999995</v>
      </c>
      <c r="AL182" s="66">
        <f t="shared" si="634"/>
        <v>35605.853951253353</v>
      </c>
      <c r="AM182" s="65"/>
      <c r="AN182" s="106"/>
      <c r="AO182" s="66"/>
      <c r="AP182" s="65"/>
      <c r="AQ182" s="106"/>
      <c r="AR182" s="66"/>
      <c r="AS182" s="65">
        <v>0</v>
      </c>
      <c r="AT182" s="106">
        <v>0</v>
      </c>
      <c r="AU182" s="66">
        <f t="shared" si="635"/>
        <v>0</v>
      </c>
      <c r="AV182" s="65">
        <v>0</v>
      </c>
      <c r="AW182" s="106">
        <v>0</v>
      </c>
      <c r="AX182" s="66">
        <f t="shared" si="636"/>
        <v>0</v>
      </c>
      <c r="AY182" s="65">
        <v>0</v>
      </c>
      <c r="AZ182" s="106">
        <v>0</v>
      </c>
      <c r="BA182" s="66">
        <f t="shared" si="637"/>
        <v>0</v>
      </c>
      <c r="BB182" s="65">
        <v>0</v>
      </c>
      <c r="BC182" s="106">
        <v>0</v>
      </c>
      <c r="BD182" s="66">
        <f t="shared" si="638"/>
        <v>0</v>
      </c>
      <c r="BE182" s="65">
        <v>0</v>
      </c>
      <c r="BF182" s="106">
        <v>0</v>
      </c>
      <c r="BG182" s="66">
        <f t="shared" si="639"/>
        <v>0</v>
      </c>
      <c r="BH182" s="65">
        <v>0</v>
      </c>
      <c r="BI182" s="106">
        <v>0</v>
      </c>
      <c r="BJ182" s="66">
        <f t="shared" si="640"/>
        <v>0</v>
      </c>
      <c r="BK182" s="65">
        <v>0</v>
      </c>
      <c r="BL182" s="106">
        <v>0</v>
      </c>
      <c r="BM182" s="66">
        <f t="shared" si="641"/>
        <v>0</v>
      </c>
      <c r="BN182" s="65">
        <v>0</v>
      </c>
      <c r="BO182" s="106">
        <v>0</v>
      </c>
      <c r="BP182" s="66">
        <f t="shared" si="642"/>
        <v>0</v>
      </c>
      <c r="BQ182" s="65">
        <v>0</v>
      </c>
      <c r="BR182" s="106">
        <v>0</v>
      </c>
      <c r="BS182" s="66">
        <f t="shared" si="643"/>
        <v>0</v>
      </c>
      <c r="BT182" s="65">
        <v>0</v>
      </c>
      <c r="BU182" s="106">
        <v>0</v>
      </c>
      <c r="BV182" s="66">
        <f t="shared" si="644"/>
        <v>0</v>
      </c>
      <c r="BW182" s="65">
        <v>0</v>
      </c>
      <c r="BX182" s="106">
        <v>0</v>
      </c>
      <c r="BY182" s="66">
        <f t="shared" si="645"/>
        <v>0</v>
      </c>
      <c r="BZ182" s="65">
        <v>0</v>
      </c>
      <c r="CA182" s="106">
        <v>0</v>
      </c>
      <c r="CB182" s="66">
        <f t="shared" si="646"/>
        <v>0</v>
      </c>
      <c r="CC182" s="65">
        <v>0</v>
      </c>
      <c r="CD182" s="106">
        <v>0</v>
      </c>
      <c r="CE182" s="66">
        <f t="shared" si="647"/>
        <v>0</v>
      </c>
      <c r="CF182" s="65">
        <v>0</v>
      </c>
      <c r="CG182" s="106">
        <v>0</v>
      </c>
      <c r="CH182" s="66">
        <f t="shared" si="648"/>
        <v>0</v>
      </c>
      <c r="CI182" s="65">
        <v>0</v>
      </c>
      <c r="CJ182" s="106">
        <v>0</v>
      </c>
      <c r="CK182" s="66">
        <f t="shared" si="649"/>
        <v>0</v>
      </c>
      <c r="CL182" s="105">
        <v>0.52</v>
      </c>
      <c r="CM182" s="106">
        <v>1.7130000000000001</v>
      </c>
      <c r="CN182" s="66">
        <f t="shared" si="650"/>
        <v>3294.2307692307691</v>
      </c>
      <c r="CO182" s="105">
        <v>5.4549999999999994E-2</v>
      </c>
      <c r="CP182" s="106">
        <v>2.9209999999999998</v>
      </c>
      <c r="CQ182" s="66">
        <f t="shared" si="651"/>
        <v>53547.204399633367</v>
      </c>
      <c r="CR182" s="65">
        <v>0</v>
      </c>
      <c r="CS182" s="106">
        <v>0</v>
      </c>
      <c r="CT182" s="66">
        <f t="shared" si="652"/>
        <v>0</v>
      </c>
      <c r="CU182" s="105">
        <v>0.05</v>
      </c>
      <c r="CV182" s="106">
        <v>0.52</v>
      </c>
      <c r="CW182" s="66">
        <f t="shared" si="653"/>
        <v>10400</v>
      </c>
      <c r="CX182" s="65">
        <v>0</v>
      </c>
      <c r="CY182" s="106">
        <v>0</v>
      </c>
      <c r="CZ182" s="66">
        <f t="shared" si="654"/>
        <v>0</v>
      </c>
      <c r="DA182" s="65">
        <v>0</v>
      </c>
      <c r="DB182" s="106">
        <v>0</v>
      </c>
      <c r="DC182" s="66">
        <f t="shared" si="655"/>
        <v>0</v>
      </c>
      <c r="DD182" s="65">
        <v>0</v>
      </c>
      <c r="DE182" s="106">
        <v>0</v>
      </c>
      <c r="DF182" s="66">
        <f t="shared" si="656"/>
        <v>0</v>
      </c>
      <c r="DG182" s="11">
        <f t="shared" si="658"/>
        <v>249.79574000000002</v>
      </c>
      <c r="DH182" s="21">
        <f t="shared" si="659"/>
        <v>8877.107</v>
      </c>
    </row>
    <row r="183" spans="1:112" x14ac:dyDescent="0.3">
      <c r="A183" s="57">
        <v>2022</v>
      </c>
      <c r="B183" s="58" t="s">
        <v>13</v>
      </c>
      <c r="C183" s="65">
        <v>0</v>
      </c>
      <c r="D183" s="106">
        <v>0</v>
      </c>
      <c r="E183" s="66">
        <f t="shared" si="660"/>
        <v>0</v>
      </c>
      <c r="F183" s="65"/>
      <c r="G183" s="106"/>
      <c r="H183" s="66"/>
      <c r="I183" s="65">
        <v>0</v>
      </c>
      <c r="J183" s="106">
        <v>0</v>
      </c>
      <c r="K183" s="66">
        <f t="shared" si="625"/>
        <v>0</v>
      </c>
      <c r="L183" s="65">
        <v>0</v>
      </c>
      <c r="M183" s="106">
        <v>0</v>
      </c>
      <c r="N183" s="66">
        <f t="shared" si="626"/>
        <v>0</v>
      </c>
      <c r="O183" s="65">
        <v>0</v>
      </c>
      <c r="P183" s="106">
        <v>0</v>
      </c>
      <c r="Q183" s="66">
        <f t="shared" si="627"/>
        <v>0</v>
      </c>
      <c r="R183" s="65">
        <v>0</v>
      </c>
      <c r="S183" s="106">
        <v>0</v>
      </c>
      <c r="T183" s="66">
        <f t="shared" si="628"/>
        <v>0</v>
      </c>
      <c r="U183" s="65">
        <v>0</v>
      </c>
      <c r="V183" s="106">
        <v>0</v>
      </c>
      <c r="W183" s="66">
        <f t="shared" si="629"/>
        <v>0</v>
      </c>
      <c r="X183" s="65">
        <v>0</v>
      </c>
      <c r="Y183" s="106">
        <v>0</v>
      </c>
      <c r="Z183" s="66">
        <f t="shared" si="630"/>
        <v>0</v>
      </c>
      <c r="AA183" s="65">
        <v>0</v>
      </c>
      <c r="AB183" s="106">
        <v>0</v>
      </c>
      <c r="AC183" s="66">
        <f t="shared" si="631"/>
        <v>0</v>
      </c>
      <c r="AD183" s="65">
        <v>0</v>
      </c>
      <c r="AE183" s="106">
        <v>0</v>
      </c>
      <c r="AF183" s="66">
        <f t="shared" si="632"/>
        <v>0</v>
      </c>
      <c r="AG183" s="65">
        <v>0</v>
      </c>
      <c r="AH183" s="106">
        <v>0</v>
      </c>
      <c r="AI183" s="66">
        <f t="shared" si="633"/>
        <v>0</v>
      </c>
      <c r="AJ183" s="105">
        <v>214.18559999999999</v>
      </c>
      <c r="AK183" s="106">
        <v>7917.7539999999999</v>
      </c>
      <c r="AL183" s="66">
        <f t="shared" si="634"/>
        <v>36966.789550744776</v>
      </c>
      <c r="AM183" s="65"/>
      <c r="AN183" s="106"/>
      <c r="AO183" s="66"/>
      <c r="AP183" s="65"/>
      <c r="AQ183" s="106"/>
      <c r="AR183" s="66"/>
      <c r="AS183" s="65">
        <v>0</v>
      </c>
      <c r="AT183" s="106">
        <v>0</v>
      </c>
      <c r="AU183" s="66">
        <f t="shared" si="635"/>
        <v>0</v>
      </c>
      <c r="AV183" s="65">
        <v>0</v>
      </c>
      <c r="AW183" s="106">
        <v>0</v>
      </c>
      <c r="AX183" s="66">
        <f t="shared" si="636"/>
        <v>0</v>
      </c>
      <c r="AY183" s="65">
        <v>0</v>
      </c>
      <c r="AZ183" s="106">
        <v>0</v>
      </c>
      <c r="BA183" s="66">
        <f t="shared" si="637"/>
        <v>0</v>
      </c>
      <c r="BB183" s="65">
        <v>0</v>
      </c>
      <c r="BC183" s="106">
        <v>0</v>
      </c>
      <c r="BD183" s="66">
        <f t="shared" si="638"/>
        <v>0</v>
      </c>
      <c r="BE183" s="65">
        <v>0</v>
      </c>
      <c r="BF183" s="106">
        <v>0</v>
      </c>
      <c r="BG183" s="66">
        <f t="shared" si="639"/>
        <v>0</v>
      </c>
      <c r="BH183" s="65">
        <v>0</v>
      </c>
      <c r="BI183" s="106">
        <v>0</v>
      </c>
      <c r="BJ183" s="66">
        <f t="shared" si="640"/>
        <v>0</v>
      </c>
      <c r="BK183" s="65">
        <v>0</v>
      </c>
      <c r="BL183" s="106">
        <v>0</v>
      </c>
      <c r="BM183" s="66">
        <f t="shared" si="641"/>
        <v>0</v>
      </c>
      <c r="BN183" s="65">
        <v>0</v>
      </c>
      <c r="BO183" s="106">
        <v>0</v>
      </c>
      <c r="BP183" s="66">
        <f t="shared" si="642"/>
        <v>0</v>
      </c>
      <c r="BQ183" s="65">
        <v>0</v>
      </c>
      <c r="BR183" s="106">
        <v>0</v>
      </c>
      <c r="BS183" s="66">
        <f t="shared" si="643"/>
        <v>0</v>
      </c>
      <c r="BT183" s="65">
        <v>0</v>
      </c>
      <c r="BU183" s="106">
        <v>0</v>
      </c>
      <c r="BV183" s="66">
        <f t="shared" si="644"/>
        <v>0</v>
      </c>
      <c r="BW183" s="65">
        <v>0</v>
      </c>
      <c r="BX183" s="106">
        <v>0</v>
      </c>
      <c r="BY183" s="66">
        <f t="shared" si="645"/>
        <v>0</v>
      </c>
      <c r="BZ183" s="65">
        <v>0</v>
      </c>
      <c r="CA183" s="106">
        <v>0</v>
      </c>
      <c r="CB183" s="66">
        <f t="shared" si="646"/>
        <v>0</v>
      </c>
      <c r="CC183" s="65">
        <v>0</v>
      </c>
      <c r="CD183" s="106">
        <v>0</v>
      </c>
      <c r="CE183" s="66">
        <f t="shared" si="647"/>
        <v>0</v>
      </c>
      <c r="CF183" s="65">
        <v>0</v>
      </c>
      <c r="CG183" s="106">
        <v>0</v>
      </c>
      <c r="CH183" s="66">
        <f t="shared" si="648"/>
        <v>0</v>
      </c>
      <c r="CI183" s="65">
        <v>0</v>
      </c>
      <c r="CJ183" s="106">
        <v>0</v>
      </c>
      <c r="CK183" s="66">
        <f t="shared" si="649"/>
        <v>0</v>
      </c>
      <c r="CL183" s="65">
        <v>0</v>
      </c>
      <c r="CM183" s="106">
        <v>0</v>
      </c>
      <c r="CN183" s="66">
        <f t="shared" si="650"/>
        <v>0</v>
      </c>
      <c r="CO183" s="65">
        <v>0</v>
      </c>
      <c r="CP183" s="106">
        <v>0</v>
      </c>
      <c r="CQ183" s="66">
        <f t="shared" si="651"/>
        <v>0</v>
      </c>
      <c r="CR183" s="65">
        <v>0</v>
      </c>
      <c r="CS183" s="106">
        <v>0</v>
      </c>
      <c r="CT183" s="66">
        <f t="shared" si="652"/>
        <v>0</v>
      </c>
      <c r="CU183" s="105">
        <v>5.62E-2</v>
      </c>
      <c r="CV183" s="106">
        <v>0.16</v>
      </c>
      <c r="CW183" s="66">
        <f t="shared" si="653"/>
        <v>2846.9750889679717</v>
      </c>
      <c r="CX183" s="65">
        <v>0</v>
      </c>
      <c r="CY183" s="106">
        <v>0</v>
      </c>
      <c r="CZ183" s="66">
        <f t="shared" si="654"/>
        <v>0</v>
      </c>
      <c r="DA183" s="65">
        <v>0</v>
      </c>
      <c r="DB183" s="106">
        <v>0</v>
      </c>
      <c r="DC183" s="66">
        <f t="shared" si="655"/>
        <v>0</v>
      </c>
      <c r="DD183" s="105">
        <v>1.5</v>
      </c>
      <c r="DE183" s="106">
        <v>19.518000000000001</v>
      </c>
      <c r="DF183" s="66">
        <f t="shared" si="656"/>
        <v>13012</v>
      </c>
      <c r="DG183" s="11">
        <f t="shared" si="658"/>
        <v>215.74179999999998</v>
      </c>
      <c r="DH183" s="21">
        <f t="shared" si="659"/>
        <v>7937.4319999999998</v>
      </c>
    </row>
    <row r="184" spans="1:112" x14ac:dyDescent="0.3">
      <c r="A184" s="57">
        <v>2022</v>
      </c>
      <c r="B184" s="58" t="s">
        <v>14</v>
      </c>
      <c r="C184" s="65">
        <v>0</v>
      </c>
      <c r="D184" s="106">
        <v>0</v>
      </c>
      <c r="E184" s="66">
        <f t="shared" si="660"/>
        <v>0</v>
      </c>
      <c r="F184" s="65"/>
      <c r="G184" s="106"/>
      <c r="H184" s="66"/>
      <c r="I184" s="65">
        <v>0</v>
      </c>
      <c r="J184" s="106">
        <v>0</v>
      </c>
      <c r="K184" s="66">
        <f t="shared" si="625"/>
        <v>0</v>
      </c>
      <c r="L184" s="65">
        <v>0</v>
      </c>
      <c r="M184" s="106">
        <v>0</v>
      </c>
      <c r="N184" s="66">
        <f t="shared" si="626"/>
        <v>0</v>
      </c>
      <c r="O184" s="65">
        <v>0</v>
      </c>
      <c r="P184" s="106">
        <v>0</v>
      </c>
      <c r="Q184" s="66">
        <f t="shared" si="627"/>
        <v>0</v>
      </c>
      <c r="R184" s="65">
        <v>0</v>
      </c>
      <c r="S184" s="106">
        <v>0</v>
      </c>
      <c r="T184" s="66">
        <f t="shared" si="628"/>
        <v>0</v>
      </c>
      <c r="U184" s="65">
        <v>0</v>
      </c>
      <c r="V184" s="106">
        <v>0</v>
      </c>
      <c r="W184" s="66">
        <f t="shared" si="629"/>
        <v>0</v>
      </c>
      <c r="X184" s="65">
        <v>0</v>
      </c>
      <c r="Y184" s="106">
        <v>0</v>
      </c>
      <c r="Z184" s="66">
        <f t="shared" si="630"/>
        <v>0</v>
      </c>
      <c r="AA184" s="65">
        <v>0</v>
      </c>
      <c r="AB184" s="106">
        <v>0</v>
      </c>
      <c r="AC184" s="66">
        <f t="shared" si="631"/>
        <v>0</v>
      </c>
      <c r="AD184" s="65">
        <v>0</v>
      </c>
      <c r="AE184" s="106">
        <v>0</v>
      </c>
      <c r="AF184" s="66">
        <f t="shared" si="632"/>
        <v>0</v>
      </c>
      <c r="AG184" s="65">
        <v>0</v>
      </c>
      <c r="AH184" s="106">
        <v>0</v>
      </c>
      <c r="AI184" s="66">
        <f t="shared" si="633"/>
        <v>0</v>
      </c>
      <c r="AJ184" s="105">
        <v>154.13357999999999</v>
      </c>
      <c r="AK184" s="106">
        <v>5786.1239999999998</v>
      </c>
      <c r="AL184" s="66">
        <f t="shared" si="634"/>
        <v>37539.671757445714</v>
      </c>
      <c r="AM184" s="65"/>
      <c r="AN184" s="106"/>
      <c r="AO184" s="66"/>
      <c r="AP184" s="65"/>
      <c r="AQ184" s="106"/>
      <c r="AR184" s="66"/>
      <c r="AS184" s="65">
        <v>0</v>
      </c>
      <c r="AT184" s="106">
        <v>0</v>
      </c>
      <c r="AU184" s="66">
        <f t="shared" si="635"/>
        <v>0</v>
      </c>
      <c r="AV184" s="65">
        <v>0</v>
      </c>
      <c r="AW184" s="106">
        <v>0</v>
      </c>
      <c r="AX184" s="66">
        <f t="shared" si="636"/>
        <v>0</v>
      </c>
      <c r="AY184" s="65">
        <v>0</v>
      </c>
      <c r="AZ184" s="106">
        <v>0</v>
      </c>
      <c r="BA184" s="66">
        <f t="shared" si="637"/>
        <v>0</v>
      </c>
      <c r="BB184" s="65">
        <v>0</v>
      </c>
      <c r="BC184" s="106">
        <v>0</v>
      </c>
      <c r="BD184" s="66">
        <f t="shared" si="638"/>
        <v>0</v>
      </c>
      <c r="BE184" s="65">
        <v>0</v>
      </c>
      <c r="BF184" s="106">
        <v>0</v>
      </c>
      <c r="BG184" s="66">
        <f t="shared" si="639"/>
        <v>0</v>
      </c>
      <c r="BH184" s="65">
        <v>0</v>
      </c>
      <c r="BI184" s="106">
        <v>0</v>
      </c>
      <c r="BJ184" s="66">
        <f t="shared" si="640"/>
        <v>0</v>
      </c>
      <c r="BK184" s="105">
        <v>2.9000000000000001E-2</v>
      </c>
      <c r="BL184" s="106">
        <v>1.2589999999999999</v>
      </c>
      <c r="BM184" s="66">
        <f t="shared" si="641"/>
        <v>43413.793103448268</v>
      </c>
      <c r="BN184" s="65">
        <v>0</v>
      </c>
      <c r="BO184" s="106">
        <v>0</v>
      </c>
      <c r="BP184" s="66">
        <f t="shared" si="642"/>
        <v>0</v>
      </c>
      <c r="BQ184" s="65">
        <v>0</v>
      </c>
      <c r="BR184" s="106">
        <v>0</v>
      </c>
      <c r="BS184" s="66">
        <f t="shared" si="643"/>
        <v>0</v>
      </c>
      <c r="BT184" s="65">
        <v>0</v>
      </c>
      <c r="BU184" s="106">
        <v>0</v>
      </c>
      <c r="BV184" s="66">
        <f t="shared" si="644"/>
        <v>0</v>
      </c>
      <c r="BW184" s="65">
        <v>0</v>
      </c>
      <c r="BX184" s="106">
        <v>0</v>
      </c>
      <c r="BY184" s="66">
        <f t="shared" si="645"/>
        <v>0</v>
      </c>
      <c r="BZ184" s="65">
        <v>0</v>
      </c>
      <c r="CA184" s="106">
        <v>0</v>
      </c>
      <c r="CB184" s="66">
        <f t="shared" si="646"/>
        <v>0</v>
      </c>
      <c r="CC184" s="65">
        <v>0</v>
      </c>
      <c r="CD184" s="106">
        <v>0</v>
      </c>
      <c r="CE184" s="66">
        <f t="shared" si="647"/>
        <v>0</v>
      </c>
      <c r="CF184" s="65">
        <v>0</v>
      </c>
      <c r="CG184" s="106">
        <v>0</v>
      </c>
      <c r="CH184" s="66">
        <f t="shared" si="648"/>
        <v>0</v>
      </c>
      <c r="CI184" s="65">
        <v>0</v>
      </c>
      <c r="CJ184" s="106">
        <v>0</v>
      </c>
      <c r="CK184" s="66">
        <f t="shared" si="649"/>
        <v>0</v>
      </c>
      <c r="CL184" s="65">
        <v>0</v>
      </c>
      <c r="CM184" s="106">
        <v>0</v>
      </c>
      <c r="CN184" s="66">
        <f t="shared" si="650"/>
        <v>0</v>
      </c>
      <c r="CO184" s="65">
        <v>0</v>
      </c>
      <c r="CP184" s="106">
        <v>0</v>
      </c>
      <c r="CQ184" s="66">
        <f t="shared" si="651"/>
        <v>0</v>
      </c>
      <c r="CR184" s="105">
        <v>5.6100000000000004E-3</v>
      </c>
      <c r="CS184" s="106">
        <v>0.83199999999999996</v>
      </c>
      <c r="CT184" s="66">
        <f t="shared" si="652"/>
        <v>148306.59536541888</v>
      </c>
      <c r="CU184" s="105">
        <v>7.6200000000000004E-2</v>
      </c>
      <c r="CV184" s="106">
        <v>0.28000000000000003</v>
      </c>
      <c r="CW184" s="66">
        <f t="shared" si="653"/>
        <v>3674.5406824146985</v>
      </c>
      <c r="CX184" s="65">
        <v>0</v>
      </c>
      <c r="CY184" s="106">
        <v>0</v>
      </c>
      <c r="CZ184" s="66">
        <f t="shared" si="654"/>
        <v>0</v>
      </c>
      <c r="DA184" s="65">
        <v>0</v>
      </c>
      <c r="DB184" s="106">
        <v>0</v>
      </c>
      <c r="DC184" s="66">
        <f t="shared" si="655"/>
        <v>0</v>
      </c>
      <c r="DD184" s="65">
        <v>0</v>
      </c>
      <c r="DE184" s="106">
        <v>0</v>
      </c>
      <c r="DF184" s="66">
        <f t="shared" si="656"/>
        <v>0</v>
      </c>
      <c r="DG184" s="11">
        <f t="shared" si="658"/>
        <v>154.24438999999998</v>
      </c>
      <c r="DH184" s="21">
        <f t="shared" si="659"/>
        <v>5788.4949999999999</v>
      </c>
    </row>
    <row r="185" spans="1:112" x14ac:dyDescent="0.3">
      <c r="A185" s="57">
        <v>2022</v>
      </c>
      <c r="B185" s="66" t="s">
        <v>15</v>
      </c>
      <c r="C185" s="65">
        <v>0</v>
      </c>
      <c r="D185" s="106">
        <v>0</v>
      </c>
      <c r="E185" s="66">
        <f t="shared" si="660"/>
        <v>0</v>
      </c>
      <c r="F185" s="65"/>
      <c r="G185" s="106"/>
      <c r="H185" s="66"/>
      <c r="I185" s="65">
        <v>0</v>
      </c>
      <c r="J185" s="106">
        <v>0</v>
      </c>
      <c r="K185" s="66">
        <f t="shared" si="625"/>
        <v>0</v>
      </c>
      <c r="L185" s="65">
        <v>0</v>
      </c>
      <c r="M185" s="106">
        <v>0</v>
      </c>
      <c r="N185" s="66">
        <f t="shared" si="626"/>
        <v>0</v>
      </c>
      <c r="O185" s="65">
        <v>0</v>
      </c>
      <c r="P185" s="106">
        <v>0</v>
      </c>
      <c r="Q185" s="66">
        <f t="shared" si="627"/>
        <v>0</v>
      </c>
      <c r="R185" s="65">
        <v>0</v>
      </c>
      <c r="S185" s="106">
        <v>0</v>
      </c>
      <c r="T185" s="66">
        <f t="shared" si="628"/>
        <v>0</v>
      </c>
      <c r="U185" s="105">
        <v>0.24</v>
      </c>
      <c r="V185" s="106">
        <v>15.465999999999999</v>
      </c>
      <c r="W185" s="66">
        <f t="shared" si="629"/>
        <v>64441.666666666664</v>
      </c>
      <c r="X185" s="65">
        <v>0</v>
      </c>
      <c r="Y185" s="106">
        <v>0</v>
      </c>
      <c r="Z185" s="66">
        <f t="shared" si="630"/>
        <v>0</v>
      </c>
      <c r="AA185" s="65">
        <v>0</v>
      </c>
      <c r="AB185" s="106">
        <v>0</v>
      </c>
      <c r="AC185" s="66">
        <f t="shared" si="631"/>
        <v>0</v>
      </c>
      <c r="AD185" s="65">
        <v>0</v>
      </c>
      <c r="AE185" s="106">
        <v>0</v>
      </c>
      <c r="AF185" s="66">
        <f t="shared" si="632"/>
        <v>0</v>
      </c>
      <c r="AG185" s="65">
        <v>0</v>
      </c>
      <c r="AH185" s="106">
        <v>0</v>
      </c>
      <c r="AI185" s="66">
        <f t="shared" si="633"/>
        <v>0</v>
      </c>
      <c r="AJ185" s="105">
        <v>266.03280000000001</v>
      </c>
      <c r="AK185" s="106">
        <v>10319.665999999999</v>
      </c>
      <c r="AL185" s="66">
        <f t="shared" si="634"/>
        <v>38790.95359669935</v>
      </c>
      <c r="AM185" s="65"/>
      <c r="AN185" s="106"/>
      <c r="AO185" s="66"/>
      <c r="AP185" s="65"/>
      <c r="AQ185" s="106"/>
      <c r="AR185" s="66"/>
      <c r="AS185" s="65">
        <v>0</v>
      </c>
      <c r="AT185" s="106">
        <v>0</v>
      </c>
      <c r="AU185" s="66">
        <f t="shared" si="635"/>
        <v>0</v>
      </c>
      <c r="AV185" s="65">
        <v>0</v>
      </c>
      <c r="AW185" s="106">
        <v>0</v>
      </c>
      <c r="AX185" s="66">
        <f t="shared" si="636"/>
        <v>0</v>
      </c>
      <c r="AY185" s="65">
        <v>0</v>
      </c>
      <c r="AZ185" s="106">
        <v>0</v>
      </c>
      <c r="BA185" s="66">
        <f t="shared" si="637"/>
        <v>0</v>
      </c>
      <c r="BB185" s="65">
        <v>0</v>
      </c>
      <c r="BC185" s="106">
        <v>0</v>
      </c>
      <c r="BD185" s="66">
        <f t="shared" si="638"/>
        <v>0</v>
      </c>
      <c r="BE185" s="65">
        <v>0</v>
      </c>
      <c r="BF185" s="106">
        <v>0</v>
      </c>
      <c r="BG185" s="66">
        <f t="shared" si="639"/>
        <v>0</v>
      </c>
      <c r="BH185" s="65">
        <v>0</v>
      </c>
      <c r="BI185" s="106">
        <v>0</v>
      </c>
      <c r="BJ185" s="66">
        <f t="shared" si="640"/>
        <v>0</v>
      </c>
      <c r="BK185" s="65">
        <v>0</v>
      </c>
      <c r="BL185" s="106">
        <v>0</v>
      </c>
      <c r="BM185" s="66">
        <f t="shared" si="641"/>
        <v>0</v>
      </c>
      <c r="BN185" s="65">
        <v>0</v>
      </c>
      <c r="BO185" s="106">
        <v>0</v>
      </c>
      <c r="BP185" s="66">
        <f t="shared" si="642"/>
        <v>0</v>
      </c>
      <c r="BQ185" s="65">
        <v>0</v>
      </c>
      <c r="BR185" s="106">
        <v>0</v>
      </c>
      <c r="BS185" s="66">
        <f t="shared" si="643"/>
        <v>0</v>
      </c>
      <c r="BT185" s="65">
        <v>0</v>
      </c>
      <c r="BU185" s="106">
        <v>0</v>
      </c>
      <c r="BV185" s="66">
        <f t="shared" si="644"/>
        <v>0</v>
      </c>
      <c r="BW185" s="65">
        <v>0</v>
      </c>
      <c r="BX185" s="106">
        <v>0</v>
      </c>
      <c r="BY185" s="66">
        <f t="shared" si="645"/>
        <v>0</v>
      </c>
      <c r="BZ185" s="65">
        <v>0</v>
      </c>
      <c r="CA185" s="106">
        <v>0</v>
      </c>
      <c r="CB185" s="66">
        <f t="shared" si="646"/>
        <v>0</v>
      </c>
      <c r="CC185" s="65">
        <v>0</v>
      </c>
      <c r="CD185" s="106">
        <v>0</v>
      </c>
      <c r="CE185" s="66">
        <f t="shared" si="647"/>
        <v>0</v>
      </c>
      <c r="CF185" s="65">
        <v>0</v>
      </c>
      <c r="CG185" s="106">
        <v>0</v>
      </c>
      <c r="CH185" s="66">
        <f t="shared" si="648"/>
        <v>0</v>
      </c>
      <c r="CI185" s="65">
        <v>0</v>
      </c>
      <c r="CJ185" s="106">
        <v>0</v>
      </c>
      <c r="CK185" s="66">
        <f t="shared" si="649"/>
        <v>0</v>
      </c>
      <c r="CL185" s="65">
        <v>0</v>
      </c>
      <c r="CM185" s="106">
        <v>0</v>
      </c>
      <c r="CN185" s="66">
        <f t="shared" si="650"/>
        <v>0</v>
      </c>
      <c r="CO185" s="65">
        <v>0</v>
      </c>
      <c r="CP185" s="106">
        <v>0</v>
      </c>
      <c r="CQ185" s="66">
        <f t="shared" si="651"/>
        <v>0</v>
      </c>
      <c r="CR185" s="105">
        <v>1.9126099999999999</v>
      </c>
      <c r="CS185" s="106">
        <v>98.906000000000006</v>
      </c>
      <c r="CT185" s="66">
        <f t="shared" si="652"/>
        <v>51712.58123715761</v>
      </c>
      <c r="CU185" s="105">
        <v>0.2762</v>
      </c>
      <c r="CV185" s="106">
        <v>1.4</v>
      </c>
      <c r="CW185" s="66">
        <f t="shared" si="653"/>
        <v>5068.7907313540909</v>
      </c>
      <c r="CX185" s="65">
        <v>0</v>
      </c>
      <c r="CY185" s="106">
        <v>0</v>
      </c>
      <c r="CZ185" s="66">
        <f t="shared" si="654"/>
        <v>0</v>
      </c>
      <c r="DA185" s="65">
        <v>0</v>
      </c>
      <c r="DB185" s="106">
        <v>0</v>
      </c>
      <c r="DC185" s="66">
        <f t="shared" si="655"/>
        <v>0</v>
      </c>
      <c r="DD185" s="65">
        <v>0</v>
      </c>
      <c r="DE185" s="106">
        <v>0</v>
      </c>
      <c r="DF185" s="66">
        <f t="shared" si="656"/>
        <v>0</v>
      </c>
      <c r="DG185" s="11">
        <f t="shared" si="658"/>
        <v>268.46161000000001</v>
      </c>
      <c r="DH185" s="21">
        <f t="shared" si="659"/>
        <v>10435.438</v>
      </c>
    </row>
    <row r="186" spans="1:112" x14ac:dyDescent="0.3">
      <c r="A186" s="57">
        <v>2022</v>
      </c>
      <c r="B186" s="58" t="s">
        <v>16</v>
      </c>
      <c r="C186" s="65">
        <v>0</v>
      </c>
      <c r="D186" s="106">
        <v>0</v>
      </c>
      <c r="E186" s="66">
        <f t="shared" si="660"/>
        <v>0</v>
      </c>
      <c r="F186" s="65"/>
      <c r="G186" s="106"/>
      <c r="H186" s="66"/>
      <c r="I186" s="65">
        <v>0</v>
      </c>
      <c r="J186" s="106">
        <v>0</v>
      </c>
      <c r="K186" s="66">
        <f t="shared" si="625"/>
        <v>0</v>
      </c>
      <c r="L186" s="65">
        <v>0</v>
      </c>
      <c r="M186" s="106">
        <v>0</v>
      </c>
      <c r="N186" s="66">
        <f t="shared" si="626"/>
        <v>0</v>
      </c>
      <c r="O186" s="65">
        <v>0</v>
      </c>
      <c r="P186" s="106">
        <v>0</v>
      </c>
      <c r="Q186" s="66">
        <f t="shared" si="627"/>
        <v>0</v>
      </c>
      <c r="R186" s="65">
        <v>0</v>
      </c>
      <c r="S186" s="106">
        <v>0</v>
      </c>
      <c r="T186" s="66">
        <f t="shared" si="628"/>
        <v>0</v>
      </c>
      <c r="U186" s="65">
        <v>0</v>
      </c>
      <c r="V186" s="106">
        <v>0</v>
      </c>
      <c r="W186" s="66">
        <f t="shared" si="629"/>
        <v>0</v>
      </c>
      <c r="X186" s="65">
        <v>0</v>
      </c>
      <c r="Y186" s="106">
        <v>0</v>
      </c>
      <c r="Z186" s="66">
        <f t="shared" si="630"/>
        <v>0</v>
      </c>
      <c r="AA186" s="65">
        <v>0</v>
      </c>
      <c r="AB186" s="106">
        <v>0</v>
      </c>
      <c r="AC186" s="66">
        <f t="shared" si="631"/>
        <v>0</v>
      </c>
      <c r="AD186" s="65">
        <v>0</v>
      </c>
      <c r="AE186" s="106">
        <v>0</v>
      </c>
      <c r="AF186" s="66">
        <f t="shared" si="632"/>
        <v>0</v>
      </c>
      <c r="AG186" s="65">
        <v>0</v>
      </c>
      <c r="AH186" s="106">
        <v>0</v>
      </c>
      <c r="AI186" s="66">
        <f t="shared" si="633"/>
        <v>0</v>
      </c>
      <c r="AJ186" s="105">
        <v>288.58800000000002</v>
      </c>
      <c r="AK186" s="106">
        <v>10436.316999999999</v>
      </c>
      <c r="AL186" s="66">
        <f t="shared" si="634"/>
        <v>36163.378241645521</v>
      </c>
      <c r="AM186" s="65"/>
      <c r="AN186" s="106"/>
      <c r="AO186" s="66"/>
      <c r="AP186" s="65"/>
      <c r="AQ186" s="106"/>
      <c r="AR186" s="66"/>
      <c r="AS186" s="65">
        <v>0</v>
      </c>
      <c r="AT186" s="106">
        <v>0</v>
      </c>
      <c r="AU186" s="66">
        <f t="shared" si="635"/>
        <v>0</v>
      </c>
      <c r="AV186" s="65">
        <v>0</v>
      </c>
      <c r="AW186" s="106">
        <v>0</v>
      </c>
      <c r="AX186" s="66">
        <f t="shared" si="636"/>
        <v>0</v>
      </c>
      <c r="AY186" s="65">
        <v>0</v>
      </c>
      <c r="AZ186" s="106">
        <v>0</v>
      </c>
      <c r="BA186" s="66">
        <f t="shared" si="637"/>
        <v>0</v>
      </c>
      <c r="BB186" s="65">
        <v>0</v>
      </c>
      <c r="BC186" s="106">
        <v>0</v>
      </c>
      <c r="BD186" s="66">
        <f t="shared" si="638"/>
        <v>0</v>
      </c>
      <c r="BE186" s="105">
        <v>1.6590000000000001E-2</v>
      </c>
      <c r="BF186" s="106">
        <v>1.2609999999999999</v>
      </c>
      <c r="BG186" s="66">
        <f t="shared" si="639"/>
        <v>76009.644364074731</v>
      </c>
      <c r="BH186" s="65">
        <v>0</v>
      </c>
      <c r="BI186" s="106">
        <v>0</v>
      </c>
      <c r="BJ186" s="66">
        <f t="shared" si="640"/>
        <v>0</v>
      </c>
      <c r="BK186" s="65">
        <v>0</v>
      </c>
      <c r="BL186" s="106">
        <v>0</v>
      </c>
      <c r="BM186" s="66">
        <f t="shared" si="641"/>
        <v>0</v>
      </c>
      <c r="BN186" s="65">
        <v>0</v>
      </c>
      <c r="BO186" s="106">
        <v>0</v>
      </c>
      <c r="BP186" s="66">
        <f t="shared" si="642"/>
        <v>0</v>
      </c>
      <c r="BQ186" s="65">
        <v>0</v>
      </c>
      <c r="BR186" s="106">
        <v>0</v>
      </c>
      <c r="BS186" s="66">
        <f t="shared" si="643"/>
        <v>0</v>
      </c>
      <c r="BT186" s="65">
        <v>0</v>
      </c>
      <c r="BU186" s="106">
        <v>0</v>
      </c>
      <c r="BV186" s="66">
        <f t="shared" si="644"/>
        <v>0</v>
      </c>
      <c r="BW186" s="65">
        <v>0</v>
      </c>
      <c r="BX186" s="106">
        <v>0</v>
      </c>
      <c r="BY186" s="66">
        <f t="shared" si="645"/>
        <v>0</v>
      </c>
      <c r="BZ186" s="65">
        <v>0</v>
      </c>
      <c r="CA186" s="106">
        <v>0</v>
      </c>
      <c r="CB186" s="66">
        <f t="shared" si="646"/>
        <v>0</v>
      </c>
      <c r="CC186" s="65">
        <v>0</v>
      </c>
      <c r="CD186" s="106">
        <v>0</v>
      </c>
      <c r="CE186" s="66">
        <f t="shared" si="647"/>
        <v>0</v>
      </c>
      <c r="CF186" s="65">
        <v>0</v>
      </c>
      <c r="CG186" s="106">
        <v>0</v>
      </c>
      <c r="CH186" s="66">
        <f t="shared" si="648"/>
        <v>0</v>
      </c>
      <c r="CI186" s="65">
        <v>0</v>
      </c>
      <c r="CJ186" s="106">
        <v>0</v>
      </c>
      <c r="CK186" s="66">
        <f t="shared" si="649"/>
        <v>0</v>
      </c>
      <c r="CL186" s="65">
        <v>0</v>
      </c>
      <c r="CM186" s="106">
        <v>0</v>
      </c>
      <c r="CN186" s="66">
        <f t="shared" si="650"/>
        <v>0</v>
      </c>
      <c r="CO186" s="65">
        <v>0</v>
      </c>
      <c r="CP186" s="106">
        <v>0</v>
      </c>
      <c r="CQ186" s="66">
        <f t="shared" si="651"/>
        <v>0</v>
      </c>
      <c r="CR186" s="65">
        <v>0</v>
      </c>
      <c r="CS186" s="106">
        <v>0</v>
      </c>
      <c r="CT186" s="66">
        <f t="shared" si="652"/>
        <v>0</v>
      </c>
      <c r="CU186" s="65">
        <v>0</v>
      </c>
      <c r="CV186" s="106">
        <v>0</v>
      </c>
      <c r="CW186" s="66">
        <f t="shared" si="653"/>
        <v>0</v>
      </c>
      <c r="CX186" s="65">
        <v>0</v>
      </c>
      <c r="CY186" s="106">
        <v>0</v>
      </c>
      <c r="CZ186" s="66">
        <f t="shared" si="654"/>
        <v>0</v>
      </c>
      <c r="DA186" s="65">
        <v>0</v>
      </c>
      <c r="DB186" s="106">
        <v>0</v>
      </c>
      <c r="DC186" s="66">
        <f t="shared" si="655"/>
        <v>0</v>
      </c>
      <c r="DD186" s="65">
        <v>0</v>
      </c>
      <c r="DE186" s="106">
        <v>0</v>
      </c>
      <c r="DF186" s="66">
        <f t="shared" si="656"/>
        <v>0</v>
      </c>
      <c r="DG186" s="11">
        <f t="shared" si="658"/>
        <v>288.60459000000003</v>
      </c>
      <c r="DH186" s="21">
        <f t="shared" si="659"/>
        <v>10437.578</v>
      </c>
    </row>
    <row r="187" spans="1:112" ht="15" thickBot="1" x14ac:dyDescent="0.35">
      <c r="A187" s="91"/>
      <c r="B187" s="62" t="s">
        <v>17</v>
      </c>
      <c r="C187" s="69">
        <f t="shared" ref="C187:D187" si="661">SUM(C175:C186)</f>
        <v>0</v>
      </c>
      <c r="D187" s="42">
        <f t="shared" si="661"/>
        <v>0</v>
      </c>
      <c r="E187" s="70"/>
      <c r="F187" s="69"/>
      <c r="G187" s="42"/>
      <c r="H187" s="70"/>
      <c r="I187" s="69">
        <f t="shared" ref="I187:J187" si="662">SUM(I175:I186)</f>
        <v>0</v>
      </c>
      <c r="J187" s="42">
        <f t="shared" si="662"/>
        <v>0</v>
      </c>
      <c r="K187" s="70"/>
      <c r="L187" s="69">
        <f t="shared" ref="L187:M187" si="663">SUM(L175:L186)</f>
        <v>0</v>
      </c>
      <c r="M187" s="42">
        <f t="shared" si="663"/>
        <v>0</v>
      </c>
      <c r="N187" s="70"/>
      <c r="O187" s="69">
        <f t="shared" ref="O187:P187" si="664">SUM(O175:O186)</f>
        <v>7.6871099999999997</v>
      </c>
      <c r="P187" s="42">
        <f t="shared" si="664"/>
        <v>520.71399999999994</v>
      </c>
      <c r="Q187" s="70"/>
      <c r="R187" s="69">
        <f t="shared" ref="R187:S187" si="665">SUM(R175:R186)</f>
        <v>0</v>
      </c>
      <c r="S187" s="42">
        <f t="shared" si="665"/>
        <v>0</v>
      </c>
      <c r="T187" s="70"/>
      <c r="U187" s="69">
        <f t="shared" ref="U187:V187" si="666">SUM(U175:U186)</f>
        <v>0.24</v>
      </c>
      <c r="V187" s="42">
        <f t="shared" si="666"/>
        <v>15.465999999999999</v>
      </c>
      <c r="W187" s="70"/>
      <c r="X187" s="69">
        <f t="shared" ref="X187:Y187" si="667">SUM(X175:X186)</f>
        <v>0</v>
      </c>
      <c r="Y187" s="42">
        <f t="shared" si="667"/>
        <v>0</v>
      </c>
      <c r="Z187" s="70"/>
      <c r="AA187" s="69">
        <f t="shared" ref="AA187:AB187" si="668">SUM(AA175:AA186)</f>
        <v>0</v>
      </c>
      <c r="AB187" s="42">
        <f t="shared" si="668"/>
        <v>0</v>
      </c>
      <c r="AC187" s="70"/>
      <c r="AD187" s="69">
        <f t="shared" ref="AD187:AE187" si="669">SUM(AD175:AD186)</f>
        <v>0</v>
      </c>
      <c r="AE187" s="42">
        <f t="shared" si="669"/>
        <v>0</v>
      </c>
      <c r="AF187" s="70"/>
      <c r="AG187" s="69">
        <f t="shared" ref="AG187:AH187" si="670">SUM(AG175:AG186)</f>
        <v>0</v>
      </c>
      <c r="AH187" s="42">
        <f t="shared" si="670"/>
        <v>0</v>
      </c>
      <c r="AI187" s="70"/>
      <c r="AJ187" s="69">
        <f t="shared" ref="AJ187:AK187" si="671">SUM(AJ175:AJ186)</f>
        <v>2539.62381</v>
      </c>
      <c r="AK187" s="42">
        <f t="shared" si="671"/>
        <v>85166.426999999996</v>
      </c>
      <c r="AL187" s="70"/>
      <c r="AM187" s="69"/>
      <c r="AN187" s="42"/>
      <c r="AO187" s="70"/>
      <c r="AP187" s="69"/>
      <c r="AQ187" s="42"/>
      <c r="AR187" s="70"/>
      <c r="AS187" s="69">
        <f t="shared" ref="AS187:AT187" si="672">SUM(AS175:AS186)</f>
        <v>0</v>
      </c>
      <c r="AT187" s="42">
        <f t="shared" si="672"/>
        <v>0</v>
      </c>
      <c r="AU187" s="70"/>
      <c r="AV187" s="69">
        <f t="shared" ref="AV187:AW187" si="673">SUM(AV175:AV186)</f>
        <v>0</v>
      </c>
      <c r="AW187" s="42">
        <f t="shared" si="673"/>
        <v>0</v>
      </c>
      <c r="AX187" s="70"/>
      <c r="AY187" s="69">
        <f t="shared" ref="AY187:AZ187" si="674">SUM(AY175:AY186)</f>
        <v>0</v>
      </c>
      <c r="AZ187" s="42">
        <f t="shared" si="674"/>
        <v>0</v>
      </c>
      <c r="BA187" s="70"/>
      <c r="BB187" s="69">
        <f t="shared" ref="BB187:BC187" si="675">SUM(BB175:BB186)</f>
        <v>0</v>
      </c>
      <c r="BC187" s="42">
        <f t="shared" si="675"/>
        <v>0</v>
      </c>
      <c r="BD187" s="70"/>
      <c r="BE187" s="69">
        <f t="shared" ref="BE187:BF187" si="676">SUM(BE175:BE186)</f>
        <v>1.6590000000000001E-2</v>
      </c>
      <c r="BF187" s="42">
        <f t="shared" si="676"/>
        <v>1.2609999999999999</v>
      </c>
      <c r="BG187" s="70"/>
      <c r="BH187" s="69">
        <f t="shared" ref="BH187:BI187" si="677">SUM(BH175:BH186)</f>
        <v>0</v>
      </c>
      <c r="BI187" s="42">
        <f t="shared" si="677"/>
        <v>0</v>
      </c>
      <c r="BJ187" s="70"/>
      <c r="BK187" s="69">
        <f t="shared" ref="BK187:BL187" si="678">SUM(BK175:BK186)</f>
        <v>2.9000000000000001E-2</v>
      </c>
      <c r="BL187" s="42">
        <f t="shared" si="678"/>
        <v>1.2589999999999999</v>
      </c>
      <c r="BM187" s="70"/>
      <c r="BN187" s="69">
        <f t="shared" ref="BN187:BO187" si="679">SUM(BN175:BN186)</f>
        <v>0</v>
      </c>
      <c r="BO187" s="42">
        <f t="shared" si="679"/>
        <v>0</v>
      </c>
      <c r="BP187" s="70"/>
      <c r="BQ187" s="69">
        <f t="shared" ref="BQ187:BR187" si="680">SUM(BQ175:BQ186)</f>
        <v>0</v>
      </c>
      <c r="BR187" s="42">
        <f t="shared" si="680"/>
        <v>0</v>
      </c>
      <c r="BS187" s="70"/>
      <c r="BT187" s="69">
        <f t="shared" ref="BT187:BU187" si="681">SUM(BT175:BT186)</f>
        <v>0</v>
      </c>
      <c r="BU187" s="42">
        <f t="shared" si="681"/>
        <v>0</v>
      </c>
      <c r="BV187" s="70"/>
      <c r="BW187" s="69">
        <f t="shared" ref="BW187:BX187" si="682">SUM(BW175:BW186)</f>
        <v>0</v>
      </c>
      <c r="BX187" s="42">
        <f t="shared" si="682"/>
        <v>0</v>
      </c>
      <c r="BY187" s="70"/>
      <c r="BZ187" s="69">
        <f t="shared" ref="BZ187:CA187" si="683">SUM(BZ175:BZ186)</f>
        <v>1E-3</v>
      </c>
      <c r="CA187" s="42">
        <f t="shared" si="683"/>
        <v>7.0000000000000007E-2</v>
      </c>
      <c r="CB187" s="70"/>
      <c r="CC187" s="69">
        <f t="shared" ref="CC187:CD187" si="684">SUM(CC175:CC186)</f>
        <v>0</v>
      </c>
      <c r="CD187" s="42">
        <f t="shared" si="684"/>
        <v>0</v>
      </c>
      <c r="CE187" s="70"/>
      <c r="CF187" s="69">
        <f t="shared" ref="CF187:CG187" si="685">SUM(CF175:CF186)</f>
        <v>0</v>
      </c>
      <c r="CG187" s="42">
        <f t="shared" si="685"/>
        <v>0</v>
      </c>
      <c r="CH187" s="70"/>
      <c r="CI187" s="69">
        <f t="shared" ref="CI187:CJ187" si="686">SUM(CI175:CI186)</f>
        <v>0</v>
      </c>
      <c r="CJ187" s="42">
        <f t="shared" si="686"/>
        <v>0</v>
      </c>
      <c r="CK187" s="70"/>
      <c r="CL187" s="69">
        <f t="shared" ref="CL187:CM187" si="687">SUM(CL175:CL186)</f>
        <v>0.52</v>
      </c>
      <c r="CM187" s="42">
        <f t="shared" si="687"/>
        <v>1.7130000000000001</v>
      </c>
      <c r="CN187" s="70"/>
      <c r="CO187" s="69">
        <f t="shared" ref="CO187:CP187" si="688">SUM(CO175:CO186)</f>
        <v>5.4549999999999994E-2</v>
      </c>
      <c r="CP187" s="42">
        <f t="shared" si="688"/>
        <v>2.9209999999999998</v>
      </c>
      <c r="CQ187" s="70"/>
      <c r="CR187" s="69">
        <f t="shared" ref="CR187:CS187" si="689">SUM(CR175:CR186)</f>
        <v>2.6208799999999997</v>
      </c>
      <c r="CS187" s="42">
        <f t="shared" si="689"/>
        <v>161.63500000000002</v>
      </c>
      <c r="CT187" s="70"/>
      <c r="CU187" s="69">
        <f t="shared" ref="CU187:CV187" si="690">SUM(CU175:CU186)</f>
        <v>0.60316999999999998</v>
      </c>
      <c r="CV187" s="42">
        <f t="shared" si="690"/>
        <v>4.5299999999999994</v>
      </c>
      <c r="CW187" s="70"/>
      <c r="CX187" s="69">
        <f t="shared" ref="CX187:CY187" si="691">SUM(CX175:CX186)</f>
        <v>0</v>
      </c>
      <c r="CY187" s="42">
        <f t="shared" si="691"/>
        <v>0</v>
      </c>
      <c r="CZ187" s="70"/>
      <c r="DA187" s="69">
        <f t="shared" ref="DA187:DB187" si="692">SUM(DA175:DA186)</f>
        <v>0</v>
      </c>
      <c r="DB187" s="42">
        <f t="shared" si="692"/>
        <v>0</v>
      </c>
      <c r="DC187" s="70"/>
      <c r="DD187" s="69">
        <f t="shared" ref="DD187:DE187" si="693">SUM(DD175:DD186)</f>
        <v>2.2999999999999998</v>
      </c>
      <c r="DE187" s="42">
        <f t="shared" si="693"/>
        <v>50.658999999999999</v>
      </c>
      <c r="DF187" s="70"/>
      <c r="DG187" s="43">
        <f t="shared" si="658"/>
        <v>2553.6961100000003</v>
      </c>
      <c r="DH187" s="44">
        <f t="shared" si="659"/>
        <v>85926.654999999999</v>
      </c>
    </row>
    <row r="188" spans="1:112" x14ac:dyDescent="0.3">
      <c r="A188" s="57">
        <v>2023</v>
      </c>
      <c r="B188" s="58" t="s">
        <v>5</v>
      </c>
      <c r="C188" s="65">
        <v>0</v>
      </c>
      <c r="D188" s="106">
        <v>0</v>
      </c>
      <c r="E188" s="66">
        <f>IF(C188=0,0,D188/C188*1000)</f>
        <v>0</v>
      </c>
      <c r="F188" s="65"/>
      <c r="G188" s="106"/>
      <c r="H188" s="66"/>
      <c r="I188" s="65">
        <v>0</v>
      </c>
      <c r="J188" s="106">
        <v>0</v>
      </c>
      <c r="K188" s="66">
        <f t="shared" ref="K188:K199" si="694">IF(I188=0,0,J188/I188*1000)</f>
        <v>0</v>
      </c>
      <c r="L188" s="65">
        <v>0</v>
      </c>
      <c r="M188" s="106">
        <v>0</v>
      </c>
      <c r="N188" s="66">
        <f t="shared" ref="N188:N199" si="695">IF(L188=0,0,M188/L188*1000)</f>
        <v>0</v>
      </c>
      <c r="O188" s="65">
        <v>0</v>
      </c>
      <c r="P188" s="106">
        <v>0</v>
      </c>
      <c r="Q188" s="66">
        <f t="shared" ref="Q188:Q199" si="696">IF(O188=0,0,P188/O188*1000)</f>
        <v>0</v>
      </c>
      <c r="R188" s="65">
        <v>0</v>
      </c>
      <c r="S188" s="106">
        <v>0</v>
      </c>
      <c r="T188" s="66">
        <f t="shared" ref="T188:T199" si="697">IF(R188=0,0,S188/R188*1000)</f>
        <v>0</v>
      </c>
      <c r="U188" s="65">
        <v>0</v>
      </c>
      <c r="V188" s="106">
        <v>0</v>
      </c>
      <c r="W188" s="66">
        <f t="shared" ref="W188:W199" si="698">IF(U188=0,0,V188/U188*1000)</f>
        <v>0</v>
      </c>
      <c r="X188" s="65">
        <v>0</v>
      </c>
      <c r="Y188" s="106">
        <v>0</v>
      </c>
      <c r="Z188" s="66">
        <f t="shared" ref="Z188:Z199" si="699">IF(X188=0,0,Y188/X188*1000)</f>
        <v>0</v>
      </c>
      <c r="AA188" s="65">
        <v>0</v>
      </c>
      <c r="AB188" s="106">
        <v>0</v>
      </c>
      <c r="AC188" s="66">
        <f t="shared" ref="AC188:AC199" si="700">IF(AA188=0,0,AB188/AA188*1000)</f>
        <v>0</v>
      </c>
      <c r="AD188" s="65">
        <v>0</v>
      </c>
      <c r="AE188" s="106">
        <v>0</v>
      </c>
      <c r="AF188" s="66">
        <f t="shared" ref="AF188:AF199" si="701">IF(AD188=0,0,AE188/AD188*1000)</f>
        <v>0</v>
      </c>
      <c r="AG188" s="65">
        <v>0</v>
      </c>
      <c r="AH188" s="106">
        <v>0</v>
      </c>
      <c r="AI188" s="66">
        <f t="shared" ref="AI188:AI199" si="702">IF(AG188=0,0,AH188/AG188*1000)</f>
        <v>0</v>
      </c>
      <c r="AJ188" s="105">
        <v>136.55922000000001</v>
      </c>
      <c r="AK188" s="106">
        <v>4649.9709999999995</v>
      </c>
      <c r="AL188" s="66">
        <f t="shared" ref="AL188:AL199" si="703">IF(AJ188=0,0,AK188/AJ188*1000)</f>
        <v>34050.948738576568</v>
      </c>
      <c r="AM188" s="65"/>
      <c r="AN188" s="106"/>
      <c r="AO188" s="66"/>
      <c r="AP188" s="65"/>
      <c r="AQ188" s="106"/>
      <c r="AR188" s="66"/>
      <c r="AS188" s="65">
        <v>0</v>
      </c>
      <c r="AT188" s="106">
        <v>0</v>
      </c>
      <c r="AU188" s="66">
        <f t="shared" ref="AU188:AU199" si="704">IF(AS188=0,0,AT188/AS188*1000)</f>
        <v>0</v>
      </c>
      <c r="AV188" s="65">
        <v>0</v>
      </c>
      <c r="AW188" s="106">
        <v>0</v>
      </c>
      <c r="AX188" s="66">
        <f t="shared" ref="AX188:AX199" si="705">IF(AV188=0,0,AW188/AV188*1000)</f>
        <v>0</v>
      </c>
      <c r="AY188" s="65">
        <v>0</v>
      </c>
      <c r="AZ188" s="106">
        <v>0</v>
      </c>
      <c r="BA188" s="66">
        <f t="shared" ref="BA188:BA199" si="706">IF(AY188=0,0,AZ188/AY188*1000)</f>
        <v>0</v>
      </c>
      <c r="BB188" s="65">
        <v>0</v>
      </c>
      <c r="BC188" s="106">
        <v>0</v>
      </c>
      <c r="BD188" s="66">
        <f t="shared" ref="BD188:BD199" si="707">IF(BB188=0,0,BC188/BB188*1000)</f>
        <v>0</v>
      </c>
      <c r="BE188" s="105">
        <v>1.5E-3</v>
      </c>
      <c r="BF188" s="106">
        <v>0.88800000000000001</v>
      </c>
      <c r="BG188" s="66">
        <f t="shared" ref="BG188:BG199" si="708">IF(BE188=0,0,BF188/BE188*1000)</f>
        <v>592000</v>
      </c>
      <c r="BH188" s="65">
        <v>0</v>
      </c>
      <c r="BI188" s="106">
        <v>0</v>
      </c>
      <c r="BJ188" s="66">
        <f t="shared" ref="BJ188:BJ199" si="709">IF(BH188=0,0,BI188/BH188*1000)</f>
        <v>0</v>
      </c>
      <c r="BK188" s="65">
        <v>0</v>
      </c>
      <c r="BL188" s="106">
        <v>0</v>
      </c>
      <c r="BM188" s="66">
        <f t="shared" ref="BM188:BM199" si="710">IF(BK188=0,0,BL188/BK188*1000)</f>
        <v>0</v>
      </c>
      <c r="BN188" s="65">
        <v>0</v>
      </c>
      <c r="BO188" s="106">
        <v>0</v>
      </c>
      <c r="BP188" s="66">
        <f t="shared" ref="BP188:BP199" si="711">IF(BN188=0,0,BO188/BN188*1000)</f>
        <v>0</v>
      </c>
      <c r="BQ188" s="65">
        <v>0</v>
      </c>
      <c r="BR188" s="106">
        <v>0</v>
      </c>
      <c r="BS188" s="66">
        <f t="shared" ref="BS188:BS199" si="712">IF(BQ188=0,0,BR188/BQ188*1000)</f>
        <v>0</v>
      </c>
      <c r="BT188" s="65">
        <v>0</v>
      </c>
      <c r="BU188" s="106">
        <v>0</v>
      </c>
      <c r="BV188" s="66">
        <f t="shared" ref="BV188:BV199" si="713">IF(BT188=0,0,BU188/BT188*1000)</f>
        <v>0</v>
      </c>
      <c r="BW188" s="65">
        <v>0</v>
      </c>
      <c r="BX188" s="106">
        <v>0</v>
      </c>
      <c r="BY188" s="66">
        <f t="shared" ref="BY188:BY199" si="714">IF(BW188=0,0,BX188/BW188*1000)</f>
        <v>0</v>
      </c>
      <c r="BZ188" s="65">
        <v>0</v>
      </c>
      <c r="CA188" s="106">
        <v>0</v>
      </c>
      <c r="CB188" s="66">
        <f t="shared" ref="CB188:CB199" si="715">IF(BZ188=0,0,CA188/BZ188*1000)</f>
        <v>0</v>
      </c>
      <c r="CC188" s="65">
        <v>0</v>
      </c>
      <c r="CD188" s="106">
        <v>0</v>
      </c>
      <c r="CE188" s="66">
        <f t="shared" ref="CE188:CE199" si="716">IF(CC188=0,0,CD188/CC188*1000)</f>
        <v>0</v>
      </c>
      <c r="CF188" s="65">
        <v>0</v>
      </c>
      <c r="CG188" s="106">
        <v>0</v>
      </c>
      <c r="CH188" s="66">
        <f t="shared" ref="CH188:CH199" si="717">IF(CF188=0,0,CG188/CF188*1000)</f>
        <v>0</v>
      </c>
      <c r="CI188" s="65">
        <v>0</v>
      </c>
      <c r="CJ188" s="106">
        <v>0</v>
      </c>
      <c r="CK188" s="66">
        <f t="shared" ref="CK188:CK199" si="718">IF(CI188=0,0,CJ188/CI188*1000)</f>
        <v>0</v>
      </c>
      <c r="CL188" s="65">
        <v>0</v>
      </c>
      <c r="CM188" s="106">
        <v>0</v>
      </c>
      <c r="CN188" s="66">
        <f t="shared" ref="CN188:CN199" si="719">IF(CL188=0,0,CM188/CL188*1000)</f>
        <v>0</v>
      </c>
      <c r="CO188" s="65">
        <v>0</v>
      </c>
      <c r="CP188" s="106">
        <v>0</v>
      </c>
      <c r="CQ188" s="66">
        <f t="shared" ref="CQ188:CQ199" si="720">IF(CO188=0,0,CP188/CO188*1000)</f>
        <v>0</v>
      </c>
      <c r="CR188" s="65">
        <v>0</v>
      </c>
      <c r="CS188" s="106">
        <v>0</v>
      </c>
      <c r="CT188" s="66">
        <f t="shared" ref="CT188:CT199" si="721">IF(CR188=0,0,CS188/CR188*1000)</f>
        <v>0</v>
      </c>
      <c r="CU188" s="65">
        <v>0</v>
      </c>
      <c r="CV188" s="106">
        <v>0</v>
      </c>
      <c r="CW188" s="66">
        <f t="shared" ref="CW188:CW199" si="722">IF(CU188=0,0,CV188/CU188*1000)</f>
        <v>0</v>
      </c>
      <c r="CX188" s="65">
        <v>0</v>
      </c>
      <c r="CY188" s="106">
        <v>0</v>
      </c>
      <c r="CZ188" s="66">
        <f t="shared" ref="CZ188:CZ199" si="723">IF(CX188=0,0,CY188/CX188*1000)</f>
        <v>0</v>
      </c>
      <c r="DA188" s="65">
        <v>0</v>
      </c>
      <c r="DB188" s="106">
        <v>0</v>
      </c>
      <c r="DC188" s="66">
        <f t="shared" ref="DC188:DC199" si="724">IF(DA188=0,0,DB188/DA188*1000)</f>
        <v>0</v>
      </c>
      <c r="DD188" s="65">
        <v>0</v>
      </c>
      <c r="DE188" s="106">
        <v>0</v>
      </c>
      <c r="DF188" s="66">
        <f t="shared" ref="DF188:DF199" si="725">IF(DD188=0,0,DE188/DD188*1000)</f>
        <v>0</v>
      </c>
      <c r="DG188" s="11">
        <f>SUMIF($C$5:$DF$5,"Ton",C188:DF188)</f>
        <v>136.56072</v>
      </c>
      <c r="DH188" s="21">
        <f>SUMIF($C$5:$DF$5,"F*",C188:DF188)</f>
        <v>4650.8589999999995</v>
      </c>
    </row>
    <row r="189" spans="1:112" x14ac:dyDescent="0.3">
      <c r="A189" s="57">
        <v>2023</v>
      </c>
      <c r="B189" s="58" t="s">
        <v>6</v>
      </c>
      <c r="C189" s="65">
        <v>0</v>
      </c>
      <c r="D189" s="106">
        <v>0</v>
      </c>
      <c r="E189" s="66">
        <f t="shared" ref="E189:E190" si="726">IF(C189=0,0,D189/C189*1000)</f>
        <v>0</v>
      </c>
      <c r="F189" s="65"/>
      <c r="G189" s="106"/>
      <c r="H189" s="66"/>
      <c r="I189" s="65">
        <v>0</v>
      </c>
      <c r="J189" s="106">
        <v>0</v>
      </c>
      <c r="K189" s="66">
        <f t="shared" si="694"/>
        <v>0</v>
      </c>
      <c r="L189" s="65">
        <v>0</v>
      </c>
      <c r="M189" s="106">
        <v>0</v>
      </c>
      <c r="N189" s="66">
        <f t="shared" si="695"/>
        <v>0</v>
      </c>
      <c r="O189" s="65">
        <v>0</v>
      </c>
      <c r="P189" s="106">
        <v>0</v>
      </c>
      <c r="Q189" s="66">
        <f t="shared" si="696"/>
        <v>0</v>
      </c>
      <c r="R189" s="65">
        <v>0</v>
      </c>
      <c r="S189" s="106">
        <v>0</v>
      </c>
      <c r="T189" s="66">
        <f t="shared" si="697"/>
        <v>0</v>
      </c>
      <c r="U189" s="65">
        <v>0</v>
      </c>
      <c r="V189" s="106">
        <v>0</v>
      </c>
      <c r="W189" s="66">
        <f t="shared" si="698"/>
        <v>0</v>
      </c>
      <c r="X189" s="65">
        <v>0</v>
      </c>
      <c r="Y189" s="106">
        <v>0</v>
      </c>
      <c r="Z189" s="66">
        <f t="shared" si="699"/>
        <v>0</v>
      </c>
      <c r="AA189" s="65">
        <v>0</v>
      </c>
      <c r="AB189" s="106">
        <v>0</v>
      </c>
      <c r="AC189" s="66">
        <f t="shared" si="700"/>
        <v>0</v>
      </c>
      <c r="AD189" s="65">
        <v>0</v>
      </c>
      <c r="AE189" s="106">
        <v>0</v>
      </c>
      <c r="AF189" s="66">
        <f t="shared" si="701"/>
        <v>0</v>
      </c>
      <c r="AG189" s="65">
        <v>0</v>
      </c>
      <c r="AH189" s="106">
        <v>0</v>
      </c>
      <c r="AI189" s="66">
        <f t="shared" si="702"/>
        <v>0</v>
      </c>
      <c r="AJ189" s="105">
        <v>311.17255</v>
      </c>
      <c r="AK189" s="106">
        <v>11770.585999999999</v>
      </c>
      <c r="AL189" s="66">
        <f t="shared" si="703"/>
        <v>37826.556359164715</v>
      </c>
      <c r="AM189" s="65"/>
      <c r="AN189" s="106"/>
      <c r="AO189" s="66"/>
      <c r="AP189" s="65"/>
      <c r="AQ189" s="106"/>
      <c r="AR189" s="66"/>
      <c r="AS189" s="65">
        <v>0</v>
      </c>
      <c r="AT189" s="106">
        <v>0</v>
      </c>
      <c r="AU189" s="66">
        <f t="shared" si="704"/>
        <v>0</v>
      </c>
      <c r="AV189" s="65">
        <v>0</v>
      </c>
      <c r="AW189" s="106">
        <v>0</v>
      </c>
      <c r="AX189" s="66">
        <f t="shared" si="705"/>
        <v>0</v>
      </c>
      <c r="AY189" s="65">
        <v>0</v>
      </c>
      <c r="AZ189" s="106">
        <v>0</v>
      </c>
      <c r="BA189" s="66">
        <f t="shared" si="706"/>
        <v>0</v>
      </c>
      <c r="BB189" s="65">
        <v>0</v>
      </c>
      <c r="BC189" s="106">
        <v>0</v>
      </c>
      <c r="BD189" s="66">
        <f t="shared" si="707"/>
        <v>0</v>
      </c>
      <c r="BE189" s="65">
        <v>0</v>
      </c>
      <c r="BF189" s="106">
        <v>0</v>
      </c>
      <c r="BG189" s="66">
        <f t="shared" si="708"/>
        <v>0</v>
      </c>
      <c r="BH189" s="65">
        <v>0</v>
      </c>
      <c r="BI189" s="106">
        <v>0</v>
      </c>
      <c r="BJ189" s="66">
        <f t="shared" si="709"/>
        <v>0</v>
      </c>
      <c r="BK189" s="65">
        <v>0</v>
      </c>
      <c r="BL189" s="106">
        <v>0</v>
      </c>
      <c r="BM189" s="66">
        <f t="shared" si="710"/>
        <v>0</v>
      </c>
      <c r="BN189" s="105">
        <v>4</v>
      </c>
      <c r="BO189" s="106">
        <v>104.36199999999999</v>
      </c>
      <c r="BP189" s="66">
        <f t="shared" si="711"/>
        <v>26090.5</v>
      </c>
      <c r="BQ189" s="65">
        <v>0</v>
      </c>
      <c r="BR189" s="106">
        <v>0</v>
      </c>
      <c r="BS189" s="66">
        <f t="shared" si="712"/>
        <v>0</v>
      </c>
      <c r="BT189" s="65">
        <v>0</v>
      </c>
      <c r="BU189" s="106">
        <v>0</v>
      </c>
      <c r="BV189" s="66">
        <f t="shared" si="713"/>
        <v>0</v>
      </c>
      <c r="BW189" s="65">
        <v>0</v>
      </c>
      <c r="BX189" s="106">
        <v>0</v>
      </c>
      <c r="BY189" s="66">
        <f t="shared" si="714"/>
        <v>0</v>
      </c>
      <c r="BZ189" s="65">
        <v>0</v>
      </c>
      <c r="CA189" s="106">
        <v>0</v>
      </c>
      <c r="CB189" s="66">
        <f t="shared" si="715"/>
        <v>0</v>
      </c>
      <c r="CC189" s="65">
        <v>0</v>
      </c>
      <c r="CD189" s="106">
        <v>0</v>
      </c>
      <c r="CE189" s="66">
        <f t="shared" si="716"/>
        <v>0</v>
      </c>
      <c r="CF189" s="65">
        <v>0</v>
      </c>
      <c r="CG189" s="106">
        <v>0</v>
      </c>
      <c r="CH189" s="66">
        <f t="shared" si="717"/>
        <v>0</v>
      </c>
      <c r="CI189" s="65">
        <v>0</v>
      </c>
      <c r="CJ189" s="106">
        <v>0</v>
      </c>
      <c r="CK189" s="66">
        <f t="shared" si="718"/>
        <v>0</v>
      </c>
      <c r="CL189" s="65">
        <v>0</v>
      </c>
      <c r="CM189" s="106">
        <v>0</v>
      </c>
      <c r="CN189" s="66">
        <f t="shared" si="719"/>
        <v>0</v>
      </c>
      <c r="CO189" s="65">
        <v>0</v>
      </c>
      <c r="CP189" s="106">
        <v>0</v>
      </c>
      <c r="CQ189" s="66">
        <f t="shared" si="720"/>
        <v>0</v>
      </c>
      <c r="CR189" s="65">
        <v>0</v>
      </c>
      <c r="CS189" s="106">
        <v>0</v>
      </c>
      <c r="CT189" s="66">
        <f t="shared" si="721"/>
        <v>0</v>
      </c>
      <c r="CU189" s="65">
        <v>0</v>
      </c>
      <c r="CV189" s="106">
        <v>0</v>
      </c>
      <c r="CW189" s="66">
        <f t="shared" si="722"/>
        <v>0</v>
      </c>
      <c r="CX189" s="65">
        <v>0</v>
      </c>
      <c r="CY189" s="106">
        <v>0</v>
      </c>
      <c r="CZ189" s="66">
        <f t="shared" si="723"/>
        <v>0</v>
      </c>
      <c r="DA189" s="65">
        <v>0</v>
      </c>
      <c r="DB189" s="106">
        <v>0</v>
      </c>
      <c r="DC189" s="66">
        <f t="shared" si="724"/>
        <v>0</v>
      </c>
      <c r="DD189" s="65">
        <v>0</v>
      </c>
      <c r="DE189" s="106">
        <v>0</v>
      </c>
      <c r="DF189" s="66">
        <f t="shared" si="725"/>
        <v>0</v>
      </c>
      <c r="DG189" s="11">
        <f t="shared" ref="DG189:DG200" si="727">SUMIF($C$5:$DF$5,"Ton",C189:DF189)</f>
        <v>315.17255</v>
      </c>
      <c r="DH189" s="21">
        <f t="shared" ref="DH189:DH200" si="728">SUMIF($C$5:$DF$5,"F*",C189:DF189)</f>
        <v>11874.947999999999</v>
      </c>
    </row>
    <row r="190" spans="1:112" x14ac:dyDescent="0.3">
      <c r="A190" s="57">
        <v>2023</v>
      </c>
      <c r="B190" s="58" t="s">
        <v>7</v>
      </c>
      <c r="C190" s="65">
        <v>0</v>
      </c>
      <c r="D190" s="106">
        <v>0</v>
      </c>
      <c r="E190" s="66">
        <f t="shared" si="726"/>
        <v>0</v>
      </c>
      <c r="F190" s="65"/>
      <c r="G190" s="106"/>
      <c r="H190" s="66"/>
      <c r="I190" s="65">
        <v>0</v>
      </c>
      <c r="J190" s="106">
        <v>0</v>
      </c>
      <c r="K190" s="66">
        <f t="shared" si="694"/>
        <v>0</v>
      </c>
      <c r="L190" s="65">
        <v>0</v>
      </c>
      <c r="M190" s="106">
        <v>0</v>
      </c>
      <c r="N190" s="66">
        <f t="shared" si="695"/>
        <v>0</v>
      </c>
      <c r="O190" s="105">
        <v>8.4480000000000004</v>
      </c>
      <c r="P190" s="106">
        <v>349.98700000000002</v>
      </c>
      <c r="Q190" s="66">
        <f t="shared" si="696"/>
        <v>41428.385416666664</v>
      </c>
      <c r="R190" s="65">
        <v>0</v>
      </c>
      <c r="S190" s="106">
        <v>0</v>
      </c>
      <c r="T190" s="66">
        <f t="shared" si="697"/>
        <v>0</v>
      </c>
      <c r="U190" s="65">
        <v>0</v>
      </c>
      <c r="V190" s="106">
        <v>0</v>
      </c>
      <c r="W190" s="66">
        <f t="shared" si="698"/>
        <v>0</v>
      </c>
      <c r="X190" s="65">
        <v>0</v>
      </c>
      <c r="Y190" s="106">
        <v>0</v>
      </c>
      <c r="Z190" s="66">
        <f t="shared" si="699"/>
        <v>0</v>
      </c>
      <c r="AA190" s="65">
        <v>0</v>
      </c>
      <c r="AB190" s="106">
        <v>0</v>
      </c>
      <c r="AC190" s="66">
        <f t="shared" si="700"/>
        <v>0</v>
      </c>
      <c r="AD190" s="65">
        <v>0</v>
      </c>
      <c r="AE190" s="106">
        <v>0</v>
      </c>
      <c r="AF190" s="66">
        <f t="shared" si="701"/>
        <v>0</v>
      </c>
      <c r="AG190" s="65">
        <v>0</v>
      </c>
      <c r="AH190" s="106">
        <v>0</v>
      </c>
      <c r="AI190" s="66">
        <f t="shared" si="702"/>
        <v>0</v>
      </c>
      <c r="AJ190" s="105">
        <v>121.6464</v>
      </c>
      <c r="AK190" s="106">
        <v>4522.9409999999998</v>
      </c>
      <c r="AL190" s="66">
        <f t="shared" si="703"/>
        <v>37181.05098054689</v>
      </c>
      <c r="AM190" s="65"/>
      <c r="AN190" s="106"/>
      <c r="AO190" s="66"/>
      <c r="AP190" s="65"/>
      <c r="AQ190" s="106"/>
      <c r="AR190" s="66"/>
      <c r="AS190" s="65">
        <v>0</v>
      </c>
      <c r="AT190" s="106">
        <v>0</v>
      </c>
      <c r="AU190" s="66">
        <f t="shared" si="704"/>
        <v>0</v>
      </c>
      <c r="AV190" s="65">
        <v>0</v>
      </c>
      <c r="AW190" s="106">
        <v>0</v>
      </c>
      <c r="AX190" s="66">
        <f t="shared" si="705"/>
        <v>0</v>
      </c>
      <c r="AY190" s="65">
        <v>0</v>
      </c>
      <c r="AZ190" s="106">
        <v>0</v>
      </c>
      <c r="BA190" s="66">
        <f t="shared" si="706"/>
        <v>0</v>
      </c>
      <c r="BB190" s="65">
        <v>0</v>
      </c>
      <c r="BC190" s="106">
        <v>0</v>
      </c>
      <c r="BD190" s="66">
        <f t="shared" si="707"/>
        <v>0</v>
      </c>
      <c r="BE190" s="65">
        <v>0</v>
      </c>
      <c r="BF190" s="106">
        <v>0</v>
      </c>
      <c r="BG190" s="66">
        <f t="shared" si="708"/>
        <v>0</v>
      </c>
      <c r="BH190" s="65">
        <v>0</v>
      </c>
      <c r="BI190" s="106">
        <v>0</v>
      </c>
      <c r="BJ190" s="66">
        <f t="shared" si="709"/>
        <v>0</v>
      </c>
      <c r="BK190" s="65">
        <v>0</v>
      </c>
      <c r="BL190" s="106">
        <v>0</v>
      </c>
      <c r="BM190" s="66">
        <f t="shared" si="710"/>
        <v>0</v>
      </c>
      <c r="BN190" s="65">
        <v>0</v>
      </c>
      <c r="BO190" s="106">
        <v>0</v>
      </c>
      <c r="BP190" s="66">
        <f t="shared" si="711"/>
        <v>0</v>
      </c>
      <c r="BQ190" s="65">
        <v>0</v>
      </c>
      <c r="BR190" s="106">
        <v>0</v>
      </c>
      <c r="BS190" s="66">
        <f t="shared" si="712"/>
        <v>0</v>
      </c>
      <c r="BT190" s="65">
        <v>0</v>
      </c>
      <c r="BU190" s="106">
        <v>0</v>
      </c>
      <c r="BV190" s="66">
        <f t="shared" si="713"/>
        <v>0</v>
      </c>
      <c r="BW190" s="65">
        <v>0</v>
      </c>
      <c r="BX190" s="106">
        <v>0</v>
      </c>
      <c r="BY190" s="66">
        <f t="shared" si="714"/>
        <v>0</v>
      </c>
      <c r="BZ190" s="65">
        <v>0</v>
      </c>
      <c r="CA190" s="106">
        <v>0</v>
      </c>
      <c r="CB190" s="66">
        <f t="shared" si="715"/>
        <v>0</v>
      </c>
      <c r="CC190" s="65">
        <v>0</v>
      </c>
      <c r="CD190" s="106">
        <v>0</v>
      </c>
      <c r="CE190" s="66">
        <f t="shared" si="716"/>
        <v>0</v>
      </c>
      <c r="CF190" s="65">
        <v>0</v>
      </c>
      <c r="CG190" s="106">
        <v>0</v>
      </c>
      <c r="CH190" s="66">
        <f t="shared" si="717"/>
        <v>0</v>
      </c>
      <c r="CI190" s="65">
        <v>0</v>
      </c>
      <c r="CJ190" s="106">
        <v>0</v>
      </c>
      <c r="CK190" s="66">
        <f t="shared" si="718"/>
        <v>0</v>
      </c>
      <c r="CL190" s="65">
        <v>0</v>
      </c>
      <c r="CM190" s="106">
        <v>0</v>
      </c>
      <c r="CN190" s="66">
        <f t="shared" si="719"/>
        <v>0</v>
      </c>
      <c r="CO190" s="65">
        <v>0</v>
      </c>
      <c r="CP190" s="106">
        <v>0</v>
      </c>
      <c r="CQ190" s="66">
        <f t="shared" si="720"/>
        <v>0</v>
      </c>
      <c r="CR190" s="65">
        <v>0</v>
      </c>
      <c r="CS190" s="106">
        <v>0</v>
      </c>
      <c r="CT190" s="66">
        <f t="shared" si="721"/>
        <v>0</v>
      </c>
      <c r="CU190" s="105">
        <v>0.1162</v>
      </c>
      <c r="CV190" s="106">
        <v>2.1</v>
      </c>
      <c r="CW190" s="66">
        <f t="shared" si="722"/>
        <v>18072.289156626506</v>
      </c>
      <c r="CX190" s="65">
        <v>0</v>
      </c>
      <c r="CY190" s="106">
        <v>0</v>
      </c>
      <c r="CZ190" s="66">
        <f t="shared" si="723"/>
        <v>0</v>
      </c>
      <c r="DA190" s="65">
        <v>0</v>
      </c>
      <c r="DB190" s="106">
        <v>0</v>
      </c>
      <c r="DC190" s="66">
        <f t="shared" si="724"/>
        <v>0</v>
      </c>
      <c r="DD190" s="65">
        <v>0</v>
      </c>
      <c r="DE190" s="106">
        <v>0</v>
      </c>
      <c r="DF190" s="66">
        <f t="shared" si="725"/>
        <v>0</v>
      </c>
      <c r="DG190" s="11">
        <f t="shared" si="727"/>
        <v>130.2106</v>
      </c>
      <c r="DH190" s="21">
        <f t="shared" si="728"/>
        <v>4875.0280000000002</v>
      </c>
    </row>
    <row r="191" spans="1:112" x14ac:dyDescent="0.3">
      <c r="A191" s="57">
        <v>2023</v>
      </c>
      <c r="B191" s="58" t="s">
        <v>8</v>
      </c>
      <c r="C191" s="65">
        <v>0</v>
      </c>
      <c r="D191" s="106">
        <v>0</v>
      </c>
      <c r="E191" s="66">
        <f>IF(C191=0,0,D191/C191*1000)</f>
        <v>0</v>
      </c>
      <c r="F191" s="65"/>
      <c r="G191" s="106"/>
      <c r="H191" s="66"/>
      <c r="I191" s="65">
        <v>0</v>
      </c>
      <c r="J191" s="106">
        <v>0</v>
      </c>
      <c r="K191" s="66">
        <f t="shared" si="694"/>
        <v>0</v>
      </c>
      <c r="L191" s="65">
        <v>0</v>
      </c>
      <c r="M191" s="106">
        <v>0</v>
      </c>
      <c r="N191" s="66">
        <f t="shared" si="695"/>
        <v>0</v>
      </c>
      <c r="O191" s="65">
        <v>0</v>
      </c>
      <c r="P191" s="106">
        <v>0</v>
      </c>
      <c r="Q191" s="66">
        <f t="shared" si="696"/>
        <v>0</v>
      </c>
      <c r="R191" s="65">
        <v>0</v>
      </c>
      <c r="S191" s="106">
        <v>0</v>
      </c>
      <c r="T191" s="66">
        <f t="shared" si="697"/>
        <v>0</v>
      </c>
      <c r="U191" s="65">
        <v>0</v>
      </c>
      <c r="V191" s="106">
        <v>0</v>
      </c>
      <c r="W191" s="66">
        <f t="shared" si="698"/>
        <v>0</v>
      </c>
      <c r="X191" s="65">
        <v>0</v>
      </c>
      <c r="Y191" s="106">
        <v>0</v>
      </c>
      <c r="Z191" s="66">
        <f t="shared" si="699"/>
        <v>0</v>
      </c>
      <c r="AA191" s="65">
        <v>0</v>
      </c>
      <c r="AB191" s="106">
        <v>0</v>
      </c>
      <c r="AC191" s="66">
        <f t="shared" si="700"/>
        <v>0</v>
      </c>
      <c r="AD191" s="65">
        <v>0</v>
      </c>
      <c r="AE191" s="106">
        <v>0</v>
      </c>
      <c r="AF191" s="66">
        <f t="shared" si="701"/>
        <v>0</v>
      </c>
      <c r="AG191" s="65">
        <v>0</v>
      </c>
      <c r="AH191" s="106">
        <v>0</v>
      </c>
      <c r="AI191" s="66">
        <f t="shared" si="702"/>
        <v>0</v>
      </c>
      <c r="AJ191" s="105">
        <v>80.432000000000002</v>
      </c>
      <c r="AK191" s="106">
        <v>3066.8270000000002</v>
      </c>
      <c r="AL191" s="66">
        <f t="shared" si="703"/>
        <v>38129.43853192759</v>
      </c>
      <c r="AM191" s="65"/>
      <c r="AN191" s="106"/>
      <c r="AO191" s="66"/>
      <c r="AP191" s="65"/>
      <c r="AQ191" s="106"/>
      <c r="AR191" s="66"/>
      <c r="AS191" s="65">
        <v>0</v>
      </c>
      <c r="AT191" s="106">
        <v>0</v>
      </c>
      <c r="AU191" s="66">
        <f t="shared" si="704"/>
        <v>0</v>
      </c>
      <c r="AV191" s="65">
        <v>0</v>
      </c>
      <c r="AW191" s="106">
        <v>0</v>
      </c>
      <c r="AX191" s="66">
        <f t="shared" si="705"/>
        <v>0</v>
      </c>
      <c r="AY191" s="65">
        <v>0</v>
      </c>
      <c r="AZ191" s="106">
        <v>0</v>
      </c>
      <c r="BA191" s="66">
        <f t="shared" si="706"/>
        <v>0</v>
      </c>
      <c r="BB191" s="65">
        <v>0</v>
      </c>
      <c r="BC191" s="106">
        <v>0</v>
      </c>
      <c r="BD191" s="66">
        <f t="shared" si="707"/>
        <v>0</v>
      </c>
      <c r="BE191" s="65">
        <v>0</v>
      </c>
      <c r="BF191" s="106">
        <v>0</v>
      </c>
      <c r="BG191" s="66">
        <f t="shared" si="708"/>
        <v>0</v>
      </c>
      <c r="BH191" s="65">
        <v>0</v>
      </c>
      <c r="BI191" s="106">
        <v>0</v>
      </c>
      <c r="BJ191" s="66">
        <f t="shared" si="709"/>
        <v>0</v>
      </c>
      <c r="BK191" s="65">
        <v>0</v>
      </c>
      <c r="BL191" s="106">
        <v>0</v>
      </c>
      <c r="BM191" s="66">
        <f t="shared" si="710"/>
        <v>0</v>
      </c>
      <c r="BN191" s="65">
        <v>0</v>
      </c>
      <c r="BO191" s="106">
        <v>0</v>
      </c>
      <c r="BP191" s="66">
        <f t="shared" si="711"/>
        <v>0</v>
      </c>
      <c r="BQ191" s="65">
        <v>0</v>
      </c>
      <c r="BR191" s="106">
        <v>0</v>
      </c>
      <c r="BS191" s="66">
        <f t="shared" si="712"/>
        <v>0</v>
      </c>
      <c r="BT191" s="65">
        <v>0</v>
      </c>
      <c r="BU191" s="106">
        <v>0</v>
      </c>
      <c r="BV191" s="66">
        <f t="shared" si="713"/>
        <v>0</v>
      </c>
      <c r="BW191" s="65">
        <v>0</v>
      </c>
      <c r="BX191" s="106">
        <v>0</v>
      </c>
      <c r="BY191" s="66">
        <f t="shared" si="714"/>
        <v>0</v>
      </c>
      <c r="BZ191" s="65">
        <v>0</v>
      </c>
      <c r="CA191" s="106">
        <v>0</v>
      </c>
      <c r="CB191" s="66">
        <f t="shared" si="715"/>
        <v>0</v>
      </c>
      <c r="CC191" s="65">
        <v>0</v>
      </c>
      <c r="CD191" s="106">
        <v>0</v>
      </c>
      <c r="CE191" s="66">
        <f t="shared" si="716"/>
        <v>0</v>
      </c>
      <c r="CF191" s="65">
        <v>0</v>
      </c>
      <c r="CG191" s="106">
        <v>0</v>
      </c>
      <c r="CH191" s="66">
        <f t="shared" si="717"/>
        <v>0</v>
      </c>
      <c r="CI191" s="65">
        <v>0</v>
      </c>
      <c r="CJ191" s="106">
        <v>0</v>
      </c>
      <c r="CK191" s="66">
        <f t="shared" si="718"/>
        <v>0</v>
      </c>
      <c r="CL191" s="65">
        <v>0</v>
      </c>
      <c r="CM191" s="106">
        <v>0</v>
      </c>
      <c r="CN191" s="66">
        <f t="shared" si="719"/>
        <v>0</v>
      </c>
      <c r="CO191" s="65">
        <v>0</v>
      </c>
      <c r="CP191" s="106">
        <v>0</v>
      </c>
      <c r="CQ191" s="66">
        <f t="shared" si="720"/>
        <v>0</v>
      </c>
      <c r="CR191" s="105">
        <v>1.0916600000000001</v>
      </c>
      <c r="CS191" s="106">
        <v>72.975999999999999</v>
      </c>
      <c r="CT191" s="66">
        <f t="shared" si="721"/>
        <v>66848.652510855012</v>
      </c>
      <c r="CU191" s="65">
        <v>0</v>
      </c>
      <c r="CV191" s="106">
        <v>0</v>
      </c>
      <c r="CW191" s="66">
        <f t="shared" si="722"/>
        <v>0</v>
      </c>
      <c r="CX191" s="65">
        <v>0</v>
      </c>
      <c r="CY191" s="106">
        <v>0</v>
      </c>
      <c r="CZ191" s="66">
        <f t="shared" si="723"/>
        <v>0</v>
      </c>
      <c r="DA191" s="65">
        <v>0</v>
      </c>
      <c r="DB191" s="106">
        <v>0</v>
      </c>
      <c r="DC191" s="66">
        <f t="shared" si="724"/>
        <v>0</v>
      </c>
      <c r="DD191" s="65">
        <v>0</v>
      </c>
      <c r="DE191" s="106">
        <v>0</v>
      </c>
      <c r="DF191" s="66">
        <f t="shared" si="725"/>
        <v>0</v>
      </c>
      <c r="DG191" s="11">
        <f t="shared" si="727"/>
        <v>81.523660000000007</v>
      </c>
      <c r="DH191" s="21">
        <f t="shared" si="728"/>
        <v>3139.8030000000003</v>
      </c>
    </row>
    <row r="192" spans="1:112" x14ac:dyDescent="0.3">
      <c r="A192" s="57">
        <v>2023</v>
      </c>
      <c r="B192" s="66" t="s">
        <v>9</v>
      </c>
      <c r="C192" s="65">
        <v>0</v>
      </c>
      <c r="D192" s="106">
        <v>0</v>
      </c>
      <c r="E192" s="66">
        <f t="shared" ref="E192:E199" si="729">IF(C192=0,0,D192/C192*1000)</f>
        <v>0</v>
      </c>
      <c r="F192" s="65"/>
      <c r="G192" s="106"/>
      <c r="H192" s="66"/>
      <c r="I192" s="65">
        <v>0</v>
      </c>
      <c r="J192" s="106">
        <v>0</v>
      </c>
      <c r="K192" s="66">
        <f t="shared" si="694"/>
        <v>0</v>
      </c>
      <c r="L192" s="65">
        <v>0</v>
      </c>
      <c r="M192" s="106">
        <v>0</v>
      </c>
      <c r="N192" s="66">
        <f t="shared" si="695"/>
        <v>0</v>
      </c>
      <c r="O192" s="65">
        <v>0</v>
      </c>
      <c r="P192" s="106">
        <v>0</v>
      </c>
      <c r="Q192" s="66">
        <f t="shared" si="696"/>
        <v>0</v>
      </c>
      <c r="R192" s="65">
        <v>0</v>
      </c>
      <c r="S192" s="106">
        <v>0</v>
      </c>
      <c r="T192" s="66">
        <f t="shared" si="697"/>
        <v>0</v>
      </c>
      <c r="U192" s="65">
        <v>0</v>
      </c>
      <c r="V192" s="106">
        <v>0</v>
      </c>
      <c r="W192" s="66">
        <f t="shared" si="698"/>
        <v>0</v>
      </c>
      <c r="X192" s="65">
        <v>0</v>
      </c>
      <c r="Y192" s="106">
        <v>0</v>
      </c>
      <c r="Z192" s="66">
        <f t="shared" si="699"/>
        <v>0</v>
      </c>
      <c r="AA192" s="65">
        <v>0</v>
      </c>
      <c r="AB192" s="106">
        <v>0</v>
      </c>
      <c r="AC192" s="66">
        <f t="shared" si="700"/>
        <v>0</v>
      </c>
      <c r="AD192" s="65">
        <v>0</v>
      </c>
      <c r="AE192" s="106">
        <v>0</v>
      </c>
      <c r="AF192" s="66">
        <f t="shared" si="701"/>
        <v>0</v>
      </c>
      <c r="AG192" s="65">
        <v>0</v>
      </c>
      <c r="AH192" s="106">
        <v>0</v>
      </c>
      <c r="AI192" s="66">
        <f t="shared" si="702"/>
        <v>0</v>
      </c>
      <c r="AJ192" s="105">
        <v>201.69200000000001</v>
      </c>
      <c r="AK192" s="106">
        <v>8059.7470000000003</v>
      </c>
      <c r="AL192" s="66">
        <f t="shared" si="703"/>
        <v>39960.667750827997</v>
      </c>
      <c r="AM192" s="65"/>
      <c r="AN192" s="106"/>
      <c r="AO192" s="66"/>
      <c r="AP192" s="65"/>
      <c r="AQ192" s="106"/>
      <c r="AR192" s="66"/>
      <c r="AS192" s="65">
        <v>0</v>
      </c>
      <c r="AT192" s="106">
        <v>0</v>
      </c>
      <c r="AU192" s="66">
        <f t="shared" si="704"/>
        <v>0</v>
      </c>
      <c r="AV192" s="65">
        <v>0</v>
      </c>
      <c r="AW192" s="106">
        <v>0</v>
      </c>
      <c r="AX192" s="66">
        <f t="shared" si="705"/>
        <v>0</v>
      </c>
      <c r="AY192" s="65">
        <v>0</v>
      </c>
      <c r="AZ192" s="106">
        <v>0</v>
      </c>
      <c r="BA192" s="66">
        <f t="shared" si="706"/>
        <v>0</v>
      </c>
      <c r="BB192" s="65">
        <v>0</v>
      </c>
      <c r="BC192" s="106">
        <v>0</v>
      </c>
      <c r="BD192" s="66">
        <f t="shared" si="707"/>
        <v>0</v>
      </c>
      <c r="BE192" s="65">
        <v>0</v>
      </c>
      <c r="BF192" s="106">
        <v>0</v>
      </c>
      <c r="BG192" s="66">
        <f t="shared" si="708"/>
        <v>0</v>
      </c>
      <c r="BH192" s="65">
        <v>0</v>
      </c>
      <c r="BI192" s="106">
        <v>0</v>
      </c>
      <c r="BJ192" s="66">
        <f t="shared" si="709"/>
        <v>0</v>
      </c>
      <c r="BK192" s="65">
        <v>0</v>
      </c>
      <c r="BL192" s="106">
        <v>0</v>
      </c>
      <c r="BM192" s="66">
        <f t="shared" si="710"/>
        <v>0</v>
      </c>
      <c r="BN192" s="105">
        <v>0.5</v>
      </c>
      <c r="BO192" s="106">
        <v>9.7590000000000003</v>
      </c>
      <c r="BP192" s="66">
        <f t="shared" si="711"/>
        <v>19518</v>
      </c>
      <c r="BQ192" s="65">
        <v>0</v>
      </c>
      <c r="BR192" s="106">
        <v>0</v>
      </c>
      <c r="BS192" s="66">
        <f t="shared" si="712"/>
        <v>0</v>
      </c>
      <c r="BT192" s="65">
        <v>0</v>
      </c>
      <c r="BU192" s="106">
        <v>0</v>
      </c>
      <c r="BV192" s="66">
        <f t="shared" si="713"/>
        <v>0</v>
      </c>
      <c r="BW192" s="65">
        <v>0</v>
      </c>
      <c r="BX192" s="106">
        <v>0</v>
      </c>
      <c r="BY192" s="66">
        <f t="shared" si="714"/>
        <v>0</v>
      </c>
      <c r="BZ192" s="65">
        <v>0</v>
      </c>
      <c r="CA192" s="106">
        <v>0</v>
      </c>
      <c r="CB192" s="66">
        <f t="shared" si="715"/>
        <v>0</v>
      </c>
      <c r="CC192" s="65">
        <v>0</v>
      </c>
      <c r="CD192" s="106">
        <v>0</v>
      </c>
      <c r="CE192" s="66">
        <f t="shared" si="716"/>
        <v>0</v>
      </c>
      <c r="CF192" s="65">
        <v>0</v>
      </c>
      <c r="CG192" s="106">
        <v>0</v>
      </c>
      <c r="CH192" s="66">
        <f t="shared" si="717"/>
        <v>0</v>
      </c>
      <c r="CI192" s="65">
        <v>0</v>
      </c>
      <c r="CJ192" s="106">
        <v>0</v>
      </c>
      <c r="CK192" s="66">
        <f t="shared" si="718"/>
        <v>0</v>
      </c>
      <c r="CL192" s="65">
        <v>0</v>
      </c>
      <c r="CM192" s="106">
        <v>0</v>
      </c>
      <c r="CN192" s="66">
        <f t="shared" si="719"/>
        <v>0</v>
      </c>
      <c r="CO192" s="65">
        <v>0</v>
      </c>
      <c r="CP192" s="106">
        <v>0</v>
      </c>
      <c r="CQ192" s="66">
        <f t="shared" si="720"/>
        <v>0</v>
      </c>
      <c r="CR192" s="105">
        <v>5.4299999999999999E-3</v>
      </c>
      <c r="CS192" s="106">
        <v>0.67</v>
      </c>
      <c r="CT192" s="66">
        <f t="shared" si="721"/>
        <v>123388.58195211788</v>
      </c>
      <c r="CU192" s="105">
        <v>5.8999999999999997E-2</v>
      </c>
      <c r="CV192" s="106">
        <v>1.8260000000000001</v>
      </c>
      <c r="CW192" s="66">
        <f t="shared" si="722"/>
        <v>30949.152542372882</v>
      </c>
      <c r="CX192" s="65">
        <v>0</v>
      </c>
      <c r="CY192" s="106">
        <v>0</v>
      </c>
      <c r="CZ192" s="66">
        <f t="shared" si="723"/>
        <v>0</v>
      </c>
      <c r="DA192" s="65">
        <v>0</v>
      </c>
      <c r="DB192" s="106">
        <v>0</v>
      </c>
      <c r="DC192" s="66">
        <f t="shared" si="724"/>
        <v>0</v>
      </c>
      <c r="DD192" s="65">
        <v>0</v>
      </c>
      <c r="DE192" s="106">
        <v>0</v>
      </c>
      <c r="DF192" s="66">
        <f t="shared" si="725"/>
        <v>0</v>
      </c>
      <c r="DG192" s="11">
        <f t="shared" si="727"/>
        <v>202.25642999999999</v>
      </c>
      <c r="DH192" s="21">
        <f t="shared" si="728"/>
        <v>8072.0020000000004</v>
      </c>
    </row>
    <row r="193" spans="1:112" x14ac:dyDescent="0.3">
      <c r="A193" s="57">
        <v>2023</v>
      </c>
      <c r="B193" s="58" t="s">
        <v>10</v>
      </c>
      <c r="C193" s="65">
        <v>0</v>
      </c>
      <c r="D193" s="106">
        <v>0</v>
      </c>
      <c r="E193" s="66">
        <f t="shared" si="729"/>
        <v>0</v>
      </c>
      <c r="F193" s="65"/>
      <c r="G193" s="106"/>
      <c r="H193" s="66"/>
      <c r="I193" s="65">
        <v>0</v>
      </c>
      <c r="J193" s="106">
        <v>0</v>
      </c>
      <c r="K193" s="66">
        <f t="shared" si="694"/>
        <v>0</v>
      </c>
      <c r="L193" s="65">
        <v>0</v>
      </c>
      <c r="M193" s="106">
        <v>0</v>
      </c>
      <c r="N193" s="66">
        <f t="shared" si="695"/>
        <v>0</v>
      </c>
      <c r="O193" s="65">
        <v>0</v>
      </c>
      <c r="P193" s="106">
        <v>0</v>
      </c>
      <c r="Q193" s="66">
        <f t="shared" si="696"/>
        <v>0</v>
      </c>
      <c r="R193" s="65">
        <v>0</v>
      </c>
      <c r="S193" s="106">
        <v>0</v>
      </c>
      <c r="T193" s="66">
        <f t="shared" si="697"/>
        <v>0</v>
      </c>
      <c r="U193" s="65">
        <v>0</v>
      </c>
      <c r="V193" s="106">
        <v>0</v>
      </c>
      <c r="W193" s="66">
        <f t="shared" si="698"/>
        <v>0</v>
      </c>
      <c r="X193" s="65">
        <v>0</v>
      </c>
      <c r="Y193" s="106">
        <v>0</v>
      </c>
      <c r="Z193" s="66">
        <f t="shared" si="699"/>
        <v>0</v>
      </c>
      <c r="AA193" s="65">
        <v>0</v>
      </c>
      <c r="AB193" s="106">
        <v>0</v>
      </c>
      <c r="AC193" s="66">
        <f t="shared" si="700"/>
        <v>0</v>
      </c>
      <c r="AD193" s="65">
        <v>0</v>
      </c>
      <c r="AE193" s="106">
        <v>0</v>
      </c>
      <c r="AF193" s="66">
        <f t="shared" si="701"/>
        <v>0</v>
      </c>
      <c r="AG193" s="65">
        <v>0</v>
      </c>
      <c r="AH193" s="106">
        <v>0</v>
      </c>
      <c r="AI193" s="66">
        <f t="shared" si="702"/>
        <v>0</v>
      </c>
      <c r="AJ193" s="65">
        <v>113.75780999999999</v>
      </c>
      <c r="AK193" s="106">
        <v>4491.45</v>
      </c>
      <c r="AL193" s="66">
        <f t="shared" si="703"/>
        <v>39482.563878471286</v>
      </c>
      <c r="AM193" s="65"/>
      <c r="AN193" s="106"/>
      <c r="AO193" s="66"/>
      <c r="AP193" s="65"/>
      <c r="AQ193" s="106"/>
      <c r="AR193" s="66"/>
      <c r="AS193" s="65">
        <v>0</v>
      </c>
      <c r="AT193" s="106">
        <v>0</v>
      </c>
      <c r="AU193" s="66">
        <f t="shared" si="704"/>
        <v>0</v>
      </c>
      <c r="AV193" s="65">
        <v>0</v>
      </c>
      <c r="AW193" s="106">
        <v>0</v>
      </c>
      <c r="AX193" s="66">
        <f t="shared" si="705"/>
        <v>0</v>
      </c>
      <c r="AY193" s="65">
        <v>0</v>
      </c>
      <c r="AZ193" s="106">
        <v>0</v>
      </c>
      <c r="BA193" s="66">
        <f t="shared" si="706"/>
        <v>0</v>
      </c>
      <c r="BB193" s="65">
        <v>0</v>
      </c>
      <c r="BC193" s="106">
        <v>0</v>
      </c>
      <c r="BD193" s="66">
        <f t="shared" si="707"/>
        <v>0</v>
      </c>
      <c r="BE193" s="65">
        <v>0</v>
      </c>
      <c r="BF193" s="106">
        <v>0</v>
      </c>
      <c r="BG193" s="66">
        <f t="shared" si="708"/>
        <v>0</v>
      </c>
      <c r="BH193" s="65">
        <v>0</v>
      </c>
      <c r="BI193" s="106">
        <v>0</v>
      </c>
      <c r="BJ193" s="66">
        <f t="shared" si="709"/>
        <v>0</v>
      </c>
      <c r="BK193" s="65">
        <v>0</v>
      </c>
      <c r="BL193" s="106">
        <v>0</v>
      </c>
      <c r="BM193" s="66">
        <f t="shared" si="710"/>
        <v>0</v>
      </c>
      <c r="BN193" s="65">
        <v>0</v>
      </c>
      <c r="BO193" s="106">
        <v>0</v>
      </c>
      <c r="BP193" s="66">
        <f t="shared" si="711"/>
        <v>0</v>
      </c>
      <c r="BQ193" s="65">
        <v>0</v>
      </c>
      <c r="BR193" s="106">
        <v>0</v>
      </c>
      <c r="BS193" s="66">
        <f t="shared" si="712"/>
        <v>0</v>
      </c>
      <c r="BT193" s="65">
        <v>0</v>
      </c>
      <c r="BU193" s="106">
        <v>0</v>
      </c>
      <c r="BV193" s="66">
        <f t="shared" si="713"/>
        <v>0</v>
      </c>
      <c r="BW193" s="65">
        <v>0</v>
      </c>
      <c r="BX193" s="106">
        <v>0</v>
      </c>
      <c r="BY193" s="66">
        <f t="shared" si="714"/>
        <v>0</v>
      </c>
      <c r="BZ193" s="65">
        <v>0</v>
      </c>
      <c r="CA193" s="106">
        <v>0</v>
      </c>
      <c r="CB193" s="66">
        <f t="shared" si="715"/>
        <v>0</v>
      </c>
      <c r="CC193" s="65">
        <v>0</v>
      </c>
      <c r="CD193" s="106">
        <v>0</v>
      </c>
      <c r="CE193" s="66">
        <f t="shared" si="716"/>
        <v>0</v>
      </c>
      <c r="CF193" s="65">
        <v>0</v>
      </c>
      <c r="CG193" s="106">
        <v>0</v>
      </c>
      <c r="CH193" s="66">
        <f t="shared" si="717"/>
        <v>0</v>
      </c>
      <c r="CI193" s="65">
        <v>0</v>
      </c>
      <c r="CJ193" s="106">
        <v>0</v>
      </c>
      <c r="CK193" s="66">
        <f t="shared" si="718"/>
        <v>0</v>
      </c>
      <c r="CL193" s="65">
        <v>0</v>
      </c>
      <c r="CM193" s="106">
        <v>0</v>
      </c>
      <c r="CN193" s="66">
        <f t="shared" si="719"/>
        <v>0</v>
      </c>
      <c r="CO193" s="65">
        <v>0</v>
      </c>
      <c r="CP193" s="106">
        <v>0</v>
      </c>
      <c r="CQ193" s="66">
        <f t="shared" si="720"/>
        <v>0</v>
      </c>
      <c r="CR193" s="65">
        <v>0</v>
      </c>
      <c r="CS193" s="106">
        <v>0</v>
      </c>
      <c r="CT193" s="66">
        <f t="shared" si="721"/>
        <v>0</v>
      </c>
      <c r="CU193" s="65">
        <v>0</v>
      </c>
      <c r="CV193" s="106">
        <v>0</v>
      </c>
      <c r="CW193" s="66">
        <f t="shared" si="722"/>
        <v>0</v>
      </c>
      <c r="CX193" s="65">
        <v>0</v>
      </c>
      <c r="CY193" s="106">
        <v>0</v>
      </c>
      <c r="CZ193" s="66">
        <f t="shared" si="723"/>
        <v>0</v>
      </c>
      <c r="DA193" s="65">
        <v>0</v>
      </c>
      <c r="DB193" s="106">
        <v>0</v>
      </c>
      <c r="DC193" s="66">
        <f t="shared" si="724"/>
        <v>0</v>
      </c>
      <c r="DD193" s="65">
        <v>0</v>
      </c>
      <c r="DE193" s="106">
        <v>0</v>
      </c>
      <c r="DF193" s="66">
        <f t="shared" si="725"/>
        <v>0</v>
      </c>
      <c r="DG193" s="11">
        <f t="shared" si="727"/>
        <v>113.75780999999999</v>
      </c>
      <c r="DH193" s="21">
        <f t="shared" si="728"/>
        <v>4491.45</v>
      </c>
    </row>
    <row r="194" spans="1:112" x14ac:dyDescent="0.3">
      <c r="A194" s="57">
        <v>2023</v>
      </c>
      <c r="B194" s="58" t="s">
        <v>11</v>
      </c>
      <c r="C194" s="65">
        <v>0</v>
      </c>
      <c r="D194" s="106">
        <v>0</v>
      </c>
      <c r="E194" s="66">
        <f t="shared" si="729"/>
        <v>0</v>
      </c>
      <c r="F194" s="65"/>
      <c r="G194" s="106"/>
      <c r="H194" s="66"/>
      <c r="I194" s="65">
        <v>0</v>
      </c>
      <c r="J194" s="106">
        <v>0</v>
      </c>
      <c r="K194" s="66">
        <f t="shared" si="694"/>
        <v>0</v>
      </c>
      <c r="L194" s="65">
        <v>0</v>
      </c>
      <c r="M194" s="106">
        <v>0</v>
      </c>
      <c r="N194" s="66">
        <f t="shared" si="695"/>
        <v>0</v>
      </c>
      <c r="O194" s="65">
        <v>0</v>
      </c>
      <c r="P194" s="106">
        <v>0</v>
      </c>
      <c r="Q194" s="66">
        <f t="shared" si="696"/>
        <v>0</v>
      </c>
      <c r="R194" s="65">
        <v>0</v>
      </c>
      <c r="S194" s="106">
        <v>0</v>
      </c>
      <c r="T194" s="66">
        <f t="shared" si="697"/>
        <v>0</v>
      </c>
      <c r="U194" s="65">
        <v>0</v>
      </c>
      <c r="V194" s="106">
        <v>0</v>
      </c>
      <c r="W194" s="66">
        <f t="shared" si="698"/>
        <v>0</v>
      </c>
      <c r="X194" s="65">
        <v>0</v>
      </c>
      <c r="Y194" s="106">
        <v>0</v>
      </c>
      <c r="Z194" s="66">
        <f t="shared" si="699"/>
        <v>0</v>
      </c>
      <c r="AA194" s="65">
        <v>0</v>
      </c>
      <c r="AB194" s="106">
        <v>0</v>
      </c>
      <c r="AC194" s="66">
        <f t="shared" si="700"/>
        <v>0</v>
      </c>
      <c r="AD194" s="65">
        <v>0</v>
      </c>
      <c r="AE194" s="106">
        <v>0</v>
      </c>
      <c r="AF194" s="66">
        <f t="shared" si="701"/>
        <v>0</v>
      </c>
      <c r="AG194" s="65">
        <v>0</v>
      </c>
      <c r="AH194" s="106">
        <v>0</v>
      </c>
      <c r="AI194" s="66">
        <f t="shared" si="702"/>
        <v>0</v>
      </c>
      <c r="AJ194" s="105">
        <v>204.67679999999999</v>
      </c>
      <c r="AK194" s="106">
        <v>8436.7530000000006</v>
      </c>
      <c r="AL194" s="66">
        <f t="shared" si="703"/>
        <v>41219.879341478867</v>
      </c>
      <c r="AM194" s="65"/>
      <c r="AN194" s="106"/>
      <c r="AO194" s="66"/>
      <c r="AP194" s="65"/>
      <c r="AQ194" s="106"/>
      <c r="AR194" s="66"/>
      <c r="AS194" s="65">
        <v>0</v>
      </c>
      <c r="AT194" s="106">
        <v>0</v>
      </c>
      <c r="AU194" s="66">
        <f t="shared" si="704"/>
        <v>0</v>
      </c>
      <c r="AV194" s="65">
        <v>0</v>
      </c>
      <c r="AW194" s="106">
        <v>0</v>
      </c>
      <c r="AX194" s="66">
        <f t="shared" si="705"/>
        <v>0</v>
      </c>
      <c r="AY194" s="65">
        <v>0</v>
      </c>
      <c r="AZ194" s="106">
        <v>0</v>
      </c>
      <c r="BA194" s="66">
        <f t="shared" si="706"/>
        <v>0</v>
      </c>
      <c r="BB194" s="65">
        <v>0</v>
      </c>
      <c r="BC194" s="106">
        <v>0</v>
      </c>
      <c r="BD194" s="66">
        <f t="shared" si="707"/>
        <v>0</v>
      </c>
      <c r="BE194" s="65">
        <v>0</v>
      </c>
      <c r="BF194" s="106">
        <v>0</v>
      </c>
      <c r="BG194" s="66">
        <f t="shared" si="708"/>
        <v>0</v>
      </c>
      <c r="BH194" s="65">
        <v>0</v>
      </c>
      <c r="BI194" s="106">
        <v>0</v>
      </c>
      <c r="BJ194" s="66">
        <f t="shared" si="709"/>
        <v>0</v>
      </c>
      <c r="BK194" s="65">
        <v>0</v>
      </c>
      <c r="BL194" s="106">
        <v>0</v>
      </c>
      <c r="BM194" s="66">
        <f t="shared" si="710"/>
        <v>0</v>
      </c>
      <c r="BN194" s="65">
        <v>0</v>
      </c>
      <c r="BO194" s="106">
        <v>0</v>
      </c>
      <c r="BP194" s="66">
        <f t="shared" si="711"/>
        <v>0</v>
      </c>
      <c r="BQ194" s="65">
        <v>0</v>
      </c>
      <c r="BR194" s="106">
        <v>0</v>
      </c>
      <c r="BS194" s="66">
        <f t="shared" si="712"/>
        <v>0</v>
      </c>
      <c r="BT194" s="65">
        <v>0</v>
      </c>
      <c r="BU194" s="106">
        <v>0</v>
      </c>
      <c r="BV194" s="66">
        <f t="shared" si="713"/>
        <v>0</v>
      </c>
      <c r="BW194" s="65">
        <v>0</v>
      </c>
      <c r="BX194" s="106">
        <v>0</v>
      </c>
      <c r="BY194" s="66">
        <f t="shared" si="714"/>
        <v>0</v>
      </c>
      <c r="BZ194" s="65">
        <v>0</v>
      </c>
      <c r="CA194" s="106">
        <v>0</v>
      </c>
      <c r="CB194" s="66">
        <f t="shared" si="715"/>
        <v>0</v>
      </c>
      <c r="CC194" s="65">
        <v>0</v>
      </c>
      <c r="CD194" s="106">
        <v>0</v>
      </c>
      <c r="CE194" s="66">
        <f t="shared" si="716"/>
        <v>0</v>
      </c>
      <c r="CF194" s="65">
        <v>0</v>
      </c>
      <c r="CG194" s="106">
        <v>0</v>
      </c>
      <c r="CH194" s="66">
        <f t="shared" si="717"/>
        <v>0</v>
      </c>
      <c r="CI194" s="65">
        <v>0</v>
      </c>
      <c r="CJ194" s="106">
        <v>0</v>
      </c>
      <c r="CK194" s="66">
        <f t="shared" si="718"/>
        <v>0</v>
      </c>
      <c r="CL194" s="65">
        <v>0</v>
      </c>
      <c r="CM194" s="106">
        <v>0</v>
      </c>
      <c r="CN194" s="66">
        <f t="shared" si="719"/>
        <v>0</v>
      </c>
      <c r="CO194" s="65">
        <v>0</v>
      </c>
      <c r="CP194" s="106">
        <v>0</v>
      </c>
      <c r="CQ194" s="66">
        <f t="shared" si="720"/>
        <v>0</v>
      </c>
      <c r="CR194" s="65">
        <v>0</v>
      </c>
      <c r="CS194" s="106">
        <v>0</v>
      </c>
      <c r="CT194" s="66">
        <f t="shared" si="721"/>
        <v>0</v>
      </c>
      <c r="CU194" s="105">
        <v>5.7000000000000002E-2</v>
      </c>
      <c r="CV194" s="106">
        <v>1.4350000000000001</v>
      </c>
      <c r="CW194" s="66">
        <f t="shared" si="722"/>
        <v>25175.438596491229</v>
      </c>
      <c r="CX194" s="65">
        <v>0</v>
      </c>
      <c r="CY194" s="106">
        <v>0</v>
      </c>
      <c r="CZ194" s="66">
        <f t="shared" si="723"/>
        <v>0</v>
      </c>
      <c r="DA194" s="105">
        <v>1.99</v>
      </c>
      <c r="DB194" s="106">
        <v>126.285</v>
      </c>
      <c r="DC194" s="66">
        <f t="shared" si="724"/>
        <v>63459.798994974873</v>
      </c>
      <c r="DD194" s="65">
        <v>0</v>
      </c>
      <c r="DE194" s="106">
        <v>0</v>
      </c>
      <c r="DF194" s="66">
        <f t="shared" si="725"/>
        <v>0</v>
      </c>
      <c r="DG194" s="11">
        <f t="shared" si="727"/>
        <v>206.72379999999998</v>
      </c>
      <c r="DH194" s="21">
        <f t="shared" si="728"/>
        <v>8564.473</v>
      </c>
    </row>
    <row r="195" spans="1:112" x14ac:dyDescent="0.3">
      <c r="A195" s="57">
        <v>2023</v>
      </c>
      <c r="B195" s="58" t="s">
        <v>12</v>
      </c>
      <c r="C195" s="65">
        <v>0</v>
      </c>
      <c r="D195" s="106">
        <v>0</v>
      </c>
      <c r="E195" s="66">
        <f t="shared" si="729"/>
        <v>0</v>
      </c>
      <c r="F195" s="65"/>
      <c r="G195" s="106"/>
      <c r="H195" s="66"/>
      <c r="I195" s="65">
        <v>0</v>
      </c>
      <c r="J195" s="106">
        <v>0</v>
      </c>
      <c r="K195" s="66">
        <f t="shared" si="694"/>
        <v>0</v>
      </c>
      <c r="L195" s="65">
        <v>0</v>
      </c>
      <c r="M195" s="106">
        <v>0</v>
      </c>
      <c r="N195" s="66">
        <f t="shared" si="695"/>
        <v>0</v>
      </c>
      <c r="O195" s="105">
        <v>1</v>
      </c>
      <c r="P195" s="106">
        <v>0.14699999999999999</v>
      </c>
      <c r="Q195" s="66">
        <f t="shared" si="696"/>
        <v>147</v>
      </c>
      <c r="R195" s="65">
        <v>0</v>
      </c>
      <c r="S195" s="106">
        <v>0</v>
      </c>
      <c r="T195" s="66">
        <f t="shared" si="697"/>
        <v>0</v>
      </c>
      <c r="U195" s="65">
        <v>0</v>
      </c>
      <c r="V195" s="106">
        <v>0</v>
      </c>
      <c r="W195" s="66">
        <f t="shared" si="698"/>
        <v>0</v>
      </c>
      <c r="X195" s="65">
        <v>0</v>
      </c>
      <c r="Y195" s="106">
        <v>0</v>
      </c>
      <c r="Z195" s="66">
        <f t="shared" si="699"/>
        <v>0</v>
      </c>
      <c r="AA195" s="65">
        <v>0</v>
      </c>
      <c r="AB195" s="106">
        <v>0</v>
      </c>
      <c r="AC195" s="66">
        <f t="shared" si="700"/>
        <v>0</v>
      </c>
      <c r="AD195" s="65">
        <v>0</v>
      </c>
      <c r="AE195" s="106">
        <v>0</v>
      </c>
      <c r="AF195" s="66">
        <f t="shared" si="701"/>
        <v>0</v>
      </c>
      <c r="AG195" s="65">
        <v>0</v>
      </c>
      <c r="AH195" s="106">
        <v>0</v>
      </c>
      <c r="AI195" s="66">
        <f t="shared" si="702"/>
        <v>0</v>
      </c>
      <c r="AJ195" s="105">
        <v>101.482</v>
      </c>
      <c r="AK195" s="106">
        <v>4108.6080000000002</v>
      </c>
      <c r="AL195" s="66">
        <f t="shared" si="703"/>
        <v>40486.076348515016</v>
      </c>
      <c r="AM195" s="65"/>
      <c r="AN195" s="106"/>
      <c r="AO195" s="66"/>
      <c r="AP195" s="65"/>
      <c r="AQ195" s="106"/>
      <c r="AR195" s="66"/>
      <c r="AS195" s="65">
        <v>0</v>
      </c>
      <c r="AT195" s="106">
        <v>0</v>
      </c>
      <c r="AU195" s="66">
        <f t="shared" si="704"/>
        <v>0</v>
      </c>
      <c r="AV195" s="65">
        <v>0</v>
      </c>
      <c r="AW195" s="106">
        <v>0</v>
      </c>
      <c r="AX195" s="66">
        <f t="shared" si="705"/>
        <v>0</v>
      </c>
      <c r="AY195" s="65">
        <v>0</v>
      </c>
      <c r="AZ195" s="106">
        <v>0</v>
      </c>
      <c r="BA195" s="66">
        <f t="shared" si="706"/>
        <v>0</v>
      </c>
      <c r="BB195" s="65">
        <v>0</v>
      </c>
      <c r="BC195" s="106">
        <v>0</v>
      </c>
      <c r="BD195" s="66">
        <f t="shared" si="707"/>
        <v>0</v>
      </c>
      <c r="BE195" s="65">
        <v>0</v>
      </c>
      <c r="BF195" s="106">
        <v>0</v>
      </c>
      <c r="BG195" s="66">
        <f t="shared" si="708"/>
        <v>0</v>
      </c>
      <c r="BH195" s="65">
        <v>0</v>
      </c>
      <c r="BI195" s="106">
        <v>0</v>
      </c>
      <c r="BJ195" s="66">
        <f t="shared" si="709"/>
        <v>0</v>
      </c>
      <c r="BK195" s="65">
        <v>0</v>
      </c>
      <c r="BL195" s="106">
        <v>0</v>
      </c>
      <c r="BM195" s="66">
        <f t="shared" si="710"/>
        <v>0</v>
      </c>
      <c r="BN195" s="65">
        <v>0</v>
      </c>
      <c r="BO195" s="106">
        <v>0</v>
      </c>
      <c r="BP195" s="66">
        <f t="shared" si="711"/>
        <v>0</v>
      </c>
      <c r="BQ195" s="65">
        <v>0</v>
      </c>
      <c r="BR195" s="106">
        <v>0</v>
      </c>
      <c r="BS195" s="66">
        <f t="shared" si="712"/>
        <v>0</v>
      </c>
      <c r="BT195" s="65">
        <v>0</v>
      </c>
      <c r="BU195" s="106">
        <v>0</v>
      </c>
      <c r="BV195" s="66">
        <f t="shared" si="713"/>
        <v>0</v>
      </c>
      <c r="BW195" s="65">
        <v>0</v>
      </c>
      <c r="BX195" s="106">
        <v>0</v>
      </c>
      <c r="BY195" s="66">
        <f t="shared" si="714"/>
        <v>0</v>
      </c>
      <c r="BZ195" s="65">
        <v>0</v>
      </c>
      <c r="CA195" s="106">
        <v>0</v>
      </c>
      <c r="CB195" s="66">
        <f t="shared" si="715"/>
        <v>0</v>
      </c>
      <c r="CC195" s="65">
        <v>0</v>
      </c>
      <c r="CD195" s="106">
        <v>0</v>
      </c>
      <c r="CE195" s="66">
        <f t="shared" si="716"/>
        <v>0</v>
      </c>
      <c r="CF195" s="65">
        <v>0</v>
      </c>
      <c r="CG195" s="106">
        <v>0</v>
      </c>
      <c r="CH195" s="66">
        <f t="shared" si="717"/>
        <v>0</v>
      </c>
      <c r="CI195" s="65">
        <v>0</v>
      </c>
      <c r="CJ195" s="106">
        <v>0</v>
      </c>
      <c r="CK195" s="66">
        <f t="shared" si="718"/>
        <v>0</v>
      </c>
      <c r="CL195" s="65">
        <v>0</v>
      </c>
      <c r="CM195" s="106">
        <v>0</v>
      </c>
      <c r="CN195" s="66">
        <f t="shared" si="719"/>
        <v>0</v>
      </c>
      <c r="CO195" s="65">
        <v>0</v>
      </c>
      <c r="CP195" s="106">
        <v>0</v>
      </c>
      <c r="CQ195" s="66">
        <f t="shared" si="720"/>
        <v>0</v>
      </c>
      <c r="CR195" s="105">
        <v>2.65E-3</v>
      </c>
      <c r="CS195" s="106">
        <v>1.0449999999999999</v>
      </c>
      <c r="CT195" s="66">
        <f t="shared" si="721"/>
        <v>394339.6226415094</v>
      </c>
      <c r="CU195" s="65">
        <v>0</v>
      </c>
      <c r="CV195" s="106">
        <v>0</v>
      </c>
      <c r="CW195" s="66">
        <f t="shared" si="722"/>
        <v>0</v>
      </c>
      <c r="CX195" s="65">
        <v>0</v>
      </c>
      <c r="CY195" s="106">
        <v>0</v>
      </c>
      <c r="CZ195" s="66">
        <f t="shared" si="723"/>
        <v>0</v>
      </c>
      <c r="DA195" s="65">
        <v>0</v>
      </c>
      <c r="DB195" s="106">
        <v>0</v>
      </c>
      <c r="DC195" s="66">
        <f t="shared" si="724"/>
        <v>0</v>
      </c>
      <c r="DD195" s="65">
        <v>0</v>
      </c>
      <c r="DE195" s="106">
        <v>0</v>
      </c>
      <c r="DF195" s="66">
        <f t="shared" si="725"/>
        <v>0</v>
      </c>
      <c r="DG195" s="11">
        <f t="shared" si="727"/>
        <v>102.48465</v>
      </c>
      <c r="DH195" s="21">
        <f t="shared" si="728"/>
        <v>4109.8</v>
      </c>
    </row>
    <row r="196" spans="1:112" x14ac:dyDescent="0.3">
      <c r="A196" s="57">
        <v>2023</v>
      </c>
      <c r="B196" s="58" t="s">
        <v>13</v>
      </c>
      <c r="C196" s="65">
        <v>0</v>
      </c>
      <c r="D196" s="106">
        <v>0</v>
      </c>
      <c r="E196" s="66">
        <f t="shared" si="729"/>
        <v>0</v>
      </c>
      <c r="F196" s="65"/>
      <c r="G196" s="106"/>
      <c r="H196" s="66"/>
      <c r="I196" s="65">
        <v>0</v>
      </c>
      <c r="J196" s="106">
        <v>0</v>
      </c>
      <c r="K196" s="66">
        <f t="shared" si="694"/>
        <v>0</v>
      </c>
      <c r="L196" s="65">
        <v>0</v>
      </c>
      <c r="M196" s="106">
        <v>0</v>
      </c>
      <c r="N196" s="66">
        <f t="shared" si="695"/>
        <v>0</v>
      </c>
      <c r="O196" s="65">
        <v>0</v>
      </c>
      <c r="P196" s="106">
        <v>0</v>
      </c>
      <c r="Q196" s="66">
        <f t="shared" si="696"/>
        <v>0</v>
      </c>
      <c r="R196" s="65">
        <v>0</v>
      </c>
      <c r="S196" s="106">
        <v>0</v>
      </c>
      <c r="T196" s="66">
        <f t="shared" si="697"/>
        <v>0</v>
      </c>
      <c r="U196" s="65">
        <v>0</v>
      </c>
      <c r="V196" s="106">
        <v>0</v>
      </c>
      <c r="W196" s="66">
        <f t="shared" si="698"/>
        <v>0</v>
      </c>
      <c r="X196" s="65">
        <v>0</v>
      </c>
      <c r="Y196" s="106">
        <v>0</v>
      </c>
      <c r="Z196" s="66">
        <f t="shared" si="699"/>
        <v>0</v>
      </c>
      <c r="AA196" s="65">
        <v>0</v>
      </c>
      <c r="AB196" s="106">
        <v>0</v>
      </c>
      <c r="AC196" s="66">
        <f t="shared" si="700"/>
        <v>0</v>
      </c>
      <c r="AD196" s="65">
        <v>0</v>
      </c>
      <c r="AE196" s="106">
        <v>0</v>
      </c>
      <c r="AF196" s="66">
        <f t="shared" si="701"/>
        <v>0</v>
      </c>
      <c r="AG196" s="65">
        <v>0</v>
      </c>
      <c r="AH196" s="106">
        <v>0</v>
      </c>
      <c r="AI196" s="66">
        <f t="shared" si="702"/>
        <v>0</v>
      </c>
      <c r="AJ196" s="105">
        <v>59.808</v>
      </c>
      <c r="AK196" s="106">
        <v>2383.7719999999999</v>
      </c>
      <c r="AL196" s="66">
        <f t="shared" si="703"/>
        <v>39857.075976458</v>
      </c>
      <c r="AM196" s="65"/>
      <c r="AN196" s="106"/>
      <c r="AO196" s="66"/>
      <c r="AP196" s="65"/>
      <c r="AQ196" s="106"/>
      <c r="AR196" s="66"/>
      <c r="AS196" s="65">
        <v>0</v>
      </c>
      <c r="AT196" s="106">
        <v>0</v>
      </c>
      <c r="AU196" s="66">
        <f t="shared" si="704"/>
        <v>0</v>
      </c>
      <c r="AV196" s="65">
        <v>0</v>
      </c>
      <c r="AW196" s="106">
        <v>0</v>
      </c>
      <c r="AX196" s="66">
        <f t="shared" si="705"/>
        <v>0</v>
      </c>
      <c r="AY196" s="65">
        <v>0</v>
      </c>
      <c r="AZ196" s="106">
        <v>0</v>
      </c>
      <c r="BA196" s="66">
        <f t="shared" si="706"/>
        <v>0</v>
      </c>
      <c r="BB196" s="65">
        <v>0</v>
      </c>
      <c r="BC196" s="106">
        <v>0</v>
      </c>
      <c r="BD196" s="66">
        <f t="shared" si="707"/>
        <v>0</v>
      </c>
      <c r="BE196" s="65">
        <v>0</v>
      </c>
      <c r="BF196" s="106">
        <v>0</v>
      </c>
      <c r="BG196" s="66">
        <f t="shared" si="708"/>
        <v>0</v>
      </c>
      <c r="BH196" s="65">
        <v>0</v>
      </c>
      <c r="BI196" s="106">
        <v>0</v>
      </c>
      <c r="BJ196" s="66">
        <f t="shared" si="709"/>
        <v>0</v>
      </c>
      <c r="BK196" s="105">
        <v>2.5</v>
      </c>
      <c r="BL196" s="106">
        <v>3.2050000000000001</v>
      </c>
      <c r="BM196" s="66">
        <f t="shared" si="710"/>
        <v>1282</v>
      </c>
      <c r="BN196" s="65">
        <v>0</v>
      </c>
      <c r="BO196" s="106">
        <v>0</v>
      </c>
      <c r="BP196" s="66">
        <f t="shared" si="711"/>
        <v>0</v>
      </c>
      <c r="BQ196" s="65">
        <v>0</v>
      </c>
      <c r="BR196" s="106">
        <v>0</v>
      </c>
      <c r="BS196" s="66">
        <f t="shared" si="712"/>
        <v>0</v>
      </c>
      <c r="BT196" s="65">
        <v>0</v>
      </c>
      <c r="BU196" s="106">
        <v>0</v>
      </c>
      <c r="BV196" s="66">
        <f t="shared" si="713"/>
        <v>0</v>
      </c>
      <c r="BW196" s="65">
        <v>0</v>
      </c>
      <c r="BX196" s="106">
        <v>0</v>
      </c>
      <c r="BY196" s="66">
        <f t="shared" si="714"/>
        <v>0</v>
      </c>
      <c r="BZ196" s="65">
        <v>0</v>
      </c>
      <c r="CA196" s="106">
        <v>0</v>
      </c>
      <c r="CB196" s="66">
        <f t="shared" si="715"/>
        <v>0</v>
      </c>
      <c r="CC196" s="65">
        <v>0</v>
      </c>
      <c r="CD196" s="106">
        <v>0</v>
      </c>
      <c r="CE196" s="66">
        <f t="shared" si="716"/>
        <v>0</v>
      </c>
      <c r="CF196" s="65">
        <v>0</v>
      </c>
      <c r="CG196" s="106">
        <v>0</v>
      </c>
      <c r="CH196" s="66">
        <f t="shared" si="717"/>
        <v>0</v>
      </c>
      <c r="CI196" s="65">
        <v>0</v>
      </c>
      <c r="CJ196" s="106">
        <v>0</v>
      </c>
      <c r="CK196" s="66">
        <f t="shared" si="718"/>
        <v>0</v>
      </c>
      <c r="CL196" s="65">
        <v>0</v>
      </c>
      <c r="CM196" s="106">
        <v>0</v>
      </c>
      <c r="CN196" s="66">
        <f t="shared" si="719"/>
        <v>0</v>
      </c>
      <c r="CO196" s="65">
        <v>0</v>
      </c>
      <c r="CP196" s="106">
        <v>0</v>
      </c>
      <c r="CQ196" s="66">
        <f t="shared" si="720"/>
        <v>0</v>
      </c>
      <c r="CR196" s="105">
        <v>4.446E-2</v>
      </c>
      <c r="CS196" s="106">
        <v>0.84499999999999997</v>
      </c>
      <c r="CT196" s="66">
        <f t="shared" si="721"/>
        <v>19005.847953216373</v>
      </c>
      <c r="CU196" s="65">
        <v>0</v>
      </c>
      <c r="CV196" s="106">
        <v>0</v>
      </c>
      <c r="CW196" s="66">
        <f t="shared" si="722"/>
        <v>0</v>
      </c>
      <c r="CX196" s="65">
        <v>0</v>
      </c>
      <c r="CY196" s="106">
        <v>0</v>
      </c>
      <c r="CZ196" s="66">
        <f t="shared" si="723"/>
        <v>0</v>
      </c>
      <c r="DA196" s="65">
        <v>0</v>
      </c>
      <c r="DB196" s="106">
        <v>0</v>
      </c>
      <c r="DC196" s="66">
        <f t="shared" si="724"/>
        <v>0</v>
      </c>
      <c r="DD196" s="65">
        <v>0</v>
      </c>
      <c r="DE196" s="106">
        <v>0</v>
      </c>
      <c r="DF196" s="66">
        <f t="shared" si="725"/>
        <v>0</v>
      </c>
      <c r="DG196" s="11">
        <f t="shared" si="727"/>
        <v>62.352460000000001</v>
      </c>
      <c r="DH196" s="21">
        <f t="shared" si="728"/>
        <v>2387.8219999999997</v>
      </c>
    </row>
    <row r="197" spans="1:112" x14ac:dyDescent="0.3">
      <c r="A197" s="57">
        <v>2023</v>
      </c>
      <c r="B197" s="58" t="s">
        <v>14</v>
      </c>
      <c r="C197" s="65">
        <v>0</v>
      </c>
      <c r="D197" s="106">
        <v>0</v>
      </c>
      <c r="E197" s="66">
        <f t="shared" si="729"/>
        <v>0</v>
      </c>
      <c r="F197" s="65"/>
      <c r="G197" s="106"/>
      <c r="H197" s="66"/>
      <c r="I197" s="65">
        <v>0</v>
      </c>
      <c r="J197" s="106">
        <v>0</v>
      </c>
      <c r="K197" s="66">
        <f t="shared" si="694"/>
        <v>0</v>
      </c>
      <c r="L197" s="65">
        <v>0</v>
      </c>
      <c r="M197" s="106">
        <v>0</v>
      </c>
      <c r="N197" s="66">
        <f t="shared" si="695"/>
        <v>0</v>
      </c>
      <c r="O197" s="65">
        <v>0</v>
      </c>
      <c r="P197" s="106">
        <v>0</v>
      </c>
      <c r="Q197" s="66">
        <f t="shared" si="696"/>
        <v>0</v>
      </c>
      <c r="R197" s="65">
        <v>0</v>
      </c>
      <c r="S197" s="106">
        <v>0</v>
      </c>
      <c r="T197" s="66">
        <f t="shared" si="697"/>
        <v>0</v>
      </c>
      <c r="U197" s="65">
        <v>0</v>
      </c>
      <c r="V197" s="106">
        <v>0</v>
      </c>
      <c r="W197" s="66">
        <f t="shared" si="698"/>
        <v>0</v>
      </c>
      <c r="X197" s="65">
        <v>0</v>
      </c>
      <c r="Y197" s="106">
        <v>0</v>
      </c>
      <c r="Z197" s="66">
        <f t="shared" si="699"/>
        <v>0</v>
      </c>
      <c r="AA197" s="65">
        <v>0</v>
      </c>
      <c r="AB197" s="106">
        <v>0</v>
      </c>
      <c r="AC197" s="66">
        <f t="shared" si="700"/>
        <v>0</v>
      </c>
      <c r="AD197" s="65">
        <v>0</v>
      </c>
      <c r="AE197" s="106">
        <v>0</v>
      </c>
      <c r="AF197" s="66">
        <f t="shared" si="701"/>
        <v>0</v>
      </c>
      <c r="AG197" s="65">
        <v>0</v>
      </c>
      <c r="AH197" s="106">
        <v>0</v>
      </c>
      <c r="AI197" s="66">
        <f t="shared" si="702"/>
        <v>0</v>
      </c>
      <c r="AJ197" s="105">
        <v>209.72639999999998</v>
      </c>
      <c r="AK197" s="106">
        <v>8579.5490000000009</v>
      </c>
      <c r="AL197" s="66">
        <f t="shared" si="703"/>
        <v>40908.292899701715</v>
      </c>
      <c r="AM197" s="65"/>
      <c r="AN197" s="106"/>
      <c r="AO197" s="66"/>
      <c r="AP197" s="65"/>
      <c r="AQ197" s="106"/>
      <c r="AR197" s="66"/>
      <c r="AS197" s="65">
        <v>0</v>
      </c>
      <c r="AT197" s="106">
        <v>0</v>
      </c>
      <c r="AU197" s="66">
        <f t="shared" si="704"/>
        <v>0</v>
      </c>
      <c r="AV197" s="65">
        <v>0</v>
      </c>
      <c r="AW197" s="106">
        <v>0</v>
      </c>
      <c r="AX197" s="66">
        <f t="shared" si="705"/>
        <v>0</v>
      </c>
      <c r="AY197" s="65">
        <v>0</v>
      </c>
      <c r="AZ197" s="106">
        <v>0</v>
      </c>
      <c r="BA197" s="66">
        <f t="shared" si="706"/>
        <v>0</v>
      </c>
      <c r="BB197" s="65">
        <v>0</v>
      </c>
      <c r="BC197" s="106">
        <v>0</v>
      </c>
      <c r="BD197" s="66">
        <f t="shared" si="707"/>
        <v>0</v>
      </c>
      <c r="BE197" s="65">
        <v>0</v>
      </c>
      <c r="BF197" s="106">
        <v>0</v>
      </c>
      <c r="BG197" s="66">
        <f t="shared" si="708"/>
        <v>0</v>
      </c>
      <c r="BH197" s="65">
        <v>0</v>
      </c>
      <c r="BI197" s="106">
        <v>0</v>
      </c>
      <c r="BJ197" s="66">
        <f t="shared" si="709"/>
        <v>0</v>
      </c>
      <c r="BK197" s="65">
        <v>0</v>
      </c>
      <c r="BL197" s="106">
        <v>0</v>
      </c>
      <c r="BM197" s="66">
        <f t="shared" si="710"/>
        <v>0</v>
      </c>
      <c r="BN197" s="65">
        <v>0</v>
      </c>
      <c r="BO197" s="106">
        <v>0</v>
      </c>
      <c r="BP197" s="66">
        <f t="shared" si="711"/>
        <v>0</v>
      </c>
      <c r="BQ197" s="65">
        <v>0</v>
      </c>
      <c r="BR197" s="106">
        <v>0</v>
      </c>
      <c r="BS197" s="66">
        <f t="shared" si="712"/>
        <v>0</v>
      </c>
      <c r="BT197" s="65">
        <v>0</v>
      </c>
      <c r="BU197" s="106">
        <v>0</v>
      </c>
      <c r="BV197" s="66">
        <f t="shared" si="713"/>
        <v>0</v>
      </c>
      <c r="BW197" s="65">
        <v>0</v>
      </c>
      <c r="BX197" s="106">
        <v>0</v>
      </c>
      <c r="BY197" s="66">
        <f t="shared" si="714"/>
        <v>0</v>
      </c>
      <c r="BZ197" s="65">
        <v>0</v>
      </c>
      <c r="CA197" s="106">
        <v>0</v>
      </c>
      <c r="CB197" s="66">
        <f t="shared" si="715"/>
        <v>0</v>
      </c>
      <c r="CC197" s="65">
        <v>0</v>
      </c>
      <c r="CD197" s="106">
        <v>0</v>
      </c>
      <c r="CE197" s="66">
        <f t="shared" si="716"/>
        <v>0</v>
      </c>
      <c r="CF197" s="65">
        <v>0</v>
      </c>
      <c r="CG197" s="106">
        <v>0</v>
      </c>
      <c r="CH197" s="66">
        <f t="shared" si="717"/>
        <v>0</v>
      </c>
      <c r="CI197" s="65">
        <v>0</v>
      </c>
      <c r="CJ197" s="106">
        <v>0</v>
      </c>
      <c r="CK197" s="66">
        <f t="shared" si="718"/>
        <v>0</v>
      </c>
      <c r="CL197" s="65">
        <v>0</v>
      </c>
      <c r="CM197" s="106">
        <v>0</v>
      </c>
      <c r="CN197" s="66">
        <f t="shared" si="719"/>
        <v>0</v>
      </c>
      <c r="CO197" s="65">
        <v>0</v>
      </c>
      <c r="CP197" s="106">
        <v>0</v>
      </c>
      <c r="CQ197" s="66">
        <f t="shared" si="720"/>
        <v>0</v>
      </c>
      <c r="CR197" s="65">
        <v>0</v>
      </c>
      <c r="CS197" s="106">
        <v>0</v>
      </c>
      <c r="CT197" s="66">
        <f t="shared" si="721"/>
        <v>0</v>
      </c>
      <c r="CU197" s="105">
        <v>0.108</v>
      </c>
      <c r="CV197" s="106">
        <v>3.4569999999999999</v>
      </c>
      <c r="CW197" s="66">
        <f t="shared" si="722"/>
        <v>32009.259259259259</v>
      </c>
      <c r="CX197" s="65">
        <v>0</v>
      </c>
      <c r="CY197" s="106">
        <v>0</v>
      </c>
      <c r="CZ197" s="66">
        <f t="shared" si="723"/>
        <v>0</v>
      </c>
      <c r="DA197" s="65">
        <v>0</v>
      </c>
      <c r="DB197" s="106">
        <v>0</v>
      </c>
      <c r="DC197" s="66">
        <f t="shared" si="724"/>
        <v>0</v>
      </c>
      <c r="DD197" s="105">
        <v>1.1839999999999999</v>
      </c>
      <c r="DE197" s="106">
        <v>66.186999999999998</v>
      </c>
      <c r="DF197" s="66">
        <f t="shared" si="725"/>
        <v>55901.182432432433</v>
      </c>
      <c r="DG197" s="11">
        <f t="shared" si="727"/>
        <v>211.01839999999999</v>
      </c>
      <c r="DH197" s="21">
        <f t="shared" si="728"/>
        <v>8649.1930000000011</v>
      </c>
    </row>
    <row r="198" spans="1:112" x14ac:dyDescent="0.3">
      <c r="A198" s="57">
        <v>2023</v>
      </c>
      <c r="B198" s="66" t="s">
        <v>15</v>
      </c>
      <c r="C198" s="65">
        <v>0</v>
      </c>
      <c r="D198" s="106">
        <v>0</v>
      </c>
      <c r="E198" s="66">
        <f t="shared" si="729"/>
        <v>0</v>
      </c>
      <c r="F198" s="65"/>
      <c r="G198" s="106"/>
      <c r="H198" s="66"/>
      <c r="I198" s="65">
        <v>0</v>
      </c>
      <c r="J198" s="106">
        <v>0</v>
      </c>
      <c r="K198" s="66">
        <f t="shared" si="694"/>
        <v>0</v>
      </c>
      <c r="L198" s="65">
        <v>0</v>
      </c>
      <c r="M198" s="106">
        <v>0</v>
      </c>
      <c r="N198" s="66">
        <f t="shared" si="695"/>
        <v>0</v>
      </c>
      <c r="O198" s="65">
        <v>0</v>
      </c>
      <c r="P198" s="106">
        <v>0</v>
      </c>
      <c r="Q198" s="66">
        <f t="shared" si="696"/>
        <v>0</v>
      </c>
      <c r="R198" s="65">
        <v>0</v>
      </c>
      <c r="S198" s="106">
        <v>0</v>
      </c>
      <c r="T198" s="66">
        <f t="shared" si="697"/>
        <v>0</v>
      </c>
      <c r="U198" s="65">
        <v>0</v>
      </c>
      <c r="V198" s="106">
        <v>0</v>
      </c>
      <c r="W198" s="66">
        <f t="shared" si="698"/>
        <v>0</v>
      </c>
      <c r="X198" s="65">
        <v>0</v>
      </c>
      <c r="Y198" s="106">
        <v>0</v>
      </c>
      <c r="Z198" s="66">
        <f t="shared" si="699"/>
        <v>0</v>
      </c>
      <c r="AA198" s="65">
        <v>0</v>
      </c>
      <c r="AB198" s="106">
        <v>0</v>
      </c>
      <c r="AC198" s="66">
        <f t="shared" si="700"/>
        <v>0</v>
      </c>
      <c r="AD198" s="65">
        <v>0</v>
      </c>
      <c r="AE198" s="106">
        <v>0</v>
      </c>
      <c r="AF198" s="66">
        <f t="shared" si="701"/>
        <v>0</v>
      </c>
      <c r="AG198" s="65">
        <v>0</v>
      </c>
      <c r="AH198" s="106">
        <v>0</v>
      </c>
      <c r="AI198" s="66">
        <f t="shared" si="702"/>
        <v>0</v>
      </c>
      <c r="AJ198" s="105">
        <v>118.30560000000001</v>
      </c>
      <c r="AK198" s="106">
        <v>4538.2550000000001</v>
      </c>
      <c r="AL198" s="66">
        <f t="shared" si="703"/>
        <v>38360.441094927031</v>
      </c>
      <c r="AM198" s="65"/>
      <c r="AN198" s="106"/>
      <c r="AO198" s="66"/>
      <c r="AP198" s="65"/>
      <c r="AQ198" s="106"/>
      <c r="AR198" s="66"/>
      <c r="AS198" s="65">
        <v>0</v>
      </c>
      <c r="AT198" s="106">
        <v>0</v>
      </c>
      <c r="AU198" s="66">
        <f t="shared" si="704"/>
        <v>0</v>
      </c>
      <c r="AV198" s="65">
        <v>0</v>
      </c>
      <c r="AW198" s="106">
        <v>0</v>
      </c>
      <c r="AX198" s="66">
        <f t="shared" si="705"/>
        <v>0</v>
      </c>
      <c r="AY198" s="65">
        <v>0</v>
      </c>
      <c r="AZ198" s="106">
        <v>0</v>
      </c>
      <c r="BA198" s="66">
        <f t="shared" si="706"/>
        <v>0</v>
      </c>
      <c r="BB198" s="65">
        <v>0</v>
      </c>
      <c r="BC198" s="106">
        <v>0</v>
      </c>
      <c r="BD198" s="66">
        <f t="shared" si="707"/>
        <v>0</v>
      </c>
      <c r="BE198" s="65">
        <v>0</v>
      </c>
      <c r="BF198" s="106">
        <v>0</v>
      </c>
      <c r="BG198" s="66">
        <f t="shared" si="708"/>
        <v>0</v>
      </c>
      <c r="BH198" s="65">
        <v>0</v>
      </c>
      <c r="BI198" s="106">
        <v>0</v>
      </c>
      <c r="BJ198" s="66">
        <f t="shared" si="709"/>
        <v>0</v>
      </c>
      <c r="BK198" s="65">
        <v>0</v>
      </c>
      <c r="BL198" s="106">
        <v>0</v>
      </c>
      <c r="BM198" s="66">
        <f t="shared" si="710"/>
        <v>0</v>
      </c>
      <c r="BN198" s="105">
        <v>1</v>
      </c>
      <c r="BO198" s="106">
        <v>38.22</v>
      </c>
      <c r="BP198" s="66">
        <f t="shared" si="711"/>
        <v>38220</v>
      </c>
      <c r="BQ198" s="65">
        <v>0</v>
      </c>
      <c r="BR198" s="106">
        <v>0</v>
      </c>
      <c r="BS198" s="66">
        <f t="shared" si="712"/>
        <v>0</v>
      </c>
      <c r="BT198" s="65">
        <v>0</v>
      </c>
      <c r="BU198" s="106">
        <v>0</v>
      </c>
      <c r="BV198" s="66">
        <f t="shared" si="713"/>
        <v>0</v>
      </c>
      <c r="BW198" s="65">
        <v>0</v>
      </c>
      <c r="BX198" s="106">
        <v>0</v>
      </c>
      <c r="BY198" s="66">
        <f t="shared" si="714"/>
        <v>0</v>
      </c>
      <c r="BZ198" s="105">
        <v>9.1140000000000008</v>
      </c>
      <c r="CA198" s="106">
        <v>442.56599999999997</v>
      </c>
      <c r="CB198" s="66">
        <f t="shared" si="715"/>
        <v>48558.920342330472</v>
      </c>
      <c r="CC198" s="65">
        <v>0</v>
      </c>
      <c r="CD198" s="106">
        <v>0</v>
      </c>
      <c r="CE198" s="66">
        <f t="shared" si="716"/>
        <v>0</v>
      </c>
      <c r="CF198" s="65">
        <v>0</v>
      </c>
      <c r="CG198" s="106">
        <v>0</v>
      </c>
      <c r="CH198" s="66">
        <f t="shared" si="717"/>
        <v>0</v>
      </c>
      <c r="CI198" s="65">
        <v>0</v>
      </c>
      <c r="CJ198" s="106">
        <v>0</v>
      </c>
      <c r="CK198" s="66">
        <f t="shared" si="718"/>
        <v>0</v>
      </c>
      <c r="CL198" s="65">
        <v>0</v>
      </c>
      <c r="CM198" s="106">
        <v>0</v>
      </c>
      <c r="CN198" s="66">
        <f t="shared" si="719"/>
        <v>0</v>
      </c>
      <c r="CO198" s="65">
        <v>0</v>
      </c>
      <c r="CP198" s="106">
        <v>0</v>
      </c>
      <c r="CQ198" s="66">
        <f t="shared" si="720"/>
        <v>0</v>
      </c>
      <c r="CR198" s="65">
        <v>0</v>
      </c>
      <c r="CS198" s="106">
        <v>0</v>
      </c>
      <c r="CT198" s="66">
        <f t="shared" si="721"/>
        <v>0</v>
      </c>
      <c r="CU198" s="105">
        <v>7.0000000000000007E-2</v>
      </c>
      <c r="CV198" s="106">
        <v>5.407</v>
      </c>
      <c r="CW198" s="66">
        <f t="shared" si="722"/>
        <v>77242.85714285713</v>
      </c>
      <c r="CX198" s="65">
        <v>0</v>
      </c>
      <c r="CY198" s="106">
        <v>0</v>
      </c>
      <c r="CZ198" s="66">
        <f t="shared" si="723"/>
        <v>0</v>
      </c>
      <c r="DA198" s="65">
        <v>0</v>
      </c>
      <c r="DB198" s="106">
        <v>0</v>
      </c>
      <c r="DC198" s="66">
        <f t="shared" si="724"/>
        <v>0</v>
      </c>
      <c r="DD198" s="65">
        <v>0</v>
      </c>
      <c r="DE198" s="106">
        <v>0</v>
      </c>
      <c r="DF198" s="66">
        <f t="shared" si="725"/>
        <v>0</v>
      </c>
      <c r="DG198" s="11">
        <f t="shared" si="727"/>
        <v>128.4896</v>
      </c>
      <c r="DH198" s="21">
        <f t="shared" si="728"/>
        <v>5024.4480000000003</v>
      </c>
    </row>
    <row r="199" spans="1:112" x14ac:dyDescent="0.3">
      <c r="A199" s="57">
        <v>2023</v>
      </c>
      <c r="B199" s="58" t="s">
        <v>16</v>
      </c>
      <c r="C199" s="65">
        <v>0</v>
      </c>
      <c r="D199" s="106">
        <v>0</v>
      </c>
      <c r="E199" s="66">
        <f t="shared" si="729"/>
        <v>0</v>
      </c>
      <c r="F199" s="65"/>
      <c r="G199" s="106"/>
      <c r="H199" s="66"/>
      <c r="I199" s="65">
        <v>0</v>
      </c>
      <c r="J199" s="106">
        <v>0</v>
      </c>
      <c r="K199" s="66">
        <f t="shared" si="694"/>
        <v>0</v>
      </c>
      <c r="L199" s="65">
        <v>0</v>
      </c>
      <c r="M199" s="106">
        <v>0</v>
      </c>
      <c r="N199" s="66">
        <f t="shared" si="695"/>
        <v>0</v>
      </c>
      <c r="O199" s="65">
        <v>0</v>
      </c>
      <c r="P199" s="106">
        <v>0</v>
      </c>
      <c r="Q199" s="66">
        <f t="shared" si="696"/>
        <v>0</v>
      </c>
      <c r="R199" s="65">
        <v>0</v>
      </c>
      <c r="S199" s="106">
        <v>0</v>
      </c>
      <c r="T199" s="66">
        <f t="shared" si="697"/>
        <v>0</v>
      </c>
      <c r="U199" s="65">
        <v>0</v>
      </c>
      <c r="V199" s="106">
        <v>0</v>
      </c>
      <c r="W199" s="66">
        <f t="shared" si="698"/>
        <v>0</v>
      </c>
      <c r="X199" s="65">
        <v>0</v>
      </c>
      <c r="Y199" s="106">
        <v>0</v>
      </c>
      <c r="Z199" s="66">
        <f t="shared" si="699"/>
        <v>0</v>
      </c>
      <c r="AA199" s="65">
        <v>0</v>
      </c>
      <c r="AB199" s="106">
        <v>0</v>
      </c>
      <c r="AC199" s="66">
        <f t="shared" si="700"/>
        <v>0</v>
      </c>
      <c r="AD199" s="65">
        <v>0</v>
      </c>
      <c r="AE199" s="106">
        <v>0</v>
      </c>
      <c r="AF199" s="66">
        <f t="shared" si="701"/>
        <v>0</v>
      </c>
      <c r="AG199" s="65">
        <v>0</v>
      </c>
      <c r="AH199" s="106">
        <v>0</v>
      </c>
      <c r="AI199" s="66">
        <f t="shared" si="702"/>
        <v>0</v>
      </c>
      <c r="AJ199" s="105">
        <v>240.44639999999998</v>
      </c>
      <c r="AK199" s="106">
        <v>9410.59</v>
      </c>
      <c r="AL199" s="66">
        <f t="shared" si="703"/>
        <v>39137.994995974164</v>
      </c>
      <c r="AM199" s="65"/>
      <c r="AN199" s="106"/>
      <c r="AO199" s="66"/>
      <c r="AP199" s="65"/>
      <c r="AQ199" s="106"/>
      <c r="AR199" s="66"/>
      <c r="AS199" s="65">
        <v>0</v>
      </c>
      <c r="AT199" s="106">
        <v>0</v>
      </c>
      <c r="AU199" s="66">
        <f t="shared" si="704"/>
        <v>0</v>
      </c>
      <c r="AV199" s="65">
        <v>0</v>
      </c>
      <c r="AW199" s="106">
        <v>0</v>
      </c>
      <c r="AX199" s="66">
        <f t="shared" si="705"/>
        <v>0</v>
      </c>
      <c r="AY199" s="65">
        <v>0</v>
      </c>
      <c r="AZ199" s="106">
        <v>0</v>
      </c>
      <c r="BA199" s="66">
        <f t="shared" si="706"/>
        <v>0</v>
      </c>
      <c r="BB199" s="65">
        <v>0</v>
      </c>
      <c r="BC199" s="106">
        <v>0</v>
      </c>
      <c r="BD199" s="66">
        <f t="shared" si="707"/>
        <v>0</v>
      </c>
      <c r="BE199" s="65">
        <v>0</v>
      </c>
      <c r="BF199" s="106">
        <v>0</v>
      </c>
      <c r="BG199" s="66">
        <f t="shared" si="708"/>
        <v>0</v>
      </c>
      <c r="BH199" s="65">
        <v>0</v>
      </c>
      <c r="BI199" s="106">
        <v>0</v>
      </c>
      <c r="BJ199" s="66">
        <f t="shared" si="709"/>
        <v>0</v>
      </c>
      <c r="BK199" s="65">
        <v>0</v>
      </c>
      <c r="BL199" s="106">
        <v>0</v>
      </c>
      <c r="BM199" s="66">
        <f t="shared" si="710"/>
        <v>0</v>
      </c>
      <c r="BN199" s="65">
        <v>0</v>
      </c>
      <c r="BO199" s="106">
        <v>0</v>
      </c>
      <c r="BP199" s="66">
        <f t="shared" si="711"/>
        <v>0</v>
      </c>
      <c r="BQ199" s="65">
        <v>0</v>
      </c>
      <c r="BR199" s="106">
        <v>0</v>
      </c>
      <c r="BS199" s="66">
        <f t="shared" si="712"/>
        <v>0</v>
      </c>
      <c r="BT199" s="65">
        <v>0</v>
      </c>
      <c r="BU199" s="106">
        <v>0</v>
      </c>
      <c r="BV199" s="66">
        <f t="shared" si="713"/>
        <v>0</v>
      </c>
      <c r="BW199" s="65">
        <v>0</v>
      </c>
      <c r="BX199" s="106">
        <v>0</v>
      </c>
      <c r="BY199" s="66">
        <f t="shared" si="714"/>
        <v>0</v>
      </c>
      <c r="BZ199" s="65">
        <v>0</v>
      </c>
      <c r="CA199" s="106">
        <v>0</v>
      </c>
      <c r="CB199" s="66">
        <f t="shared" si="715"/>
        <v>0</v>
      </c>
      <c r="CC199" s="65">
        <v>0</v>
      </c>
      <c r="CD199" s="106">
        <v>0</v>
      </c>
      <c r="CE199" s="66">
        <f t="shared" si="716"/>
        <v>0</v>
      </c>
      <c r="CF199" s="65">
        <v>0</v>
      </c>
      <c r="CG199" s="106">
        <v>0</v>
      </c>
      <c r="CH199" s="66">
        <f t="shared" si="717"/>
        <v>0</v>
      </c>
      <c r="CI199" s="65">
        <v>0</v>
      </c>
      <c r="CJ199" s="106">
        <v>0</v>
      </c>
      <c r="CK199" s="66">
        <f t="shared" si="718"/>
        <v>0</v>
      </c>
      <c r="CL199" s="65">
        <v>0</v>
      </c>
      <c r="CM199" s="106">
        <v>0</v>
      </c>
      <c r="CN199" s="66">
        <f t="shared" si="719"/>
        <v>0</v>
      </c>
      <c r="CO199" s="65">
        <v>0</v>
      </c>
      <c r="CP199" s="106">
        <v>0</v>
      </c>
      <c r="CQ199" s="66">
        <f t="shared" si="720"/>
        <v>0</v>
      </c>
      <c r="CR199" s="65">
        <v>0</v>
      </c>
      <c r="CS199" s="106">
        <v>0</v>
      </c>
      <c r="CT199" s="66">
        <f t="shared" si="721"/>
        <v>0</v>
      </c>
      <c r="CU199" s="105">
        <v>1.6E-2</v>
      </c>
      <c r="CV199" s="106">
        <v>0.91300000000000003</v>
      </c>
      <c r="CW199" s="66">
        <f t="shared" si="722"/>
        <v>57062.5</v>
      </c>
      <c r="CX199" s="65">
        <v>0</v>
      </c>
      <c r="CY199" s="106">
        <v>0</v>
      </c>
      <c r="CZ199" s="66">
        <f t="shared" si="723"/>
        <v>0</v>
      </c>
      <c r="DA199" s="65">
        <v>0</v>
      </c>
      <c r="DB199" s="106">
        <v>0</v>
      </c>
      <c r="DC199" s="66">
        <f t="shared" si="724"/>
        <v>0</v>
      </c>
      <c r="DD199" s="65">
        <v>0</v>
      </c>
      <c r="DE199" s="106">
        <v>0</v>
      </c>
      <c r="DF199" s="66">
        <f t="shared" si="725"/>
        <v>0</v>
      </c>
      <c r="DG199" s="11">
        <f t="shared" si="727"/>
        <v>240.46239999999997</v>
      </c>
      <c r="DH199" s="21">
        <f t="shared" si="728"/>
        <v>9411.5030000000006</v>
      </c>
    </row>
    <row r="200" spans="1:112" ht="15" thickBot="1" x14ac:dyDescent="0.35">
      <c r="A200" s="91"/>
      <c r="B200" s="62" t="s">
        <v>17</v>
      </c>
      <c r="C200" s="69">
        <f t="shared" ref="C200:D200" si="730">SUM(C188:C199)</f>
        <v>0</v>
      </c>
      <c r="D200" s="42">
        <f t="shared" si="730"/>
        <v>0</v>
      </c>
      <c r="E200" s="70"/>
      <c r="F200" s="69"/>
      <c r="G200" s="42"/>
      <c r="H200" s="70"/>
      <c r="I200" s="69">
        <f t="shared" ref="I200:J200" si="731">SUM(I188:I199)</f>
        <v>0</v>
      </c>
      <c r="J200" s="42">
        <f t="shared" si="731"/>
        <v>0</v>
      </c>
      <c r="K200" s="70"/>
      <c r="L200" s="69">
        <f t="shared" ref="L200:M200" si="732">SUM(L188:L199)</f>
        <v>0</v>
      </c>
      <c r="M200" s="42">
        <f t="shared" si="732"/>
        <v>0</v>
      </c>
      <c r="N200" s="70"/>
      <c r="O200" s="69">
        <f t="shared" ref="O200:P200" si="733">SUM(O188:O199)</f>
        <v>9.4480000000000004</v>
      </c>
      <c r="P200" s="42">
        <f t="shared" si="733"/>
        <v>350.13400000000001</v>
      </c>
      <c r="Q200" s="70"/>
      <c r="R200" s="69">
        <f t="shared" ref="R200:S200" si="734">SUM(R188:R199)</f>
        <v>0</v>
      </c>
      <c r="S200" s="42">
        <f t="shared" si="734"/>
        <v>0</v>
      </c>
      <c r="T200" s="70"/>
      <c r="U200" s="69">
        <f t="shared" ref="U200:V200" si="735">SUM(U188:U199)</f>
        <v>0</v>
      </c>
      <c r="V200" s="42">
        <f t="shared" si="735"/>
        <v>0</v>
      </c>
      <c r="W200" s="70"/>
      <c r="X200" s="69">
        <f t="shared" ref="X200:Y200" si="736">SUM(X188:X199)</f>
        <v>0</v>
      </c>
      <c r="Y200" s="42">
        <f t="shared" si="736"/>
        <v>0</v>
      </c>
      <c r="Z200" s="70"/>
      <c r="AA200" s="69">
        <f t="shared" ref="AA200:AB200" si="737">SUM(AA188:AA199)</f>
        <v>0</v>
      </c>
      <c r="AB200" s="42">
        <f t="shared" si="737"/>
        <v>0</v>
      </c>
      <c r="AC200" s="70"/>
      <c r="AD200" s="69">
        <f t="shared" ref="AD200:AE200" si="738">SUM(AD188:AD199)</f>
        <v>0</v>
      </c>
      <c r="AE200" s="42">
        <f t="shared" si="738"/>
        <v>0</v>
      </c>
      <c r="AF200" s="70"/>
      <c r="AG200" s="69">
        <f t="shared" ref="AG200:AH200" si="739">SUM(AG188:AG199)</f>
        <v>0</v>
      </c>
      <c r="AH200" s="42">
        <f t="shared" si="739"/>
        <v>0</v>
      </c>
      <c r="AI200" s="70"/>
      <c r="AJ200" s="69">
        <f t="shared" ref="AJ200:AK200" si="740">SUM(AJ188:AJ199)</f>
        <v>1899.7051799999999</v>
      </c>
      <c r="AK200" s="42">
        <f t="shared" si="740"/>
        <v>74019.048999999985</v>
      </c>
      <c r="AL200" s="70"/>
      <c r="AM200" s="69"/>
      <c r="AN200" s="42"/>
      <c r="AO200" s="70"/>
      <c r="AP200" s="69"/>
      <c r="AQ200" s="42"/>
      <c r="AR200" s="70"/>
      <c r="AS200" s="69">
        <f t="shared" ref="AS200:AT200" si="741">SUM(AS188:AS199)</f>
        <v>0</v>
      </c>
      <c r="AT200" s="42">
        <f t="shared" si="741"/>
        <v>0</v>
      </c>
      <c r="AU200" s="70"/>
      <c r="AV200" s="69">
        <f t="shared" ref="AV200:AW200" si="742">SUM(AV188:AV199)</f>
        <v>0</v>
      </c>
      <c r="AW200" s="42">
        <f t="shared" si="742"/>
        <v>0</v>
      </c>
      <c r="AX200" s="70"/>
      <c r="AY200" s="69">
        <f t="shared" ref="AY200:AZ200" si="743">SUM(AY188:AY199)</f>
        <v>0</v>
      </c>
      <c r="AZ200" s="42">
        <f t="shared" si="743"/>
        <v>0</v>
      </c>
      <c r="BA200" s="70"/>
      <c r="BB200" s="69">
        <f t="shared" ref="BB200:BC200" si="744">SUM(BB188:BB199)</f>
        <v>0</v>
      </c>
      <c r="BC200" s="42">
        <f t="shared" si="744"/>
        <v>0</v>
      </c>
      <c r="BD200" s="70"/>
      <c r="BE200" s="69">
        <f t="shared" ref="BE200:BF200" si="745">SUM(BE188:BE199)</f>
        <v>1.5E-3</v>
      </c>
      <c r="BF200" s="42">
        <f t="shared" si="745"/>
        <v>0.88800000000000001</v>
      </c>
      <c r="BG200" s="70"/>
      <c r="BH200" s="69">
        <f t="shared" ref="BH200:BI200" si="746">SUM(BH188:BH199)</f>
        <v>0</v>
      </c>
      <c r="BI200" s="42">
        <f t="shared" si="746"/>
        <v>0</v>
      </c>
      <c r="BJ200" s="70"/>
      <c r="BK200" s="69">
        <f t="shared" ref="BK200:BL200" si="747">SUM(BK188:BK199)</f>
        <v>2.5</v>
      </c>
      <c r="BL200" s="42">
        <f t="shared" si="747"/>
        <v>3.2050000000000001</v>
      </c>
      <c r="BM200" s="70"/>
      <c r="BN200" s="69">
        <f t="shared" ref="BN200:BO200" si="748">SUM(BN188:BN199)</f>
        <v>5.5</v>
      </c>
      <c r="BO200" s="42">
        <f t="shared" si="748"/>
        <v>152.34100000000001</v>
      </c>
      <c r="BP200" s="70"/>
      <c r="BQ200" s="69">
        <f t="shared" ref="BQ200:BR200" si="749">SUM(BQ188:BQ199)</f>
        <v>0</v>
      </c>
      <c r="BR200" s="42">
        <f t="shared" si="749"/>
        <v>0</v>
      </c>
      <c r="BS200" s="70"/>
      <c r="BT200" s="69">
        <f t="shared" ref="BT200:BU200" si="750">SUM(BT188:BT199)</f>
        <v>0</v>
      </c>
      <c r="BU200" s="42">
        <f t="shared" si="750"/>
        <v>0</v>
      </c>
      <c r="BV200" s="70"/>
      <c r="BW200" s="69">
        <f t="shared" ref="BW200:BX200" si="751">SUM(BW188:BW199)</f>
        <v>0</v>
      </c>
      <c r="BX200" s="42">
        <f t="shared" si="751"/>
        <v>0</v>
      </c>
      <c r="BY200" s="70"/>
      <c r="BZ200" s="69">
        <f t="shared" ref="BZ200:CA200" si="752">SUM(BZ188:BZ199)</f>
        <v>9.1140000000000008</v>
      </c>
      <c r="CA200" s="42">
        <f t="shared" si="752"/>
        <v>442.56599999999997</v>
      </c>
      <c r="CB200" s="70"/>
      <c r="CC200" s="69">
        <f t="shared" ref="CC200:CD200" si="753">SUM(CC188:CC199)</f>
        <v>0</v>
      </c>
      <c r="CD200" s="42">
        <f t="shared" si="753"/>
        <v>0</v>
      </c>
      <c r="CE200" s="70"/>
      <c r="CF200" s="69">
        <f t="shared" ref="CF200:CG200" si="754">SUM(CF188:CF199)</f>
        <v>0</v>
      </c>
      <c r="CG200" s="42">
        <f t="shared" si="754"/>
        <v>0</v>
      </c>
      <c r="CH200" s="70"/>
      <c r="CI200" s="69">
        <f t="shared" ref="CI200:CJ200" si="755">SUM(CI188:CI199)</f>
        <v>0</v>
      </c>
      <c r="CJ200" s="42">
        <f t="shared" si="755"/>
        <v>0</v>
      </c>
      <c r="CK200" s="70"/>
      <c r="CL200" s="69">
        <f t="shared" ref="CL200:CM200" si="756">SUM(CL188:CL199)</f>
        <v>0</v>
      </c>
      <c r="CM200" s="42">
        <f t="shared" si="756"/>
        <v>0</v>
      </c>
      <c r="CN200" s="70"/>
      <c r="CO200" s="69">
        <f t="shared" ref="CO200:CP200" si="757">SUM(CO188:CO199)</f>
        <v>0</v>
      </c>
      <c r="CP200" s="42">
        <f t="shared" si="757"/>
        <v>0</v>
      </c>
      <c r="CQ200" s="70"/>
      <c r="CR200" s="69">
        <f t="shared" ref="CR200:CS200" si="758">SUM(CR188:CR199)</f>
        <v>1.1442000000000001</v>
      </c>
      <c r="CS200" s="42">
        <f t="shared" si="758"/>
        <v>75.536000000000001</v>
      </c>
      <c r="CT200" s="70"/>
      <c r="CU200" s="69">
        <f t="shared" ref="CU200:CV200" si="759">SUM(CU188:CU199)</f>
        <v>0.42620000000000002</v>
      </c>
      <c r="CV200" s="42">
        <f t="shared" si="759"/>
        <v>15.138000000000002</v>
      </c>
      <c r="CW200" s="70"/>
      <c r="CX200" s="69">
        <f t="shared" ref="CX200:CY200" si="760">SUM(CX188:CX199)</f>
        <v>0</v>
      </c>
      <c r="CY200" s="42">
        <f t="shared" si="760"/>
        <v>0</v>
      </c>
      <c r="CZ200" s="70"/>
      <c r="DA200" s="69">
        <f t="shared" ref="DA200:DB200" si="761">SUM(DA188:DA199)</f>
        <v>1.99</v>
      </c>
      <c r="DB200" s="42">
        <f t="shared" si="761"/>
        <v>126.285</v>
      </c>
      <c r="DC200" s="70"/>
      <c r="DD200" s="69">
        <f t="shared" ref="DD200:DE200" si="762">SUM(DD188:DD199)</f>
        <v>1.1839999999999999</v>
      </c>
      <c r="DE200" s="42">
        <f t="shared" si="762"/>
        <v>66.186999999999998</v>
      </c>
      <c r="DF200" s="70"/>
      <c r="DG200" s="43">
        <f t="shared" si="727"/>
        <v>1931.0130800000002</v>
      </c>
      <c r="DH200" s="44">
        <f t="shared" si="728"/>
        <v>75251.329000000012</v>
      </c>
    </row>
    <row r="201" spans="1:112" x14ac:dyDescent="0.3">
      <c r="A201" s="57">
        <v>2024</v>
      </c>
      <c r="B201" s="58" t="s">
        <v>5</v>
      </c>
      <c r="C201" s="65">
        <v>0</v>
      </c>
      <c r="D201" s="106">
        <v>0</v>
      </c>
      <c r="E201" s="66">
        <f>IF(C201=0,0,D201/C201*1000)</f>
        <v>0</v>
      </c>
      <c r="F201" s="65">
        <v>0</v>
      </c>
      <c r="G201" s="106">
        <v>0</v>
      </c>
      <c r="H201" s="66">
        <f t="shared" ref="H201:H212" si="763">IF(F201=0,0,G201/F201*1000)</f>
        <v>0</v>
      </c>
      <c r="I201" s="65">
        <v>0</v>
      </c>
      <c r="J201" s="106">
        <v>0</v>
      </c>
      <c r="K201" s="66">
        <f t="shared" ref="K201:K212" si="764">IF(I201=0,0,J201/I201*1000)</f>
        <v>0</v>
      </c>
      <c r="L201" s="65">
        <v>0</v>
      </c>
      <c r="M201" s="106">
        <v>0</v>
      </c>
      <c r="N201" s="66">
        <f t="shared" ref="N201:N212" si="765">IF(L201=0,0,M201/L201*1000)</f>
        <v>0</v>
      </c>
      <c r="O201" s="65">
        <v>0</v>
      </c>
      <c r="P201" s="106">
        <v>0</v>
      </c>
      <c r="Q201" s="66">
        <f t="shared" ref="Q201:Q212" si="766">IF(O201=0,0,P201/O201*1000)</f>
        <v>0</v>
      </c>
      <c r="R201" s="65">
        <v>0</v>
      </c>
      <c r="S201" s="106">
        <v>0</v>
      </c>
      <c r="T201" s="66">
        <f t="shared" ref="T201:T212" si="767">IF(R201=0,0,S201/R201*1000)</f>
        <v>0</v>
      </c>
      <c r="U201" s="65">
        <v>0</v>
      </c>
      <c r="V201" s="106">
        <v>0</v>
      </c>
      <c r="W201" s="66">
        <f t="shared" ref="W201:W212" si="768">IF(U201=0,0,V201/U201*1000)</f>
        <v>0</v>
      </c>
      <c r="X201" s="65">
        <v>0</v>
      </c>
      <c r="Y201" s="106">
        <v>0</v>
      </c>
      <c r="Z201" s="66">
        <f t="shared" ref="Z201:Z212" si="769">IF(X201=0,0,Y201/X201*1000)</f>
        <v>0</v>
      </c>
      <c r="AA201" s="65">
        <v>0</v>
      </c>
      <c r="AB201" s="106">
        <v>0</v>
      </c>
      <c r="AC201" s="66">
        <f t="shared" ref="AC201:AC212" si="770">IF(AA201=0,0,AB201/AA201*1000)</f>
        <v>0</v>
      </c>
      <c r="AD201" s="65">
        <v>0</v>
      </c>
      <c r="AE201" s="106">
        <v>0</v>
      </c>
      <c r="AF201" s="66">
        <f t="shared" ref="AF201:AF212" si="771">IF(AD201=0,0,AE201/AD201*1000)</f>
        <v>0</v>
      </c>
      <c r="AG201" s="65">
        <v>0</v>
      </c>
      <c r="AH201" s="106">
        <v>0</v>
      </c>
      <c r="AI201" s="66">
        <f t="shared" ref="AI201:AI212" si="772">IF(AG201=0,0,AH201/AG201*1000)</f>
        <v>0</v>
      </c>
      <c r="AJ201" s="112">
        <v>202.33920000000001</v>
      </c>
      <c r="AK201" s="113">
        <v>7889.0720000000001</v>
      </c>
      <c r="AL201" s="66">
        <f t="shared" ref="AL201:AL212" si="773">IF(AJ201=0,0,AK201/AJ201*1000)</f>
        <v>38989.340671506063</v>
      </c>
      <c r="AM201" s="65">
        <v>0</v>
      </c>
      <c r="AN201" s="106">
        <v>0</v>
      </c>
      <c r="AO201" s="66">
        <f t="shared" ref="AO201:AO212" si="774">IF(AM201=0,0,AN201/AM201*1000)</f>
        <v>0</v>
      </c>
      <c r="AP201" s="65">
        <v>0</v>
      </c>
      <c r="AQ201" s="106">
        <v>0</v>
      </c>
      <c r="AR201" s="66">
        <f t="shared" ref="AR201:AR212" si="775">IF(AP201=0,0,AQ201/AP201*1000)</f>
        <v>0</v>
      </c>
      <c r="AS201" s="65">
        <v>0</v>
      </c>
      <c r="AT201" s="106">
        <v>0</v>
      </c>
      <c r="AU201" s="66">
        <f t="shared" ref="AU201:AU212" si="776">IF(AS201=0,0,AT201/AS201*1000)</f>
        <v>0</v>
      </c>
      <c r="AV201" s="65">
        <v>0</v>
      </c>
      <c r="AW201" s="106">
        <v>0</v>
      </c>
      <c r="AX201" s="66">
        <f t="shared" ref="AX201:AX212" si="777">IF(AV201=0,0,AW201/AV201*1000)</f>
        <v>0</v>
      </c>
      <c r="AY201" s="65">
        <v>0</v>
      </c>
      <c r="AZ201" s="106">
        <v>0</v>
      </c>
      <c r="BA201" s="66">
        <f t="shared" ref="BA201:BA212" si="778">IF(AY201=0,0,AZ201/AY201*1000)</f>
        <v>0</v>
      </c>
      <c r="BB201" s="65">
        <v>0</v>
      </c>
      <c r="BC201" s="106">
        <v>0</v>
      </c>
      <c r="BD201" s="66">
        <f t="shared" ref="BD201:BD212" si="779">IF(BB201=0,0,BC201/BB201*1000)</f>
        <v>0</v>
      </c>
      <c r="BE201" s="65">
        <v>0</v>
      </c>
      <c r="BF201" s="106">
        <v>0</v>
      </c>
      <c r="BG201" s="66">
        <f t="shared" ref="BG201:BG212" si="780">IF(BE201=0,0,BF201/BE201*1000)</f>
        <v>0</v>
      </c>
      <c r="BH201" s="65">
        <v>0</v>
      </c>
      <c r="BI201" s="106">
        <v>0</v>
      </c>
      <c r="BJ201" s="66">
        <f t="shared" ref="BJ201:BJ212" si="781">IF(BH201=0,0,BI201/BH201*1000)</f>
        <v>0</v>
      </c>
      <c r="BK201" s="65">
        <v>0</v>
      </c>
      <c r="BL201" s="106">
        <v>0</v>
      </c>
      <c r="BM201" s="66">
        <f t="shared" ref="BM201:BM212" si="782">IF(BK201=0,0,BL201/BK201*1000)</f>
        <v>0</v>
      </c>
      <c r="BN201" s="65">
        <v>0</v>
      </c>
      <c r="BO201" s="106">
        <v>0</v>
      </c>
      <c r="BP201" s="66">
        <f t="shared" ref="BP201:BP212" si="783">IF(BN201=0,0,BO201/BN201*1000)</f>
        <v>0</v>
      </c>
      <c r="BQ201" s="65">
        <v>0</v>
      </c>
      <c r="BR201" s="106">
        <v>0</v>
      </c>
      <c r="BS201" s="66">
        <f t="shared" ref="BS201:BS212" si="784">IF(BQ201=0,0,BR201/BQ201*1000)</f>
        <v>0</v>
      </c>
      <c r="BT201" s="65">
        <v>0</v>
      </c>
      <c r="BU201" s="106">
        <v>0</v>
      </c>
      <c r="BV201" s="66">
        <f t="shared" ref="BV201:BV212" si="785">IF(BT201=0,0,BU201/BT201*1000)</f>
        <v>0</v>
      </c>
      <c r="BW201" s="65">
        <v>0</v>
      </c>
      <c r="BX201" s="106">
        <v>0</v>
      </c>
      <c r="BY201" s="66">
        <f t="shared" ref="BY201:BY212" si="786">IF(BW201=0,0,BX201/BW201*1000)</f>
        <v>0</v>
      </c>
      <c r="BZ201" s="65">
        <v>0</v>
      </c>
      <c r="CA201" s="106">
        <v>0</v>
      </c>
      <c r="CB201" s="66">
        <f t="shared" ref="CB201:CB212" si="787">IF(BZ201=0,0,CA201/BZ201*1000)</f>
        <v>0</v>
      </c>
      <c r="CC201" s="65">
        <v>0</v>
      </c>
      <c r="CD201" s="106">
        <v>0</v>
      </c>
      <c r="CE201" s="66">
        <f t="shared" ref="CE201:CE212" si="788">IF(CC201=0,0,CD201/CC201*1000)</f>
        <v>0</v>
      </c>
      <c r="CF201" s="65">
        <v>0</v>
      </c>
      <c r="CG201" s="106">
        <v>0</v>
      </c>
      <c r="CH201" s="66">
        <f t="shared" ref="CH201:CH212" si="789">IF(CF201=0,0,CG201/CF201*1000)</f>
        <v>0</v>
      </c>
      <c r="CI201" s="65">
        <v>0</v>
      </c>
      <c r="CJ201" s="106">
        <v>0</v>
      </c>
      <c r="CK201" s="66">
        <f t="shared" ref="CK201:CK212" si="790">IF(CI201=0,0,CJ201/CI201*1000)</f>
        <v>0</v>
      </c>
      <c r="CL201" s="65">
        <v>0</v>
      </c>
      <c r="CM201" s="106">
        <v>0</v>
      </c>
      <c r="CN201" s="66">
        <f t="shared" ref="CN201:CN212" si="791">IF(CL201=0,0,CM201/CL201*1000)</f>
        <v>0</v>
      </c>
      <c r="CO201" s="65">
        <v>0</v>
      </c>
      <c r="CP201" s="106">
        <v>0</v>
      </c>
      <c r="CQ201" s="66">
        <f t="shared" ref="CQ201:CQ212" si="792">IF(CO201=0,0,CP201/CO201*1000)</f>
        <v>0</v>
      </c>
      <c r="CR201" s="112">
        <v>1.5E-3</v>
      </c>
      <c r="CS201" s="113">
        <v>0.71299999999999997</v>
      </c>
      <c r="CT201" s="66">
        <f t="shared" ref="CT201:CT212" si="793">IF(CR201=0,0,CS201/CR201*1000)</f>
        <v>475333.33333333331</v>
      </c>
      <c r="CU201" s="112">
        <v>0.14000000000000001</v>
      </c>
      <c r="CV201" s="113">
        <v>12.866</v>
      </c>
      <c r="CW201" s="66">
        <f t="shared" ref="CW201:CW212" si="794">IF(CU201=0,0,CV201/CU201*1000)</f>
        <v>91899.999999999985</v>
      </c>
      <c r="CX201" s="65">
        <v>0</v>
      </c>
      <c r="CY201" s="106">
        <v>0</v>
      </c>
      <c r="CZ201" s="66">
        <f t="shared" ref="CZ201:CZ212" si="795">IF(CX201=0,0,CY201/CX201*1000)</f>
        <v>0</v>
      </c>
      <c r="DA201" s="65">
        <v>0</v>
      </c>
      <c r="DB201" s="106">
        <v>0</v>
      </c>
      <c r="DC201" s="66">
        <f t="shared" ref="DC201:DC212" si="796">IF(DA201=0,0,DB201/DA201*1000)</f>
        <v>0</v>
      </c>
      <c r="DD201" s="65">
        <v>0</v>
      </c>
      <c r="DE201" s="106">
        <v>0</v>
      </c>
      <c r="DF201" s="66">
        <f t="shared" ref="DF201:DF212" si="797">IF(DD201=0,0,DE201/DD201*1000)</f>
        <v>0</v>
      </c>
      <c r="DG201" s="11">
        <f>SUMIF($C$5:$DF$5,"Ton",C201:DF201)</f>
        <v>202.48069999999998</v>
      </c>
      <c r="DH201" s="21">
        <f>SUMIF($C$5:$DF$5,"F*",C201:DF201)</f>
        <v>7902.6509999999998</v>
      </c>
    </row>
    <row r="202" spans="1:112" x14ac:dyDescent="0.3">
      <c r="A202" s="57">
        <v>2024</v>
      </c>
      <c r="B202" s="58" t="s">
        <v>6</v>
      </c>
      <c r="C202" s="65">
        <v>0</v>
      </c>
      <c r="D202" s="106">
        <v>0</v>
      </c>
      <c r="E202" s="66">
        <f t="shared" ref="E202:E203" si="798">IF(C202=0,0,D202/C202*1000)</f>
        <v>0</v>
      </c>
      <c r="F202" s="65">
        <v>0</v>
      </c>
      <c r="G202" s="106">
        <v>0</v>
      </c>
      <c r="H202" s="66">
        <f t="shared" si="763"/>
        <v>0</v>
      </c>
      <c r="I202" s="65">
        <v>0</v>
      </c>
      <c r="J202" s="106">
        <v>0</v>
      </c>
      <c r="K202" s="66">
        <f t="shared" si="764"/>
        <v>0</v>
      </c>
      <c r="L202" s="65">
        <v>0</v>
      </c>
      <c r="M202" s="106">
        <v>0</v>
      </c>
      <c r="N202" s="66">
        <f t="shared" si="765"/>
        <v>0</v>
      </c>
      <c r="O202" s="105">
        <v>14.688000000000001</v>
      </c>
      <c r="P202" s="106">
        <v>560.87599999999998</v>
      </c>
      <c r="Q202" s="66">
        <f t="shared" si="766"/>
        <v>38186.002178649229</v>
      </c>
      <c r="R202" s="65">
        <v>0</v>
      </c>
      <c r="S202" s="106">
        <v>0</v>
      </c>
      <c r="T202" s="66">
        <f t="shared" si="767"/>
        <v>0</v>
      </c>
      <c r="U202" s="65">
        <v>0</v>
      </c>
      <c r="V202" s="106">
        <v>0</v>
      </c>
      <c r="W202" s="66">
        <f t="shared" si="768"/>
        <v>0</v>
      </c>
      <c r="X202" s="65">
        <v>0</v>
      </c>
      <c r="Y202" s="106">
        <v>0</v>
      </c>
      <c r="Z202" s="66">
        <f t="shared" si="769"/>
        <v>0</v>
      </c>
      <c r="AA202" s="65">
        <v>0</v>
      </c>
      <c r="AB202" s="106">
        <v>0</v>
      </c>
      <c r="AC202" s="66">
        <f t="shared" si="770"/>
        <v>0</v>
      </c>
      <c r="AD202" s="65">
        <v>0</v>
      </c>
      <c r="AE202" s="106">
        <v>0</v>
      </c>
      <c r="AF202" s="66">
        <f t="shared" si="771"/>
        <v>0</v>
      </c>
      <c r="AG202" s="65">
        <v>0</v>
      </c>
      <c r="AH202" s="106">
        <v>0</v>
      </c>
      <c r="AI202" s="66">
        <f t="shared" si="772"/>
        <v>0</v>
      </c>
      <c r="AJ202" s="105">
        <v>136.51920000000001</v>
      </c>
      <c r="AK202" s="106">
        <v>5487.79</v>
      </c>
      <c r="AL202" s="66">
        <f t="shared" si="773"/>
        <v>40197.935528482441</v>
      </c>
      <c r="AM202" s="65">
        <v>0</v>
      </c>
      <c r="AN202" s="106">
        <v>0</v>
      </c>
      <c r="AO202" s="66">
        <f t="shared" si="774"/>
        <v>0</v>
      </c>
      <c r="AP202" s="65">
        <v>0</v>
      </c>
      <c r="AQ202" s="106">
        <v>0</v>
      </c>
      <c r="AR202" s="66">
        <f t="shared" si="775"/>
        <v>0</v>
      </c>
      <c r="AS202" s="65">
        <v>0</v>
      </c>
      <c r="AT202" s="106">
        <v>0</v>
      </c>
      <c r="AU202" s="66">
        <f t="shared" si="776"/>
        <v>0</v>
      </c>
      <c r="AV202" s="65">
        <v>0</v>
      </c>
      <c r="AW202" s="106">
        <v>0</v>
      </c>
      <c r="AX202" s="66">
        <f t="shared" si="777"/>
        <v>0</v>
      </c>
      <c r="AY202" s="65">
        <v>0</v>
      </c>
      <c r="AZ202" s="106">
        <v>0</v>
      </c>
      <c r="BA202" s="66">
        <f t="shared" si="778"/>
        <v>0</v>
      </c>
      <c r="BB202" s="65">
        <v>0</v>
      </c>
      <c r="BC202" s="106">
        <v>0</v>
      </c>
      <c r="BD202" s="66">
        <f t="shared" si="779"/>
        <v>0</v>
      </c>
      <c r="BE202" s="65">
        <v>0</v>
      </c>
      <c r="BF202" s="106">
        <v>0</v>
      </c>
      <c r="BG202" s="66">
        <f t="shared" si="780"/>
        <v>0</v>
      </c>
      <c r="BH202" s="65">
        <v>0</v>
      </c>
      <c r="BI202" s="106">
        <v>0</v>
      </c>
      <c r="BJ202" s="66">
        <f t="shared" si="781"/>
        <v>0</v>
      </c>
      <c r="BK202" s="65">
        <v>0</v>
      </c>
      <c r="BL202" s="106">
        <v>0</v>
      </c>
      <c r="BM202" s="66">
        <f t="shared" si="782"/>
        <v>0</v>
      </c>
      <c r="BN202" s="65">
        <v>0</v>
      </c>
      <c r="BO202" s="106">
        <v>0</v>
      </c>
      <c r="BP202" s="66">
        <f t="shared" si="783"/>
        <v>0</v>
      </c>
      <c r="BQ202" s="65">
        <v>0</v>
      </c>
      <c r="BR202" s="106">
        <v>0</v>
      </c>
      <c r="BS202" s="66">
        <f t="shared" si="784"/>
        <v>0</v>
      </c>
      <c r="BT202" s="65">
        <v>0</v>
      </c>
      <c r="BU202" s="106">
        <v>0</v>
      </c>
      <c r="BV202" s="66">
        <f t="shared" si="785"/>
        <v>0</v>
      </c>
      <c r="BW202" s="65">
        <v>0</v>
      </c>
      <c r="BX202" s="106">
        <v>0</v>
      </c>
      <c r="BY202" s="66">
        <f t="shared" si="786"/>
        <v>0</v>
      </c>
      <c r="BZ202" s="65">
        <v>0</v>
      </c>
      <c r="CA202" s="106">
        <v>0</v>
      </c>
      <c r="CB202" s="66">
        <f t="shared" si="787"/>
        <v>0</v>
      </c>
      <c r="CC202" s="65">
        <v>0</v>
      </c>
      <c r="CD202" s="106">
        <v>0</v>
      </c>
      <c r="CE202" s="66">
        <f t="shared" si="788"/>
        <v>0</v>
      </c>
      <c r="CF202" s="65">
        <v>0</v>
      </c>
      <c r="CG202" s="106">
        <v>0</v>
      </c>
      <c r="CH202" s="66">
        <f t="shared" si="789"/>
        <v>0</v>
      </c>
      <c r="CI202" s="65">
        <v>0</v>
      </c>
      <c r="CJ202" s="106">
        <v>0</v>
      </c>
      <c r="CK202" s="66">
        <f t="shared" si="790"/>
        <v>0</v>
      </c>
      <c r="CL202" s="65">
        <v>0</v>
      </c>
      <c r="CM202" s="106">
        <v>0</v>
      </c>
      <c r="CN202" s="66">
        <f t="shared" si="791"/>
        <v>0</v>
      </c>
      <c r="CO202" s="65">
        <v>0</v>
      </c>
      <c r="CP202" s="106">
        <v>0</v>
      </c>
      <c r="CQ202" s="66">
        <f t="shared" si="792"/>
        <v>0</v>
      </c>
      <c r="CR202" s="105">
        <v>6.7000000000000002E-3</v>
      </c>
      <c r="CS202" s="106">
        <v>1.1870000000000001</v>
      </c>
      <c r="CT202" s="66">
        <f t="shared" si="793"/>
        <v>177164.17910447763</v>
      </c>
      <c r="CU202" s="105">
        <v>0.626</v>
      </c>
      <c r="CV202" s="106">
        <v>19.257999999999999</v>
      </c>
      <c r="CW202" s="66">
        <f t="shared" si="794"/>
        <v>30763.578274760381</v>
      </c>
      <c r="CX202" s="65">
        <v>0</v>
      </c>
      <c r="CY202" s="106">
        <v>0</v>
      </c>
      <c r="CZ202" s="66">
        <f t="shared" si="795"/>
        <v>0</v>
      </c>
      <c r="DA202" s="65">
        <v>0</v>
      </c>
      <c r="DB202" s="106">
        <v>0</v>
      </c>
      <c r="DC202" s="66">
        <f t="shared" si="796"/>
        <v>0</v>
      </c>
      <c r="DD202" s="65">
        <v>0</v>
      </c>
      <c r="DE202" s="106">
        <v>0</v>
      </c>
      <c r="DF202" s="66">
        <f t="shared" si="797"/>
        <v>0</v>
      </c>
      <c r="DG202" s="11">
        <f t="shared" ref="DG202:DG213" si="799">SUMIF($C$5:$DF$5,"Ton",C202:DF202)</f>
        <v>151.8399</v>
      </c>
      <c r="DH202" s="21">
        <f t="shared" ref="DH202:DH213" si="800">SUMIF($C$5:$DF$5,"F*",C202:DF202)</f>
        <v>6069.1109999999999</v>
      </c>
    </row>
    <row r="203" spans="1:112" x14ac:dyDescent="0.3">
      <c r="A203" s="57">
        <v>2024</v>
      </c>
      <c r="B203" s="58" t="s">
        <v>7</v>
      </c>
      <c r="C203" s="65">
        <v>0</v>
      </c>
      <c r="D203" s="106">
        <v>0</v>
      </c>
      <c r="E203" s="66">
        <f t="shared" si="798"/>
        <v>0</v>
      </c>
      <c r="F203" s="65">
        <v>0</v>
      </c>
      <c r="G203" s="106">
        <v>0</v>
      </c>
      <c r="H203" s="66">
        <f t="shared" si="763"/>
        <v>0</v>
      </c>
      <c r="I203" s="65">
        <v>0</v>
      </c>
      <c r="J203" s="106">
        <v>0</v>
      </c>
      <c r="K203" s="66">
        <f t="shared" si="764"/>
        <v>0</v>
      </c>
      <c r="L203" s="65">
        <v>0</v>
      </c>
      <c r="M203" s="106">
        <v>0</v>
      </c>
      <c r="N203" s="66">
        <f t="shared" si="765"/>
        <v>0</v>
      </c>
      <c r="O203" s="65">
        <v>0</v>
      </c>
      <c r="P203" s="106">
        <v>0</v>
      </c>
      <c r="Q203" s="66">
        <f t="shared" si="766"/>
        <v>0</v>
      </c>
      <c r="R203" s="65">
        <v>0</v>
      </c>
      <c r="S203" s="106">
        <v>0</v>
      </c>
      <c r="T203" s="66">
        <f t="shared" si="767"/>
        <v>0</v>
      </c>
      <c r="U203" s="65">
        <v>0</v>
      </c>
      <c r="V203" s="106">
        <v>0</v>
      </c>
      <c r="W203" s="66">
        <f t="shared" si="768"/>
        <v>0</v>
      </c>
      <c r="X203" s="65">
        <v>0</v>
      </c>
      <c r="Y203" s="106">
        <v>0</v>
      </c>
      <c r="Z203" s="66">
        <f t="shared" si="769"/>
        <v>0</v>
      </c>
      <c r="AA203" s="65">
        <v>0</v>
      </c>
      <c r="AB203" s="106">
        <v>0</v>
      </c>
      <c r="AC203" s="66">
        <f t="shared" si="770"/>
        <v>0</v>
      </c>
      <c r="AD203" s="65">
        <v>0</v>
      </c>
      <c r="AE203" s="106">
        <v>0</v>
      </c>
      <c r="AF203" s="66">
        <f t="shared" si="771"/>
        <v>0</v>
      </c>
      <c r="AG203" s="65">
        <v>0</v>
      </c>
      <c r="AH203" s="106">
        <v>0</v>
      </c>
      <c r="AI203" s="66">
        <f t="shared" si="772"/>
        <v>0</v>
      </c>
      <c r="AJ203" s="105">
        <v>175.0608</v>
      </c>
      <c r="AK203" s="106">
        <v>7309.5569999999998</v>
      </c>
      <c r="AL203" s="66">
        <f t="shared" si="773"/>
        <v>41754.390474623666</v>
      </c>
      <c r="AM203" s="65">
        <v>0</v>
      </c>
      <c r="AN203" s="106">
        <v>0</v>
      </c>
      <c r="AO203" s="66">
        <f t="shared" si="774"/>
        <v>0</v>
      </c>
      <c r="AP203" s="65">
        <v>0</v>
      </c>
      <c r="AQ203" s="106">
        <v>0</v>
      </c>
      <c r="AR203" s="66">
        <f t="shared" si="775"/>
        <v>0</v>
      </c>
      <c r="AS203" s="65">
        <v>0</v>
      </c>
      <c r="AT203" s="106">
        <v>0</v>
      </c>
      <c r="AU203" s="66">
        <f t="shared" si="776"/>
        <v>0</v>
      </c>
      <c r="AV203" s="65">
        <v>0</v>
      </c>
      <c r="AW203" s="106">
        <v>0</v>
      </c>
      <c r="AX203" s="66">
        <f t="shared" si="777"/>
        <v>0</v>
      </c>
      <c r="AY203" s="65">
        <v>0</v>
      </c>
      <c r="AZ203" s="106">
        <v>0</v>
      </c>
      <c r="BA203" s="66">
        <f t="shared" si="778"/>
        <v>0</v>
      </c>
      <c r="BB203" s="65">
        <v>0</v>
      </c>
      <c r="BC203" s="106">
        <v>0</v>
      </c>
      <c r="BD203" s="66">
        <f t="shared" si="779"/>
        <v>0</v>
      </c>
      <c r="BE203" s="65">
        <v>0</v>
      </c>
      <c r="BF203" s="106">
        <v>0</v>
      </c>
      <c r="BG203" s="66">
        <f t="shared" si="780"/>
        <v>0</v>
      </c>
      <c r="BH203" s="65">
        <v>0</v>
      </c>
      <c r="BI203" s="106">
        <v>0</v>
      </c>
      <c r="BJ203" s="66">
        <f t="shared" si="781"/>
        <v>0</v>
      </c>
      <c r="BK203" s="65">
        <v>0</v>
      </c>
      <c r="BL203" s="106">
        <v>0</v>
      </c>
      <c r="BM203" s="66">
        <f t="shared" si="782"/>
        <v>0</v>
      </c>
      <c r="BN203" s="65">
        <v>0</v>
      </c>
      <c r="BO203" s="106">
        <v>0</v>
      </c>
      <c r="BP203" s="66">
        <f t="shared" si="783"/>
        <v>0</v>
      </c>
      <c r="BQ203" s="65">
        <v>0</v>
      </c>
      <c r="BR203" s="106">
        <v>0</v>
      </c>
      <c r="BS203" s="66">
        <f t="shared" si="784"/>
        <v>0</v>
      </c>
      <c r="BT203" s="65">
        <v>0</v>
      </c>
      <c r="BU203" s="106">
        <v>0</v>
      </c>
      <c r="BV203" s="66">
        <f t="shared" si="785"/>
        <v>0</v>
      </c>
      <c r="BW203" s="65">
        <v>0</v>
      </c>
      <c r="BX203" s="106">
        <v>0</v>
      </c>
      <c r="BY203" s="66">
        <f t="shared" si="786"/>
        <v>0</v>
      </c>
      <c r="BZ203" s="65">
        <v>0</v>
      </c>
      <c r="CA203" s="106">
        <v>0</v>
      </c>
      <c r="CB203" s="66">
        <f t="shared" si="787"/>
        <v>0</v>
      </c>
      <c r="CC203" s="65">
        <v>0</v>
      </c>
      <c r="CD203" s="106">
        <v>0</v>
      </c>
      <c r="CE203" s="66">
        <f t="shared" si="788"/>
        <v>0</v>
      </c>
      <c r="CF203" s="65">
        <v>0</v>
      </c>
      <c r="CG203" s="106">
        <v>0</v>
      </c>
      <c r="CH203" s="66">
        <f t="shared" si="789"/>
        <v>0</v>
      </c>
      <c r="CI203" s="65">
        <v>0</v>
      </c>
      <c r="CJ203" s="106">
        <v>0</v>
      </c>
      <c r="CK203" s="66">
        <f t="shared" si="790"/>
        <v>0</v>
      </c>
      <c r="CL203" s="65">
        <v>0</v>
      </c>
      <c r="CM203" s="106">
        <v>0</v>
      </c>
      <c r="CN203" s="66">
        <f t="shared" si="791"/>
        <v>0</v>
      </c>
      <c r="CO203" s="65">
        <v>0</v>
      </c>
      <c r="CP203" s="106">
        <v>0</v>
      </c>
      <c r="CQ203" s="66">
        <f t="shared" si="792"/>
        <v>0</v>
      </c>
      <c r="CR203" s="65">
        <v>0</v>
      </c>
      <c r="CS203" s="106">
        <v>0</v>
      </c>
      <c r="CT203" s="66">
        <f t="shared" si="793"/>
        <v>0</v>
      </c>
      <c r="CU203" s="105">
        <v>4.0000000000000001E-3</v>
      </c>
      <c r="CV203" s="106">
        <v>1.641</v>
      </c>
      <c r="CW203" s="66">
        <f t="shared" si="794"/>
        <v>410250</v>
      </c>
      <c r="CX203" s="65">
        <v>0</v>
      </c>
      <c r="CY203" s="106">
        <v>0</v>
      </c>
      <c r="CZ203" s="66">
        <f t="shared" si="795"/>
        <v>0</v>
      </c>
      <c r="DA203" s="65">
        <v>0</v>
      </c>
      <c r="DB203" s="106">
        <v>0</v>
      </c>
      <c r="DC203" s="66">
        <f t="shared" si="796"/>
        <v>0</v>
      </c>
      <c r="DD203" s="65">
        <v>0</v>
      </c>
      <c r="DE203" s="106">
        <v>0</v>
      </c>
      <c r="DF203" s="66">
        <f t="shared" si="797"/>
        <v>0</v>
      </c>
      <c r="DG203" s="11">
        <f t="shared" si="799"/>
        <v>175.06479999999999</v>
      </c>
      <c r="DH203" s="21">
        <f t="shared" si="800"/>
        <v>7311.1979999999994</v>
      </c>
    </row>
    <row r="204" spans="1:112" x14ac:dyDescent="0.3">
      <c r="A204" s="57">
        <v>2024</v>
      </c>
      <c r="B204" s="58" t="s">
        <v>8</v>
      </c>
      <c r="C204" s="65">
        <v>0</v>
      </c>
      <c r="D204" s="106">
        <v>0</v>
      </c>
      <c r="E204" s="66">
        <f>IF(C204=0,0,D204/C204*1000)</f>
        <v>0</v>
      </c>
      <c r="F204" s="65">
        <v>0</v>
      </c>
      <c r="G204" s="106">
        <v>0</v>
      </c>
      <c r="H204" s="66">
        <f t="shared" si="763"/>
        <v>0</v>
      </c>
      <c r="I204" s="65">
        <v>0</v>
      </c>
      <c r="J204" s="106">
        <v>0</v>
      </c>
      <c r="K204" s="66">
        <f t="shared" si="764"/>
        <v>0</v>
      </c>
      <c r="L204" s="65">
        <v>0</v>
      </c>
      <c r="M204" s="106">
        <v>0</v>
      </c>
      <c r="N204" s="66">
        <f t="shared" si="765"/>
        <v>0</v>
      </c>
      <c r="O204" s="65">
        <v>0</v>
      </c>
      <c r="P204" s="106">
        <v>0</v>
      </c>
      <c r="Q204" s="66">
        <f t="shared" si="766"/>
        <v>0</v>
      </c>
      <c r="R204" s="65">
        <v>0</v>
      </c>
      <c r="S204" s="106">
        <v>0</v>
      </c>
      <c r="T204" s="66">
        <f t="shared" si="767"/>
        <v>0</v>
      </c>
      <c r="U204" s="65">
        <v>0</v>
      </c>
      <c r="V204" s="106">
        <v>0</v>
      </c>
      <c r="W204" s="66">
        <f t="shared" si="768"/>
        <v>0</v>
      </c>
      <c r="X204" s="65">
        <v>0</v>
      </c>
      <c r="Y204" s="106">
        <v>0</v>
      </c>
      <c r="Z204" s="66">
        <f t="shared" si="769"/>
        <v>0</v>
      </c>
      <c r="AA204" s="65">
        <v>0</v>
      </c>
      <c r="AB204" s="106">
        <v>0</v>
      </c>
      <c r="AC204" s="66">
        <f t="shared" si="770"/>
        <v>0</v>
      </c>
      <c r="AD204" s="65">
        <v>0</v>
      </c>
      <c r="AE204" s="106">
        <v>0</v>
      </c>
      <c r="AF204" s="66">
        <f t="shared" si="771"/>
        <v>0</v>
      </c>
      <c r="AG204" s="65">
        <v>0</v>
      </c>
      <c r="AH204" s="106">
        <v>0</v>
      </c>
      <c r="AI204" s="66">
        <f t="shared" si="772"/>
        <v>0</v>
      </c>
      <c r="AJ204" s="105">
        <v>132.09120000000001</v>
      </c>
      <c r="AK204" s="106">
        <v>5120.1310000000003</v>
      </c>
      <c r="AL204" s="66">
        <f t="shared" si="773"/>
        <v>38762.090131666606</v>
      </c>
      <c r="AM204" s="65">
        <v>0</v>
      </c>
      <c r="AN204" s="106">
        <v>0</v>
      </c>
      <c r="AO204" s="66">
        <f t="shared" si="774"/>
        <v>0</v>
      </c>
      <c r="AP204" s="65">
        <v>0</v>
      </c>
      <c r="AQ204" s="106">
        <v>0</v>
      </c>
      <c r="AR204" s="66">
        <f t="shared" si="775"/>
        <v>0</v>
      </c>
      <c r="AS204" s="65">
        <v>0</v>
      </c>
      <c r="AT204" s="106">
        <v>0</v>
      </c>
      <c r="AU204" s="66">
        <f t="shared" si="776"/>
        <v>0</v>
      </c>
      <c r="AV204" s="65">
        <v>0</v>
      </c>
      <c r="AW204" s="106">
        <v>0</v>
      </c>
      <c r="AX204" s="66">
        <f t="shared" si="777"/>
        <v>0</v>
      </c>
      <c r="AY204" s="65">
        <v>0</v>
      </c>
      <c r="AZ204" s="106">
        <v>0</v>
      </c>
      <c r="BA204" s="66">
        <f t="shared" si="778"/>
        <v>0</v>
      </c>
      <c r="BB204" s="65">
        <v>0</v>
      </c>
      <c r="BC204" s="106">
        <v>0</v>
      </c>
      <c r="BD204" s="66">
        <f t="shared" si="779"/>
        <v>0</v>
      </c>
      <c r="BE204" s="65">
        <v>0</v>
      </c>
      <c r="BF204" s="106">
        <v>0</v>
      </c>
      <c r="BG204" s="66">
        <f t="shared" si="780"/>
        <v>0</v>
      </c>
      <c r="BH204" s="65">
        <v>0</v>
      </c>
      <c r="BI204" s="106">
        <v>0</v>
      </c>
      <c r="BJ204" s="66">
        <f t="shared" si="781"/>
        <v>0</v>
      </c>
      <c r="BK204" s="65">
        <v>0</v>
      </c>
      <c r="BL204" s="106">
        <v>0</v>
      </c>
      <c r="BM204" s="66">
        <f t="shared" si="782"/>
        <v>0</v>
      </c>
      <c r="BN204" s="65">
        <v>0</v>
      </c>
      <c r="BO204" s="106">
        <v>0</v>
      </c>
      <c r="BP204" s="66">
        <f t="shared" si="783"/>
        <v>0</v>
      </c>
      <c r="BQ204" s="65">
        <v>0</v>
      </c>
      <c r="BR204" s="106">
        <v>0</v>
      </c>
      <c r="BS204" s="66">
        <f t="shared" si="784"/>
        <v>0</v>
      </c>
      <c r="BT204" s="65">
        <v>0</v>
      </c>
      <c r="BU204" s="106">
        <v>0</v>
      </c>
      <c r="BV204" s="66">
        <f t="shared" si="785"/>
        <v>0</v>
      </c>
      <c r="BW204" s="65">
        <v>0</v>
      </c>
      <c r="BX204" s="106">
        <v>0</v>
      </c>
      <c r="BY204" s="66">
        <f t="shared" si="786"/>
        <v>0</v>
      </c>
      <c r="BZ204" s="65">
        <v>0</v>
      </c>
      <c r="CA204" s="106">
        <v>0</v>
      </c>
      <c r="CB204" s="66">
        <f t="shared" si="787"/>
        <v>0</v>
      </c>
      <c r="CC204" s="65">
        <v>0</v>
      </c>
      <c r="CD204" s="106">
        <v>0</v>
      </c>
      <c r="CE204" s="66">
        <f t="shared" si="788"/>
        <v>0</v>
      </c>
      <c r="CF204" s="65">
        <v>0</v>
      </c>
      <c r="CG204" s="106">
        <v>0</v>
      </c>
      <c r="CH204" s="66">
        <f t="shared" si="789"/>
        <v>0</v>
      </c>
      <c r="CI204" s="65">
        <v>0</v>
      </c>
      <c r="CJ204" s="106">
        <v>0</v>
      </c>
      <c r="CK204" s="66">
        <f t="shared" si="790"/>
        <v>0</v>
      </c>
      <c r="CL204" s="65">
        <v>0</v>
      </c>
      <c r="CM204" s="106">
        <v>0</v>
      </c>
      <c r="CN204" s="66">
        <f t="shared" si="791"/>
        <v>0</v>
      </c>
      <c r="CO204" s="65">
        <v>0</v>
      </c>
      <c r="CP204" s="106">
        <v>0</v>
      </c>
      <c r="CQ204" s="66">
        <f t="shared" si="792"/>
        <v>0</v>
      </c>
      <c r="CR204" s="65">
        <v>0</v>
      </c>
      <c r="CS204" s="106">
        <v>0</v>
      </c>
      <c r="CT204" s="66">
        <f t="shared" si="793"/>
        <v>0</v>
      </c>
      <c r="CU204" s="105">
        <v>1.6E-2</v>
      </c>
      <c r="CV204" s="106">
        <v>1.095</v>
      </c>
      <c r="CW204" s="66">
        <f t="shared" si="794"/>
        <v>68437.5</v>
      </c>
      <c r="CX204" s="65">
        <v>0</v>
      </c>
      <c r="CY204" s="106">
        <v>0</v>
      </c>
      <c r="CZ204" s="66">
        <f t="shared" si="795"/>
        <v>0</v>
      </c>
      <c r="DA204" s="65">
        <v>0</v>
      </c>
      <c r="DB204" s="106">
        <v>0</v>
      </c>
      <c r="DC204" s="66">
        <f t="shared" si="796"/>
        <v>0</v>
      </c>
      <c r="DD204" s="65">
        <v>0</v>
      </c>
      <c r="DE204" s="106">
        <v>0</v>
      </c>
      <c r="DF204" s="66">
        <f t="shared" si="797"/>
        <v>0</v>
      </c>
      <c r="DG204" s="11">
        <f t="shared" si="799"/>
        <v>132.10720000000001</v>
      </c>
      <c r="DH204" s="21">
        <f t="shared" si="800"/>
        <v>5121.2260000000006</v>
      </c>
    </row>
    <row r="205" spans="1:112" x14ac:dyDescent="0.3">
      <c r="A205" s="57">
        <v>2024</v>
      </c>
      <c r="B205" s="66" t="s">
        <v>9</v>
      </c>
      <c r="C205" s="65">
        <v>0</v>
      </c>
      <c r="D205" s="106">
        <v>0</v>
      </c>
      <c r="E205" s="66">
        <f t="shared" ref="E205:E212" si="801">IF(C205=0,0,D205/C205*1000)</f>
        <v>0</v>
      </c>
      <c r="F205" s="65">
        <v>0</v>
      </c>
      <c r="G205" s="106">
        <v>0</v>
      </c>
      <c r="H205" s="66">
        <f t="shared" si="763"/>
        <v>0</v>
      </c>
      <c r="I205" s="65">
        <v>0</v>
      </c>
      <c r="J205" s="106">
        <v>0</v>
      </c>
      <c r="K205" s="66">
        <f t="shared" si="764"/>
        <v>0</v>
      </c>
      <c r="L205" s="65">
        <v>0</v>
      </c>
      <c r="M205" s="106">
        <v>0</v>
      </c>
      <c r="N205" s="66">
        <f t="shared" si="765"/>
        <v>0</v>
      </c>
      <c r="O205" s="65">
        <v>0</v>
      </c>
      <c r="P205" s="106">
        <v>0</v>
      </c>
      <c r="Q205" s="66">
        <f t="shared" si="766"/>
        <v>0</v>
      </c>
      <c r="R205" s="65">
        <v>0</v>
      </c>
      <c r="S205" s="106">
        <v>0</v>
      </c>
      <c r="T205" s="66">
        <f t="shared" si="767"/>
        <v>0</v>
      </c>
      <c r="U205" s="65">
        <v>0</v>
      </c>
      <c r="V205" s="106">
        <v>0</v>
      </c>
      <c r="W205" s="66">
        <f t="shared" si="768"/>
        <v>0</v>
      </c>
      <c r="X205" s="65">
        <v>0</v>
      </c>
      <c r="Y205" s="106">
        <v>0</v>
      </c>
      <c r="Z205" s="66">
        <f t="shared" si="769"/>
        <v>0</v>
      </c>
      <c r="AA205" s="65">
        <v>0</v>
      </c>
      <c r="AB205" s="106">
        <v>0</v>
      </c>
      <c r="AC205" s="66">
        <f t="shared" si="770"/>
        <v>0</v>
      </c>
      <c r="AD205" s="65">
        <v>0</v>
      </c>
      <c r="AE205" s="106">
        <v>0</v>
      </c>
      <c r="AF205" s="66">
        <f t="shared" si="771"/>
        <v>0</v>
      </c>
      <c r="AG205" s="65">
        <v>0</v>
      </c>
      <c r="AH205" s="106">
        <v>0</v>
      </c>
      <c r="AI205" s="66">
        <f t="shared" si="772"/>
        <v>0</v>
      </c>
      <c r="AJ205" s="105">
        <v>386.22720000000004</v>
      </c>
      <c r="AK205" s="106">
        <v>15177.45</v>
      </c>
      <c r="AL205" s="66">
        <f t="shared" si="773"/>
        <v>39296.688581228867</v>
      </c>
      <c r="AM205" s="65">
        <v>0</v>
      </c>
      <c r="AN205" s="106">
        <v>0</v>
      </c>
      <c r="AO205" s="66">
        <f t="shared" si="774"/>
        <v>0</v>
      </c>
      <c r="AP205" s="65">
        <v>0</v>
      </c>
      <c r="AQ205" s="106">
        <v>0</v>
      </c>
      <c r="AR205" s="66">
        <f t="shared" si="775"/>
        <v>0</v>
      </c>
      <c r="AS205" s="65">
        <v>0</v>
      </c>
      <c r="AT205" s="106">
        <v>0</v>
      </c>
      <c r="AU205" s="66">
        <f t="shared" si="776"/>
        <v>0</v>
      </c>
      <c r="AV205" s="65">
        <v>0</v>
      </c>
      <c r="AW205" s="106">
        <v>0</v>
      </c>
      <c r="AX205" s="66">
        <f t="shared" si="777"/>
        <v>0</v>
      </c>
      <c r="AY205" s="65">
        <v>0</v>
      </c>
      <c r="AZ205" s="106">
        <v>0</v>
      </c>
      <c r="BA205" s="66">
        <f t="shared" si="778"/>
        <v>0</v>
      </c>
      <c r="BB205" s="65">
        <v>0</v>
      </c>
      <c r="BC205" s="106">
        <v>0</v>
      </c>
      <c r="BD205" s="66">
        <f t="shared" si="779"/>
        <v>0</v>
      </c>
      <c r="BE205" s="105">
        <v>1.7999999999999999E-2</v>
      </c>
      <c r="BF205" s="106">
        <v>2.4279999999999999</v>
      </c>
      <c r="BG205" s="66">
        <f t="shared" si="780"/>
        <v>134888.88888888888</v>
      </c>
      <c r="BH205" s="65">
        <v>0</v>
      </c>
      <c r="BI205" s="106">
        <v>0</v>
      </c>
      <c r="BJ205" s="66">
        <f t="shared" si="781"/>
        <v>0</v>
      </c>
      <c r="BK205" s="105">
        <v>2.8000000000000001E-2</v>
      </c>
      <c r="BL205" s="106">
        <v>3.6320000000000001</v>
      </c>
      <c r="BM205" s="66">
        <f t="shared" si="782"/>
        <v>129714.28571428572</v>
      </c>
      <c r="BN205" s="105">
        <v>2</v>
      </c>
      <c r="BO205" s="106">
        <v>52.972000000000001</v>
      </c>
      <c r="BP205" s="66">
        <f t="shared" si="783"/>
        <v>26486</v>
      </c>
      <c r="BQ205" s="65">
        <v>0</v>
      </c>
      <c r="BR205" s="106">
        <v>0</v>
      </c>
      <c r="BS205" s="66">
        <f t="shared" si="784"/>
        <v>0</v>
      </c>
      <c r="BT205" s="65">
        <v>0</v>
      </c>
      <c r="BU205" s="106">
        <v>0</v>
      </c>
      <c r="BV205" s="66">
        <f t="shared" si="785"/>
        <v>0</v>
      </c>
      <c r="BW205" s="105">
        <v>1E-3</v>
      </c>
      <c r="BX205" s="106">
        <v>7.8E-2</v>
      </c>
      <c r="BY205" s="66">
        <f t="shared" si="786"/>
        <v>78000</v>
      </c>
      <c r="BZ205" s="65">
        <v>0</v>
      </c>
      <c r="CA205" s="106">
        <v>0</v>
      </c>
      <c r="CB205" s="66">
        <f t="shared" si="787"/>
        <v>0</v>
      </c>
      <c r="CC205" s="65">
        <v>0</v>
      </c>
      <c r="CD205" s="106">
        <v>0</v>
      </c>
      <c r="CE205" s="66">
        <f t="shared" si="788"/>
        <v>0</v>
      </c>
      <c r="CF205" s="65">
        <v>0</v>
      </c>
      <c r="CG205" s="106">
        <v>0</v>
      </c>
      <c r="CH205" s="66">
        <f t="shared" si="789"/>
        <v>0</v>
      </c>
      <c r="CI205" s="65">
        <v>0</v>
      </c>
      <c r="CJ205" s="106">
        <v>0</v>
      </c>
      <c r="CK205" s="66">
        <f t="shared" si="790"/>
        <v>0</v>
      </c>
      <c r="CL205" s="65">
        <v>0</v>
      </c>
      <c r="CM205" s="106">
        <v>0</v>
      </c>
      <c r="CN205" s="66">
        <f t="shared" si="791"/>
        <v>0</v>
      </c>
      <c r="CO205" s="105">
        <v>3.3399999999999997E-3</v>
      </c>
      <c r="CP205" s="106">
        <v>0.49</v>
      </c>
      <c r="CQ205" s="66">
        <f t="shared" si="792"/>
        <v>146706.58682634731</v>
      </c>
      <c r="CR205" s="65">
        <v>0</v>
      </c>
      <c r="CS205" s="106">
        <v>0</v>
      </c>
      <c r="CT205" s="66">
        <f t="shared" si="793"/>
        <v>0</v>
      </c>
      <c r="CU205" s="65">
        <v>0</v>
      </c>
      <c r="CV205" s="106">
        <v>0</v>
      </c>
      <c r="CW205" s="66">
        <f t="shared" si="794"/>
        <v>0</v>
      </c>
      <c r="CX205" s="65">
        <v>0</v>
      </c>
      <c r="CY205" s="106">
        <v>0</v>
      </c>
      <c r="CZ205" s="66">
        <f t="shared" si="795"/>
        <v>0</v>
      </c>
      <c r="DA205" s="65">
        <v>0</v>
      </c>
      <c r="DB205" s="106">
        <v>0</v>
      </c>
      <c r="DC205" s="66">
        <f t="shared" si="796"/>
        <v>0</v>
      </c>
      <c r="DD205" s="65">
        <v>0</v>
      </c>
      <c r="DE205" s="106">
        <v>0</v>
      </c>
      <c r="DF205" s="66">
        <f t="shared" si="797"/>
        <v>0</v>
      </c>
      <c r="DG205" s="11">
        <f t="shared" si="799"/>
        <v>388.27753999999999</v>
      </c>
      <c r="DH205" s="21">
        <f t="shared" si="800"/>
        <v>15237.05</v>
      </c>
    </row>
    <row r="206" spans="1:112" x14ac:dyDescent="0.3">
      <c r="A206" s="57">
        <v>2024</v>
      </c>
      <c r="B206" s="58" t="s">
        <v>10</v>
      </c>
      <c r="C206" s="65">
        <v>0</v>
      </c>
      <c r="D206" s="106">
        <v>0</v>
      </c>
      <c r="E206" s="66">
        <f t="shared" si="801"/>
        <v>0</v>
      </c>
      <c r="F206" s="65">
        <v>0</v>
      </c>
      <c r="G206" s="106">
        <v>0</v>
      </c>
      <c r="H206" s="66">
        <f t="shared" si="763"/>
        <v>0</v>
      </c>
      <c r="I206" s="65">
        <v>0</v>
      </c>
      <c r="J206" s="106">
        <v>0</v>
      </c>
      <c r="K206" s="66">
        <f t="shared" si="764"/>
        <v>0</v>
      </c>
      <c r="L206" s="65">
        <v>0</v>
      </c>
      <c r="M206" s="106">
        <v>0</v>
      </c>
      <c r="N206" s="66">
        <f t="shared" si="765"/>
        <v>0</v>
      </c>
      <c r="O206" s="65">
        <v>0</v>
      </c>
      <c r="P206" s="106">
        <v>0</v>
      </c>
      <c r="Q206" s="66">
        <f t="shared" si="766"/>
        <v>0</v>
      </c>
      <c r="R206" s="65">
        <v>0</v>
      </c>
      <c r="S206" s="106">
        <v>0</v>
      </c>
      <c r="T206" s="66">
        <f t="shared" si="767"/>
        <v>0</v>
      </c>
      <c r="U206" s="65">
        <v>0</v>
      </c>
      <c r="V206" s="106">
        <v>0</v>
      </c>
      <c r="W206" s="66">
        <f t="shared" si="768"/>
        <v>0</v>
      </c>
      <c r="X206" s="65">
        <v>0</v>
      </c>
      <c r="Y206" s="106">
        <v>0</v>
      </c>
      <c r="Z206" s="66">
        <f t="shared" si="769"/>
        <v>0</v>
      </c>
      <c r="AA206" s="65">
        <v>0</v>
      </c>
      <c r="AB206" s="106">
        <v>0</v>
      </c>
      <c r="AC206" s="66">
        <f t="shared" si="770"/>
        <v>0</v>
      </c>
      <c r="AD206" s="65">
        <v>0</v>
      </c>
      <c r="AE206" s="106">
        <v>0</v>
      </c>
      <c r="AF206" s="66">
        <f t="shared" si="771"/>
        <v>0</v>
      </c>
      <c r="AG206" s="65">
        <v>0</v>
      </c>
      <c r="AH206" s="106">
        <v>0</v>
      </c>
      <c r="AI206" s="66">
        <f t="shared" si="772"/>
        <v>0</v>
      </c>
      <c r="AJ206" s="105">
        <v>209.37279999999998</v>
      </c>
      <c r="AK206" s="106">
        <v>8553.2510000000002</v>
      </c>
      <c r="AL206" s="66">
        <f t="shared" si="773"/>
        <v>40851.77730822724</v>
      </c>
      <c r="AM206" s="65">
        <v>0</v>
      </c>
      <c r="AN206" s="106">
        <v>0</v>
      </c>
      <c r="AO206" s="66">
        <f t="shared" si="774"/>
        <v>0</v>
      </c>
      <c r="AP206" s="65">
        <v>0</v>
      </c>
      <c r="AQ206" s="106">
        <v>0</v>
      </c>
      <c r="AR206" s="66">
        <f t="shared" si="775"/>
        <v>0</v>
      </c>
      <c r="AS206" s="65">
        <v>0</v>
      </c>
      <c r="AT206" s="106">
        <v>0</v>
      </c>
      <c r="AU206" s="66">
        <f t="shared" si="776"/>
        <v>0</v>
      </c>
      <c r="AV206" s="65">
        <v>0</v>
      </c>
      <c r="AW206" s="106">
        <v>0</v>
      </c>
      <c r="AX206" s="66">
        <f t="shared" si="777"/>
        <v>0</v>
      </c>
      <c r="AY206" s="65">
        <v>0</v>
      </c>
      <c r="AZ206" s="106">
        <v>0</v>
      </c>
      <c r="BA206" s="66">
        <f t="shared" si="778"/>
        <v>0</v>
      </c>
      <c r="BB206" s="65">
        <v>0</v>
      </c>
      <c r="BC206" s="106">
        <v>0</v>
      </c>
      <c r="BD206" s="66">
        <f t="shared" si="779"/>
        <v>0</v>
      </c>
      <c r="BE206" s="65">
        <v>0</v>
      </c>
      <c r="BF206" s="106">
        <v>0</v>
      </c>
      <c r="BG206" s="66">
        <f t="shared" si="780"/>
        <v>0</v>
      </c>
      <c r="BH206" s="65">
        <v>0</v>
      </c>
      <c r="BI206" s="106">
        <v>0</v>
      </c>
      <c r="BJ206" s="66">
        <f t="shared" si="781"/>
        <v>0</v>
      </c>
      <c r="BK206" s="65">
        <v>0</v>
      </c>
      <c r="BL206" s="106">
        <v>0</v>
      </c>
      <c r="BM206" s="66">
        <f t="shared" si="782"/>
        <v>0</v>
      </c>
      <c r="BN206" s="65">
        <v>0</v>
      </c>
      <c r="BO206" s="106">
        <v>0</v>
      </c>
      <c r="BP206" s="66">
        <f t="shared" si="783"/>
        <v>0</v>
      </c>
      <c r="BQ206" s="65">
        <v>0</v>
      </c>
      <c r="BR206" s="106">
        <v>0</v>
      </c>
      <c r="BS206" s="66">
        <f t="shared" si="784"/>
        <v>0</v>
      </c>
      <c r="BT206" s="65">
        <v>0</v>
      </c>
      <c r="BU206" s="106">
        <v>0</v>
      </c>
      <c r="BV206" s="66">
        <f t="shared" si="785"/>
        <v>0</v>
      </c>
      <c r="BW206" s="65">
        <v>0</v>
      </c>
      <c r="BX206" s="106">
        <v>0</v>
      </c>
      <c r="BY206" s="66">
        <f t="shared" si="786"/>
        <v>0</v>
      </c>
      <c r="BZ206" s="65">
        <v>0</v>
      </c>
      <c r="CA206" s="106">
        <v>0</v>
      </c>
      <c r="CB206" s="66">
        <f t="shared" si="787"/>
        <v>0</v>
      </c>
      <c r="CC206" s="65">
        <v>0</v>
      </c>
      <c r="CD206" s="106">
        <v>0</v>
      </c>
      <c r="CE206" s="66">
        <f t="shared" si="788"/>
        <v>0</v>
      </c>
      <c r="CF206" s="65">
        <v>0</v>
      </c>
      <c r="CG206" s="106">
        <v>0</v>
      </c>
      <c r="CH206" s="66">
        <f t="shared" si="789"/>
        <v>0</v>
      </c>
      <c r="CI206" s="65">
        <v>0</v>
      </c>
      <c r="CJ206" s="106">
        <v>0</v>
      </c>
      <c r="CK206" s="66">
        <f t="shared" si="790"/>
        <v>0</v>
      </c>
      <c r="CL206" s="65">
        <v>0</v>
      </c>
      <c r="CM206" s="106">
        <v>0</v>
      </c>
      <c r="CN206" s="66">
        <f t="shared" si="791"/>
        <v>0</v>
      </c>
      <c r="CO206" s="65">
        <v>0</v>
      </c>
      <c r="CP206" s="106">
        <v>0</v>
      </c>
      <c r="CQ206" s="66">
        <f t="shared" si="792"/>
        <v>0</v>
      </c>
      <c r="CR206" s="65">
        <v>0</v>
      </c>
      <c r="CS206" s="106">
        <v>0</v>
      </c>
      <c r="CT206" s="66">
        <f t="shared" si="793"/>
        <v>0</v>
      </c>
      <c r="CU206" s="65">
        <v>0</v>
      </c>
      <c r="CV206" s="106">
        <v>0</v>
      </c>
      <c r="CW206" s="66">
        <f t="shared" si="794"/>
        <v>0</v>
      </c>
      <c r="CX206" s="65">
        <v>0</v>
      </c>
      <c r="CY206" s="106">
        <v>0</v>
      </c>
      <c r="CZ206" s="66">
        <f t="shared" si="795"/>
        <v>0</v>
      </c>
      <c r="DA206" s="65">
        <v>0</v>
      </c>
      <c r="DB206" s="106">
        <v>0</v>
      </c>
      <c r="DC206" s="66">
        <f t="shared" si="796"/>
        <v>0</v>
      </c>
      <c r="DD206" s="65">
        <v>0</v>
      </c>
      <c r="DE206" s="106">
        <v>0</v>
      </c>
      <c r="DF206" s="66">
        <f t="shared" si="797"/>
        <v>0</v>
      </c>
      <c r="DG206" s="11">
        <f t="shared" si="799"/>
        <v>209.37279999999998</v>
      </c>
      <c r="DH206" s="21">
        <f t="shared" si="800"/>
        <v>8553.2510000000002</v>
      </c>
    </row>
    <row r="207" spans="1:112" x14ac:dyDescent="0.3">
      <c r="A207" s="57">
        <v>2024</v>
      </c>
      <c r="B207" s="58" t="s">
        <v>11</v>
      </c>
      <c r="C207" s="65">
        <v>0</v>
      </c>
      <c r="D207" s="106">
        <v>0</v>
      </c>
      <c r="E207" s="66">
        <f t="shared" si="801"/>
        <v>0</v>
      </c>
      <c r="F207" s="65">
        <v>0</v>
      </c>
      <c r="G207" s="106">
        <v>0</v>
      </c>
      <c r="H207" s="66">
        <f t="shared" si="763"/>
        <v>0</v>
      </c>
      <c r="I207" s="65">
        <v>0</v>
      </c>
      <c r="J207" s="106">
        <v>0</v>
      </c>
      <c r="K207" s="66">
        <f t="shared" si="764"/>
        <v>0</v>
      </c>
      <c r="L207" s="65">
        <v>0</v>
      </c>
      <c r="M207" s="106">
        <v>0</v>
      </c>
      <c r="N207" s="66">
        <f t="shared" si="765"/>
        <v>0</v>
      </c>
      <c r="O207" s="105">
        <v>13.92</v>
      </c>
      <c r="P207" s="114">
        <v>527.84</v>
      </c>
      <c r="Q207" s="66">
        <f t="shared" si="766"/>
        <v>37919.54022988506</v>
      </c>
      <c r="R207" s="65">
        <v>0</v>
      </c>
      <c r="S207" s="106">
        <v>0</v>
      </c>
      <c r="T207" s="66">
        <f t="shared" si="767"/>
        <v>0</v>
      </c>
      <c r="U207" s="65">
        <v>0</v>
      </c>
      <c r="V207" s="106">
        <v>0</v>
      </c>
      <c r="W207" s="66">
        <f t="shared" si="768"/>
        <v>0</v>
      </c>
      <c r="X207" s="65">
        <v>0</v>
      </c>
      <c r="Y207" s="106">
        <v>0</v>
      </c>
      <c r="Z207" s="66">
        <f t="shared" si="769"/>
        <v>0</v>
      </c>
      <c r="AA207" s="65">
        <v>0</v>
      </c>
      <c r="AB207" s="106">
        <v>0</v>
      </c>
      <c r="AC207" s="66">
        <f t="shared" si="770"/>
        <v>0</v>
      </c>
      <c r="AD207" s="65">
        <v>0</v>
      </c>
      <c r="AE207" s="106">
        <v>0</v>
      </c>
      <c r="AF207" s="66">
        <f t="shared" si="771"/>
        <v>0</v>
      </c>
      <c r="AG207" s="65">
        <v>0</v>
      </c>
      <c r="AH207" s="106">
        <v>0</v>
      </c>
      <c r="AI207" s="66">
        <f t="shared" si="772"/>
        <v>0</v>
      </c>
      <c r="AJ207" s="105">
        <v>102.6</v>
      </c>
      <c r="AK207" s="114">
        <v>3837.4409999999998</v>
      </c>
      <c r="AL207" s="66">
        <f t="shared" si="773"/>
        <v>37401.959064327486</v>
      </c>
      <c r="AM207" s="65">
        <v>0</v>
      </c>
      <c r="AN207" s="106">
        <v>0</v>
      </c>
      <c r="AO207" s="66">
        <f t="shared" si="774"/>
        <v>0</v>
      </c>
      <c r="AP207" s="105">
        <v>0.03</v>
      </c>
      <c r="AQ207" s="114">
        <v>0.11899999999999999</v>
      </c>
      <c r="AR207" s="66">
        <f t="shared" si="775"/>
        <v>3966.666666666667</v>
      </c>
      <c r="AS207" s="65">
        <v>0</v>
      </c>
      <c r="AT207" s="106">
        <v>0</v>
      </c>
      <c r="AU207" s="66">
        <f t="shared" si="776"/>
        <v>0</v>
      </c>
      <c r="AV207" s="65">
        <v>0</v>
      </c>
      <c r="AW207" s="106">
        <v>0</v>
      </c>
      <c r="AX207" s="66">
        <f t="shared" si="777"/>
        <v>0</v>
      </c>
      <c r="AY207" s="65">
        <v>0</v>
      </c>
      <c r="AZ207" s="106">
        <v>0</v>
      </c>
      <c r="BA207" s="66">
        <f t="shared" si="778"/>
        <v>0</v>
      </c>
      <c r="BB207" s="65">
        <v>0</v>
      </c>
      <c r="BC207" s="106">
        <v>0</v>
      </c>
      <c r="BD207" s="66">
        <f t="shared" si="779"/>
        <v>0</v>
      </c>
      <c r="BE207" s="65">
        <v>0</v>
      </c>
      <c r="BF207" s="106">
        <v>0</v>
      </c>
      <c r="BG207" s="66">
        <f t="shared" si="780"/>
        <v>0</v>
      </c>
      <c r="BH207" s="65">
        <v>0</v>
      </c>
      <c r="BI207" s="106">
        <v>0</v>
      </c>
      <c r="BJ207" s="66">
        <f t="shared" si="781"/>
        <v>0</v>
      </c>
      <c r="BK207" s="65">
        <v>0</v>
      </c>
      <c r="BL207" s="106">
        <v>0</v>
      </c>
      <c r="BM207" s="66">
        <f t="shared" si="782"/>
        <v>0</v>
      </c>
      <c r="BN207" s="65">
        <v>0</v>
      </c>
      <c r="BO207" s="106">
        <v>0</v>
      </c>
      <c r="BP207" s="66">
        <f t="shared" si="783"/>
        <v>0</v>
      </c>
      <c r="BQ207" s="65">
        <v>0</v>
      </c>
      <c r="BR207" s="106">
        <v>0</v>
      </c>
      <c r="BS207" s="66">
        <f t="shared" si="784"/>
        <v>0</v>
      </c>
      <c r="BT207" s="65">
        <v>0</v>
      </c>
      <c r="BU207" s="106">
        <v>0</v>
      </c>
      <c r="BV207" s="66">
        <f t="shared" si="785"/>
        <v>0</v>
      </c>
      <c r="BW207" s="65">
        <v>0</v>
      </c>
      <c r="BX207" s="106">
        <v>0</v>
      </c>
      <c r="BY207" s="66">
        <f t="shared" si="786"/>
        <v>0</v>
      </c>
      <c r="BZ207" s="65">
        <v>0</v>
      </c>
      <c r="CA207" s="106">
        <v>0</v>
      </c>
      <c r="CB207" s="66">
        <f t="shared" si="787"/>
        <v>0</v>
      </c>
      <c r="CC207" s="65">
        <v>0</v>
      </c>
      <c r="CD207" s="106">
        <v>0</v>
      </c>
      <c r="CE207" s="66">
        <f t="shared" si="788"/>
        <v>0</v>
      </c>
      <c r="CF207" s="65">
        <v>0</v>
      </c>
      <c r="CG207" s="106">
        <v>0</v>
      </c>
      <c r="CH207" s="66">
        <f t="shared" si="789"/>
        <v>0</v>
      </c>
      <c r="CI207" s="65">
        <v>0</v>
      </c>
      <c r="CJ207" s="106">
        <v>0</v>
      </c>
      <c r="CK207" s="66">
        <f t="shared" si="790"/>
        <v>0</v>
      </c>
      <c r="CL207" s="65">
        <v>0</v>
      </c>
      <c r="CM207" s="106">
        <v>0</v>
      </c>
      <c r="CN207" s="66">
        <f t="shared" si="791"/>
        <v>0</v>
      </c>
      <c r="CO207" s="65">
        <v>0</v>
      </c>
      <c r="CP207" s="106">
        <v>0</v>
      </c>
      <c r="CQ207" s="66">
        <f t="shared" si="792"/>
        <v>0</v>
      </c>
      <c r="CR207" s="65">
        <v>0</v>
      </c>
      <c r="CS207" s="106">
        <v>0</v>
      </c>
      <c r="CT207" s="66">
        <f t="shared" si="793"/>
        <v>0</v>
      </c>
      <c r="CU207" s="105">
        <v>0.01</v>
      </c>
      <c r="CV207" s="114">
        <v>1.2</v>
      </c>
      <c r="CW207" s="66">
        <f t="shared" si="794"/>
        <v>120000</v>
      </c>
      <c r="CX207" s="65">
        <v>0</v>
      </c>
      <c r="CY207" s="106">
        <v>0</v>
      </c>
      <c r="CZ207" s="66">
        <f t="shared" si="795"/>
        <v>0</v>
      </c>
      <c r="DA207" s="65">
        <v>0</v>
      </c>
      <c r="DB207" s="106">
        <v>0</v>
      </c>
      <c r="DC207" s="66">
        <f t="shared" si="796"/>
        <v>0</v>
      </c>
      <c r="DD207" s="65">
        <v>0</v>
      </c>
      <c r="DE207" s="106">
        <v>0</v>
      </c>
      <c r="DF207" s="66">
        <f t="shared" si="797"/>
        <v>0</v>
      </c>
      <c r="DG207" s="11">
        <f t="shared" si="799"/>
        <v>116.56</v>
      </c>
      <c r="DH207" s="21">
        <f t="shared" si="800"/>
        <v>4366.5999999999995</v>
      </c>
    </row>
    <row r="208" spans="1:112" x14ac:dyDescent="0.3">
      <c r="A208" s="57">
        <v>2024</v>
      </c>
      <c r="B208" s="58" t="s">
        <v>12</v>
      </c>
      <c r="C208" s="65">
        <v>0</v>
      </c>
      <c r="D208" s="106">
        <v>0</v>
      </c>
      <c r="E208" s="66">
        <f t="shared" si="801"/>
        <v>0</v>
      </c>
      <c r="F208" s="65">
        <v>0</v>
      </c>
      <c r="G208" s="106">
        <v>0</v>
      </c>
      <c r="H208" s="66">
        <f t="shared" si="763"/>
        <v>0</v>
      </c>
      <c r="I208" s="65">
        <v>0</v>
      </c>
      <c r="J208" s="106">
        <v>0</v>
      </c>
      <c r="K208" s="66">
        <f t="shared" si="764"/>
        <v>0</v>
      </c>
      <c r="L208" s="65">
        <v>0</v>
      </c>
      <c r="M208" s="106">
        <v>0</v>
      </c>
      <c r="N208" s="66">
        <f t="shared" si="765"/>
        <v>0</v>
      </c>
      <c r="O208" s="65">
        <v>0</v>
      </c>
      <c r="P208" s="106">
        <v>0</v>
      </c>
      <c r="Q208" s="66">
        <f t="shared" si="766"/>
        <v>0</v>
      </c>
      <c r="R208" s="65">
        <v>0</v>
      </c>
      <c r="S208" s="106">
        <v>0</v>
      </c>
      <c r="T208" s="66">
        <f t="shared" si="767"/>
        <v>0</v>
      </c>
      <c r="U208" s="65">
        <v>0</v>
      </c>
      <c r="V208" s="106">
        <v>0</v>
      </c>
      <c r="W208" s="66">
        <f t="shared" si="768"/>
        <v>0</v>
      </c>
      <c r="X208" s="65">
        <v>0</v>
      </c>
      <c r="Y208" s="106">
        <v>0</v>
      </c>
      <c r="Z208" s="66">
        <f t="shared" si="769"/>
        <v>0</v>
      </c>
      <c r="AA208" s="65">
        <v>0</v>
      </c>
      <c r="AB208" s="106">
        <v>0</v>
      </c>
      <c r="AC208" s="66">
        <f t="shared" si="770"/>
        <v>0</v>
      </c>
      <c r="AD208" s="65">
        <v>0</v>
      </c>
      <c r="AE208" s="106">
        <v>0</v>
      </c>
      <c r="AF208" s="66">
        <f t="shared" si="771"/>
        <v>0</v>
      </c>
      <c r="AG208" s="65">
        <v>0</v>
      </c>
      <c r="AH208" s="106">
        <v>0</v>
      </c>
      <c r="AI208" s="66">
        <f t="shared" si="772"/>
        <v>0</v>
      </c>
      <c r="AJ208" s="105">
        <v>185.5384</v>
      </c>
      <c r="AK208" s="106">
        <v>7161.8940000000002</v>
      </c>
      <c r="AL208" s="66">
        <f t="shared" si="773"/>
        <v>38600.602355091993</v>
      </c>
      <c r="AM208" s="65">
        <v>0</v>
      </c>
      <c r="AN208" s="106">
        <v>0</v>
      </c>
      <c r="AO208" s="66">
        <f t="shared" si="774"/>
        <v>0</v>
      </c>
      <c r="AP208" s="65">
        <v>0</v>
      </c>
      <c r="AQ208" s="106">
        <v>0</v>
      </c>
      <c r="AR208" s="66">
        <f t="shared" si="775"/>
        <v>0</v>
      </c>
      <c r="AS208" s="65">
        <v>0</v>
      </c>
      <c r="AT208" s="106">
        <v>0</v>
      </c>
      <c r="AU208" s="66">
        <f t="shared" si="776"/>
        <v>0</v>
      </c>
      <c r="AV208" s="65">
        <v>0</v>
      </c>
      <c r="AW208" s="106">
        <v>0</v>
      </c>
      <c r="AX208" s="66">
        <f t="shared" si="777"/>
        <v>0</v>
      </c>
      <c r="AY208" s="65">
        <v>0</v>
      </c>
      <c r="AZ208" s="106">
        <v>0</v>
      </c>
      <c r="BA208" s="66">
        <f t="shared" si="778"/>
        <v>0</v>
      </c>
      <c r="BB208" s="65">
        <v>0</v>
      </c>
      <c r="BC208" s="106">
        <v>0</v>
      </c>
      <c r="BD208" s="66">
        <f t="shared" si="779"/>
        <v>0</v>
      </c>
      <c r="BE208" s="65">
        <v>0</v>
      </c>
      <c r="BF208" s="106">
        <v>0</v>
      </c>
      <c r="BG208" s="66">
        <f t="shared" si="780"/>
        <v>0</v>
      </c>
      <c r="BH208" s="65">
        <v>0</v>
      </c>
      <c r="BI208" s="106">
        <v>0</v>
      </c>
      <c r="BJ208" s="66">
        <f t="shared" si="781"/>
        <v>0</v>
      </c>
      <c r="BK208" s="105">
        <v>2.4309999999999998E-2</v>
      </c>
      <c r="BL208" s="106">
        <v>0.20399999999999999</v>
      </c>
      <c r="BM208" s="66">
        <f t="shared" si="782"/>
        <v>8391.6083916083917</v>
      </c>
      <c r="BN208" s="65">
        <v>0</v>
      </c>
      <c r="BO208" s="106">
        <v>0</v>
      </c>
      <c r="BP208" s="66">
        <f t="shared" si="783"/>
        <v>0</v>
      </c>
      <c r="BQ208" s="65">
        <v>0</v>
      </c>
      <c r="BR208" s="106">
        <v>0</v>
      </c>
      <c r="BS208" s="66">
        <f t="shared" si="784"/>
        <v>0</v>
      </c>
      <c r="BT208" s="65">
        <v>0</v>
      </c>
      <c r="BU208" s="106">
        <v>0</v>
      </c>
      <c r="BV208" s="66">
        <f t="shared" si="785"/>
        <v>0</v>
      </c>
      <c r="BW208" s="65">
        <v>0</v>
      </c>
      <c r="BX208" s="106">
        <v>0</v>
      </c>
      <c r="BY208" s="66">
        <f t="shared" si="786"/>
        <v>0</v>
      </c>
      <c r="BZ208" s="65">
        <v>0</v>
      </c>
      <c r="CA208" s="106">
        <v>0</v>
      </c>
      <c r="CB208" s="66">
        <f t="shared" si="787"/>
        <v>0</v>
      </c>
      <c r="CC208" s="65">
        <v>0</v>
      </c>
      <c r="CD208" s="106">
        <v>0</v>
      </c>
      <c r="CE208" s="66">
        <f t="shared" si="788"/>
        <v>0</v>
      </c>
      <c r="CF208" s="65">
        <v>0</v>
      </c>
      <c r="CG208" s="106">
        <v>0</v>
      </c>
      <c r="CH208" s="66">
        <f t="shared" si="789"/>
        <v>0</v>
      </c>
      <c r="CI208" s="65">
        <v>0</v>
      </c>
      <c r="CJ208" s="106">
        <v>0</v>
      </c>
      <c r="CK208" s="66">
        <f t="shared" si="790"/>
        <v>0</v>
      </c>
      <c r="CL208" s="65">
        <v>0</v>
      </c>
      <c r="CM208" s="106">
        <v>0</v>
      </c>
      <c r="CN208" s="66">
        <f t="shared" si="791"/>
        <v>0</v>
      </c>
      <c r="CO208" s="65">
        <v>0</v>
      </c>
      <c r="CP208" s="106">
        <v>0</v>
      </c>
      <c r="CQ208" s="66">
        <f t="shared" si="792"/>
        <v>0</v>
      </c>
      <c r="CR208" s="105">
        <v>1.009E-2</v>
      </c>
      <c r="CS208" s="106">
        <v>1.6659999999999999</v>
      </c>
      <c r="CT208" s="66">
        <f t="shared" si="793"/>
        <v>165113.97423191278</v>
      </c>
      <c r="CU208" s="65">
        <v>0</v>
      </c>
      <c r="CV208" s="106">
        <v>0</v>
      </c>
      <c r="CW208" s="66">
        <f t="shared" si="794"/>
        <v>0</v>
      </c>
      <c r="CX208" s="65">
        <v>0</v>
      </c>
      <c r="CY208" s="106">
        <v>0</v>
      </c>
      <c r="CZ208" s="66">
        <f t="shared" si="795"/>
        <v>0</v>
      </c>
      <c r="DA208" s="65">
        <v>0</v>
      </c>
      <c r="DB208" s="106">
        <v>0</v>
      </c>
      <c r="DC208" s="66">
        <f t="shared" si="796"/>
        <v>0</v>
      </c>
      <c r="DD208" s="65">
        <v>0</v>
      </c>
      <c r="DE208" s="106">
        <v>0</v>
      </c>
      <c r="DF208" s="66">
        <f t="shared" si="797"/>
        <v>0</v>
      </c>
      <c r="DG208" s="11">
        <f t="shared" si="799"/>
        <v>185.5728</v>
      </c>
      <c r="DH208" s="21">
        <f t="shared" si="800"/>
        <v>7163.7640000000001</v>
      </c>
    </row>
    <row r="209" spans="1:112" x14ac:dyDescent="0.3">
      <c r="A209" s="57">
        <v>2024</v>
      </c>
      <c r="B209" s="58" t="s">
        <v>13</v>
      </c>
      <c r="C209" s="65">
        <v>0</v>
      </c>
      <c r="D209" s="106">
        <v>0</v>
      </c>
      <c r="E209" s="66">
        <f t="shared" si="801"/>
        <v>0</v>
      </c>
      <c r="F209" s="65">
        <v>0</v>
      </c>
      <c r="G209" s="106">
        <v>0</v>
      </c>
      <c r="H209" s="66">
        <f t="shared" si="763"/>
        <v>0</v>
      </c>
      <c r="I209" s="65">
        <v>0</v>
      </c>
      <c r="J209" s="106">
        <v>0</v>
      </c>
      <c r="K209" s="66">
        <f t="shared" si="764"/>
        <v>0</v>
      </c>
      <c r="L209" s="65">
        <v>0</v>
      </c>
      <c r="M209" s="106">
        <v>0</v>
      </c>
      <c r="N209" s="66">
        <f t="shared" si="765"/>
        <v>0</v>
      </c>
      <c r="O209" s="65">
        <v>0</v>
      </c>
      <c r="P209" s="106">
        <v>0</v>
      </c>
      <c r="Q209" s="66">
        <f t="shared" si="766"/>
        <v>0</v>
      </c>
      <c r="R209" s="65">
        <v>0</v>
      </c>
      <c r="S209" s="106">
        <v>0</v>
      </c>
      <c r="T209" s="66">
        <f t="shared" si="767"/>
        <v>0</v>
      </c>
      <c r="U209" s="65">
        <v>0</v>
      </c>
      <c r="V209" s="106">
        <v>0</v>
      </c>
      <c r="W209" s="66">
        <f t="shared" si="768"/>
        <v>0</v>
      </c>
      <c r="X209" s="65">
        <v>0</v>
      </c>
      <c r="Y209" s="106">
        <v>0</v>
      </c>
      <c r="Z209" s="66">
        <f t="shared" si="769"/>
        <v>0</v>
      </c>
      <c r="AA209" s="65">
        <v>0</v>
      </c>
      <c r="AB209" s="106">
        <v>0</v>
      </c>
      <c r="AC209" s="66">
        <f t="shared" si="770"/>
        <v>0</v>
      </c>
      <c r="AD209" s="65">
        <v>0</v>
      </c>
      <c r="AE209" s="106">
        <v>0</v>
      </c>
      <c r="AF209" s="66">
        <f t="shared" si="771"/>
        <v>0</v>
      </c>
      <c r="AG209" s="65">
        <v>0</v>
      </c>
      <c r="AH209" s="106">
        <v>0</v>
      </c>
      <c r="AI209" s="66">
        <f t="shared" si="772"/>
        <v>0</v>
      </c>
      <c r="AJ209" s="105">
        <v>298.93920000000003</v>
      </c>
      <c r="AK209" s="106">
        <v>11618.026</v>
      </c>
      <c r="AL209" s="66">
        <f t="shared" si="773"/>
        <v>38864.177063429612</v>
      </c>
      <c r="AM209" s="65">
        <v>0</v>
      </c>
      <c r="AN209" s="106">
        <v>0</v>
      </c>
      <c r="AO209" s="66">
        <f t="shared" si="774"/>
        <v>0</v>
      </c>
      <c r="AP209" s="65">
        <v>0</v>
      </c>
      <c r="AQ209" s="106">
        <v>0</v>
      </c>
      <c r="AR209" s="66">
        <f t="shared" si="775"/>
        <v>0</v>
      </c>
      <c r="AS209" s="65">
        <v>0</v>
      </c>
      <c r="AT209" s="106">
        <v>0</v>
      </c>
      <c r="AU209" s="66">
        <f t="shared" si="776"/>
        <v>0</v>
      </c>
      <c r="AV209" s="65">
        <v>0</v>
      </c>
      <c r="AW209" s="106">
        <v>0</v>
      </c>
      <c r="AX209" s="66">
        <f t="shared" si="777"/>
        <v>0</v>
      </c>
      <c r="AY209" s="65">
        <v>0</v>
      </c>
      <c r="AZ209" s="106">
        <v>0</v>
      </c>
      <c r="BA209" s="66">
        <f t="shared" si="778"/>
        <v>0</v>
      </c>
      <c r="BB209" s="65">
        <v>0</v>
      </c>
      <c r="BC209" s="106">
        <v>0</v>
      </c>
      <c r="BD209" s="66">
        <f t="shared" si="779"/>
        <v>0</v>
      </c>
      <c r="BE209" s="65">
        <v>0</v>
      </c>
      <c r="BF209" s="106">
        <v>0</v>
      </c>
      <c r="BG209" s="66">
        <f t="shared" si="780"/>
        <v>0</v>
      </c>
      <c r="BH209" s="65">
        <v>0</v>
      </c>
      <c r="BI209" s="106">
        <v>0</v>
      </c>
      <c r="BJ209" s="66">
        <f t="shared" si="781"/>
        <v>0</v>
      </c>
      <c r="BK209" s="105">
        <v>2.4286500000000002</v>
      </c>
      <c r="BL209" s="106">
        <v>3.3610000000000002</v>
      </c>
      <c r="BM209" s="66">
        <f t="shared" si="782"/>
        <v>1383.8964033516563</v>
      </c>
      <c r="BN209" s="65">
        <v>0</v>
      </c>
      <c r="BO209" s="106">
        <v>0</v>
      </c>
      <c r="BP209" s="66">
        <f t="shared" si="783"/>
        <v>0</v>
      </c>
      <c r="BQ209" s="65">
        <v>0</v>
      </c>
      <c r="BR209" s="106">
        <v>0</v>
      </c>
      <c r="BS209" s="66">
        <f t="shared" si="784"/>
        <v>0</v>
      </c>
      <c r="BT209" s="65">
        <v>0</v>
      </c>
      <c r="BU209" s="106">
        <v>0</v>
      </c>
      <c r="BV209" s="66">
        <f t="shared" si="785"/>
        <v>0</v>
      </c>
      <c r="BW209" s="65">
        <v>0</v>
      </c>
      <c r="BX209" s="106">
        <v>0</v>
      </c>
      <c r="BY209" s="66">
        <f t="shared" si="786"/>
        <v>0</v>
      </c>
      <c r="BZ209" s="65">
        <v>0</v>
      </c>
      <c r="CA209" s="106">
        <v>0</v>
      </c>
      <c r="CB209" s="66">
        <f t="shared" si="787"/>
        <v>0</v>
      </c>
      <c r="CC209" s="105">
        <v>8.6999999999999994E-3</v>
      </c>
      <c r="CD209" s="106">
        <v>4.4450000000000003</v>
      </c>
      <c r="CE209" s="66">
        <f t="shared" si="788"/>
        <v>510919.54022988514</v>
      </c>
      <c r="CF209" s="65">
        <v>0</v>
      </c>
      <c r="CG209" s="106">
        <v>0</v>
      </c>
      <c r="CH209" s="66">
        <f t="shared" si="789"/>
        <v>0</v>
      </c>
      <c r="CI209" s="65">
        <v>0</v>
      </c>
      <c r="CJ209" s="106">
        <v>0</v>
      </c>
      <c r="CK209" s="66">
        <f t="shared" si="790"/>
        <v>0</v>
      </c>
      <c r="CL209" s="65">
        <v>0</v>
      </c>
      <c r="CM209" s="106">
        <v>0</v>
      </c>
      <c r="CN209" s="66">
        <f t="shared" si="791"/>
        <v>0</v>
      </c>
      <c r="CO209" s="65">
        <v>0</v>
      </c>
      <c r="CP209" s="106">
        <v>0</v>
      </c>
      <c r="CQ209" s="66">
        <f t="shared" si="792"/>
        <v>0</v>
      </c>
      <c r="CR209" s="65">
        <v>0</v>
      </c>
      <c r="CS209" s="106">
        <v>0</v>
      </c>
      <c r="CT209" s="66">
        <f t="shared" si="793"/>
        <v>0</v>
      </c>
      <c r="CU209" s="105">
        <v>5.8E-4</v>
      </c>
      <c r="CV209" s="106">
        <v>0.09</v>
      </c>
      <c r="CW209" s="66">
        <f t="shared" si="794"/>
        <v>155172.41379310342</v>
      </c>
      <c r="CX209" s="65">
        <v>0</v>
      </c>
      <c r="CY209" s="106">
        <v>0</v>
      </c>
      <c r="CZ209" s="66">
        <f t="shared" si="795"/>
        <v>0</v>
      </c>
      <c r="DA209" s="65">
        <v>0</v>
      </c>
      <c r="DB209" s="106">
        <v>0</v>
      </c>
      <c r="DC209" s="66">
        <f t="shared" si="796"/>
        <v>0</v>
      </c>
      <c r="DD209" s="65">
        <v>0</v>
      </c>
      <c r="DE209" s="106">
        <v>0</v>
      </c>
      <c r="DF209" s="66">
        <f t="shared" si="797"/>
        <v>0</v>
      </c>
      <c r="DG209" s="11">
        <f t="shared" si="799"/>
        <v>301.37713000000002</v>
      </c>
      <c r="DH209" s="21">
        <f t="shared" si="800"/>
        <v>11625.922</v>
      </c>
    </row>
    <row r="210" spans="1:112" x14ac:dyDescent="0.3">
      <c r="A210" s="57">
        <v>2024</v>
      </c>
      <c r="B210" s="58" t="s">
        <v>14</v>
      </c>
      <c r="C210" s="65">
        <v>0</v>
      </c>
      <c r="D210" s="106">
        <v>0</v>
      </c>
      <c r="E210" s="66">
        <f t="shared" si="801"/>
        <v>0</v>
      </c>
      <c r="F210" s="105">
        <v>0.17499999999999999</v>
      </c>
      <c r="G210" s="106">
        <v>15.516999999999999</v>
      </c>
      <c r="H210" s="66">
        <f t="shared" si="763"/>
        <v>88668.57142857142</v>
      </c>
      <c r="I210" s="105">
        <v>1E-3</v>
      </c>
      <c r="J210" s="106">
        <v>5.5E-2</v>
      </c>
      <c r="K210" s="66">
        <f t="shared" si="764"/>
        <v>55000</v>
      </c>
      <c r="L210" s="65">
        <v>0</v>
      </c>
      <c r="M210" s="106">
        <v>0</v>
      </c>
      <c r="N210" s="66">
        <f t="shared" si="765"/>
        <v>0</v>
      </c>
      <c r="O210" s="65">
        <v>0</v>
      </c>
      <c r="P210" s="106">
        <v>0</v>
      </c>
      <c r="Q210" s="66">
        <f t="shared" si="766"/>
        <v>0</v>
      </c>
      <c r="R210" s="65">
        <v>0</v>
      </c>
      <c r="S210" s="106">
        <v>0</v>
      </c>
      <c r="T210" s="66">
        <f t="shared" si="767"/>
        <v>0</v>
      </c>
      <c r="U210" s="65">
        <v>0</v>
      </c>
      <c r="V210" s="106">
        <v>0</v>
      </c>
      <c r="W210" s="66">
        <f t="shared" si="768"/>
        <v>0</v>
      </c>
      <c r="X210" s="65">
        <v>0</v>
      </c>
      <c r="Y210" s="106">
        <v>0</v>
      </c>
      <c r="Z210" s="66">
        <f t="shared" si="769"/>
        <v>0</v>
      </c>
      <c r="AA210" s="65">
        <v>0</v>
      </c>
      <c r="AB210" s="106">
        <v>0</v>
      </c>
      <c r="AC210" s="66">
        <f t="shared" si="770"/>
        <v>0</v>
      </c>
      <c r="AD210" s="65">
        <v>0</v>
      </c>
      <c r="AE210" s="106">
        <v>0</v>
      </c>
      <c r="AF210" s="66">
        <f t="shared" si="771"/>
        <v>0</v>
      </c>
      <c r="AG210" s="65">
        <v>0</v>
      </c>
      <c r="AH210" s="106">
        <v>0</v>
      </c>
      <c r="AI210" s="66">
        <f t="shared" si="772"/>
        <v>0</v>
      </c>
      <c r="AJ210" s="105">
        <v>359.7312</v>
      </c>
      <c r="AK210" s="106">
        <v>13191.829</v>
      </c>
      <c r="AL210" s="66">
        <f t="shared" si="773"/>
        <v>36671.350719648442</v>
      </c>
      <c r="AM210" s="105">
        <v>10.656000000000001</v>
      </c>
      <c r="AN210" s="106">
        <v>394.82</v>
      </c>
      <c r="AO210" s="66">
        <f t="shared" si="774"/>
        <v>37051.426426426427</v>
      </c>
      <c r="AP210" s="65">
        <v>0</v>
      </c>
      <c r="AQ210" s="106">
        <v>0</v>
      </c>
      <c r="AR210" s="66">
        <f t="shared" si="775"/>
        <v>0</v>
      </c>
      <c r="AS210" s="65">
        <v>0</v>
      </c>
      <c r="AT210" s="106">
        <v>0</v>
      </c>
      <c r="AU210" s="66">
        <f t="shared" si="776"/>
        <v>0</v>
      </c>
      <c r="AV210" s="65">
        <v>0</v>
      </c>
      <c r="AW210" s="106">
        <v>0</v>
      </c>
      <c r="AX210" s="66">
        <f t="shared" si="777"/>
        <v>0</v>
      </c>
      <c r="AY210" s="65">
        <v>0</v>
      </c>
      <c r="AZ210" s="106">
        <v>0</v>
      </c>
      <c r="BA210" s="66">
        <f t="shared" si="778"/>
        <v>0</v>
      </c>
      <c r="BB210" s="65">
        <v>0</v>
      </c>
      <c r="BC210" s="106">
        <v>0</v>
      </c>
      <c r="BD210" s="66">
        <f t="shared" si="779"/>
        <v>0</v>
      </c>
      <c r="BE210" s="65">
        <v>0</v>
      </c>
      <c r="BF210" s="106">
        <v>0</v>
      </c>
      <c r="BG210" s="66">
        <f t="shared" si="780"/>
        <v>0</v>
      </c>
      <c r="BH210" s="65">
        <v>0</v>
      </c>
      <c r="BI210" s="106">
        <v>0</v>
      </c>
      <c r="BJ210" s="66">
        <f t="shared" si="781"/>
        <v>0</v>
      </c>
      <c r="BK210" s="65">
        <v>0</v>
      </c>
      <c r="BL210" s="106">
        <v>0</v>
      </c>
      <c r="BM210" s="66">
        <f t="shared" si="782"/>
        <v>0</v>
      </c>
      <c r="BN210" s="65">
        <v>0</v>
      </c>
      <c r="BO210" s="106">
        <v>0</v>
      </c>
      <c r="BP210" s="66">
        <f t="shared" si="783"/>
        <v>0</v>
      </c>
      <c r="BQ210" s="65">
        <v>0</v>
      </c>
      <c r="BR210" s="106">
        <v>0</v>
      </c>
      <c r="BS210" s="66">
        <f t="shared" si="784"/>
        <v>0</v>
      </c>
      <c r="BT210" s="65">
        <v>0</v>
      </c>
      <c r="BU210" s="106">
        <v>0</v>
      </c>
      <c r="BV210" s="66">
        <f t="shared" si="785"/>
        <v>0</v>
      </c>
      <c r="BW210" s="65">
        <v>0</v>
      </c>
      <c r="BX210" s="106">
        <v>0</v>
      </c>
      <c r="BY210" s="66">
        <f t="shared" si="786"/>
        <v>0</v>
      </c>
      <c r="BZ210" s="65">
        <v>0</v>
      </c>
      <c r="CA210" s="106">
        <v>0</v>
      </c>
      <c r="CB210" s="66">
        <f t="shared" si="787"/>
        <v>0</v>
      </c>
      <c r="CC210" s="65">
        <v>0</v>
      </c>
      <c r="CD210" s="106">
        <v>0</v>
      </c>
      <c r="CE210" s="66">
        <f t="shared" si="788"/>
        <v>0</v>
      </c>
      <c r="CF210" s="65">
        <v>0</v>
      </c>
      <c r="CG210" s="106">
        <v>0</v>
      </c>
      <c r="CH210" s="66">
        <f t="shared" si="789"/>
        <v>0</v>
      </c>
      <c r="CI210" s="65">
        <v>0</v>
      </c>
      <c r="CJ210" s="106">
        <v>0</v>
      </c>
      <c r="CK210" s="66">
        <f t="shared" si="790"/>
        <v>0</v>
      </c>
      <c r="CL210" s="65">
        <v>0</v>
      </c>
      <c r="CM210" s="106">
        <v>0</v>
      </c>
      <c r="CN210" s="66">
        <f t="shared" si="791"/>
        <v>0</v>
      </c>
      <c r="CO210" s="65">
        <v>0</v>
      </c>
      <c r="CP210" s="106">
        <v>0</v>
      </c>
      <c r="CQ210" s="66">
        <f t="shared" si="792"/>
        <v>0</v>
      </c>
      <c r="CR210" s="65">
        <v>0</v>
      </c>
      <c r="CS210" s="106">
        <v>0</v>
      </c>
      <c r="CT210" s="66">
        <f t="shared" si="793"/>
        <v>0</v>
      </c>
      <c r="CU210" s="65">
        <v>0</v>
      </c>
      <c r="CV210" s="106">
        <v>0</v>
      </c>
      <c r="CW210" s="66">
        <f t="shared" si="794"/>
        <v>0</v>
      </c>
      <c r="CX210" s="65">
        <v>0</v>
      </c>
      <c r="CY210" s="106">
        <v>0</v>
      </c>
      <c r="CZ210" s="66">
        <f t="shared" si="795"/>
        <v>0</v>
      </c>
      <c r="DA210" s="65">
        <v>0</v>
      </c>
      <c r="DB210" s="106">
        <v>0</v>
      </c>
      <c r="DC210" s="66">
        <f t="shared" si="796"/>
        <v>0</v>
      </c>
      <c r="DD210" s="65">
        <v>0</v>
      </c>
      <c r="DE210" s="106">
        <v>0</v>
      </c>
      <c r="DF210" s="66">
        <f t="shared" si="797"/>
        <v>0</v>
      </c>
      <c r="DG210" s="11">
        <f t="shared" si="799"/>
        <v>370.56319999999999</v>
      </c>
      <c r="DH210" s="21">
        <f t="shared" si="800"/>
        <v>13602.221</v>
      </c>
    </row>
    <row r="211" spans="1:112" x14ac:dyDescent="0.3">
      <c r="A211" s="57">
        <v>2024</v>
      </c>
      <c r="B211" s="66" t="s">
        <v>15</v>
      </c>
      <c r="C211" s="65">
        <v>0</v>
      </c>
      <c r="D211" s="106">
        <v>0</v>
      </c>
      <c r="E211" s="66">
        <f t="shared" si="801"/>
        <v>0</v>
      </c>
      <c r="F211" s="65">
        <v>0</v>
      </c>
      <c r="G211" s="106">
        <v>0</v>
      </c>
      <c r="H211" s="66">
        <f t="shared" si="763"/>
        <v>0</v>
      </c>
      <c r="I211" s="65">
        <v>0</v>
      </c>
      <c r="J211" s="106">
        <v>0</v>
      </c>
      <c r="K211" s="66">
        <f t="shared" si="764"/>
        <v>0</v>
      </c>
      <c r="L211" s="65">
        <v>0</v>
      </c>
      <c r="M211" s="106">
        <v>0</v>
      </c>
      <c r="N211" s="66">
        <f t="shared" si="765"/>
        <v>0</v>
      </c>
      <c r="O211" s="65">
        <v>0</v>
      </c>
      <c r="P211" s="106">
        <v>0</v>
      </c>
      <c r="Q211" s="66">
        <f t="shared" si="766"/>
        <v>0</v>
      </c>
      <c r="R211" s="65">
        <v>0</v>
      </c>
      <c r="S211" s="106">
        <v>0</v>
      </c>
      <c r="T211" s="66">
        <f t="shared" si="767"/>
        <v>0</v>
      </c>
      <c r="U211" s="65">
        <v>0</v>
      </c>
      <c r="V211" s="106">
        <v>0</v>
      </c>
      <c r="W211" s="66">
        <f t="shared" si="768"/>
        <v>0</v>
      </c>
      <c r="X211" s="65">
        <v>0</v>
      </c>
      <c r="Y211" s="106">
        <v>0</v>
      </c>
      <c r="Z211" s="66">
        <f t="shared" si="769"/>
        <v>0</v>
      </c>
      <c r="AA211" s="65">
        <v>0</v>
      </c>
      <c r="AB211" s="106">
        <v>0</v>
      </c>
      <c r="AC211" s="66">
        <f t="shared" si="770"/>
        <v>0</v>
      </c>
      <c r="AD211" s="65">
        <v>0</v>
      </c>
      <c r="AE211" s="106">
        <v>0</v>
      </c>
      <c r="AF211" s="66">
        <f t="shared" si="771"/>
        <v>0</v>
      </c>
      <c r="AG211" s="65">
        <v>0</v>
      </c>
      <c r="AH211" s="106">
        <v>0</v>
      </c>
      <c r="AI211" s="66">
        <f t="shared" si="772"/>
        <v>0</v>
      </c>
      <c r="AJ211" s="105">
        <v>673.07888000000003</v>
      </c>
      <c r="AK211" s="106">
        <v>25202.133999999998</v>
      </c>
      <c r="AL211" s="66">
        <f t="shared" si="773"/>
        <v>37443.06165125846</v>
      </c>
      <c r="AM211" s="65">
        <v>0</v>
      </c>
      <c r="AN211" s="106">
        <v>0</v>
      </c>
      <c r="AO211" s="66">
        <f t="shared" si="774"/>
        <v>0</v>
      </c>
      <c r="AP211" s="65">
        <v>0</v>
      </c>
      <c r="AQ211" s="106">
        <v>0</v>
      </c>
      <c r="AR211" s="66">
        <f t="shared" si="775"/>
        <v>0</v>
      </c>
      <c r="AS211" s="65">
        <v>0</v>
      </c>
      <c r="AT211" s="106">
        <v>0</v>
      </c>
      <c r="AU211" s="66">
        <f t="shared" si="776"/>
        <v>0</v>
      </c>
      <c r="AV211" s="65">
        <v>0</v>
      </c>
      <c r="AW211" s="106">
        <v>0</v>
      </c>
      <c r="AX211" s="66">
        <f t="shared" si="777"/>
        <v>0</v>
      </c>
      <c r="AY211" s="105">
        <v>3.5999999999999997E-2</v>
      </c>
      <c r="AZ211" s="106">
        <v>0.42599999999999999</v>
      </c>
      <c r="BA211" s="66">
        <f t="shared" si="778"/>
        <v>11833.333333333334</v>
      </c>
      <c r="BB211" s="65">
        <v>0</v>
      </c>
      <c r="BC211" s="106">
        <v>0</v>
      </c>
      <c r="BD211" s="66">
        <f t="shared" si="779"/>
        <v>0</v>
      </c>
      <c r="BE211" s="65">
        <v>0</v>
      </c>
      <c r="BF211" s="106">
        <v>0</v>
      </c>
      <c r="BG211" s="66">
        <f t="shared" si="780"/>
        <v>0</v>
      </c>
      <c r="BH211" s="65">
        <v>0</v>
      </c>
      <c r="BI211" s="106">
        <v>0</v>
      </c>
      <c r="BJ211" s="66">
        <f t="shared" si="781"/>
        <v>0</v>
      </c>
      <c r="BK211" s="105">
        <v>0.33500000000000002</v>
      </c>
      <c r="BL211" s="106">
        <v>2.9420000000000002</v>
      </c>
      <c r="BM211" s="66">
        <f t="shared" si="782"/>
        <v>8782.0895522388073</v>
      </c>
      <c r="BN211" s="105">
        <v>0.15</v>
      </c>
      <c r="BO211" s="106">
        <v>3.6720000000000002</v>
      </c>
      <c r="BP211" s="66">
        <f t="shared" si="783"/>
        <v>24480</v>
      </c>
      <c r="BQ211" s="65">
        <v>0</v>
      </c>
      <c r="BR211" s="106">
        <v>0</v>
      </c>
      <c r="BS211" s="66">
        <f t="shared" si="784"/>
        <v>0</v>
      </c>
      <c r="BT211" s="65">
        <v>0</v>
      </c>
      <c r="BU211" s="106">
        <v>0</v>
      </c>
      <c r="BV211" s="66">
        <f t="shared" si="785"/>
        <v>0</v>
      </c>
      <c r="BW211" s="65">
        <v>0</v>
      </c>
      <c r="BX211" s="106">
        <v>0</v>
      </c>
      <c r="BY211" s="66">
        <f t="shared" si="786"/>
        <v>0</v>
      </c>
      <c r="BZ211" s="65">
        <v>0</v>
      </c>
      <c r="CA211" s="106">
        <v>0</v>
      </c>
      <c r="CB211" s="66">
        <f t="shared" si="787"/>
        <v>0</v>
      </c>
      <c r="CC211" s="65">
        <v>0</v>
      </c>
      <c r="CD211" s="106">
        <v>0</v>
      </c>
      <c r="CE211" s="66">
        <f t="shared" si="788"/>
        <v>0</v>
      </c>
      <c r="CF211" s="65">
        <v>0</v>
      </c>
      <c r="CG211" s="106">
        <v>0</v>
      </c>
      <c r="CH211" s="66">
        <f t="shared" si="789"/>
        <v>0</v>
      </c>
      <c r="CI211" s="65">
        <v>0</v>
      </c>
      <c r="CJ211" s="106">
        <v>0</v>
      </c>
      <c r="CK211" s="66">
        <f t="shared" si="790"/>
        <v>0</v>
      </c>
      <c r="CL211" s="65">
        <v>0</v>
      </c>
      <c r="CM211" s="106">
        <v>0</v>
      </c>
      <c r="CN211" s="66">
        <f t="shared" si="791"/>
        <v>0</v>
      </c>
      <c r="CO211" s="65">
        <v>0</v>
      </c>
      <c r="CP211" s="106">
        <v>0</v>
      </c>
      <c r="CQ211" s="66">
        <f t="shared" si="792"/>
        <v>0</v>
      </c>
      <c r="CR211" s="65">
        <v>0</v>
      </c>
      <c r="CS211" s="106">
        <v>0</v>
      </c>
      <c r="CT211" s="66">
        <f t="shared" si="793"/>
        <v>0</v>
      </c>
      <c r="CU211" s="65">
        <v>0</v>
      </c>
      <c r="CV211" s="106">
        <v>0</v>
      </c>
      <c r="CW211" s="66">
        <f t="shared" si="794"/>
        <v>0</v>
      </c>
      <c r="CX211" s="65">
        <v>0</v>
      </c>
      <c r="CY211" s="106">
        <v>0</v>
      </c>
      <c r="CZ211" s="66">
        <f t="shared" si="795"/>
        <v>0</v>
      </c>
      <c r="DA211" s="65">
        <v>0</v>
      </c>
      <c r="DB211" s="106">
        <v>0</v>
      </c>
      <c r="DC211" s="66">
        <f t="shared" si="796"/>
        <v>0</v>
      </c>
      <c r="DD211" s="65">
        <v>0</v>
      </c>
      <c r="DE211" s="106">
        <v>0</v>
      </c>
      <c r="DF211" s="66">
        <f t="shared" si="797"/>
        <v>0</v>
      </c>
      <c r="DG211" s="11">
        <f t="shared" si="799"/>
        <v>673.59987999999998</v>
      </c>
      <c r="DH211" s="21">
        <f t="shared" si="800"/>
        <v>25209.173999999995</v>
      </c>
    </row>
    <row r="212" spans="1:112" x14ac:dyDescent="0.3">
      <c r="A212" s="57">
        <v>2024</v>
      </c>
      <c r="B212" s="58" t="s">
        <v>16</v>
      </c>
      <c r="C212" s="65">
        <v>0</v>
      </c>
      <c r="D212" s="106">
        <v>0</v>
      </c>
      <c r="E212" s="66">
        <f t="shared" si="801"/>
        <v>0</v>
      </c>
      <c r="F212" s="65">
        <v>0</v>
      </c>
      <c r="G212" s="106">
        <v>0</v>
      </c>
      <c r="H212" s="66">
        <f t="shared" si="763"/>
        <v>0</v>
      </c>
      <c r="I212" s="65">
        <v>0</v>
      </c>
      <c r="J212" s="106">
        <v>0</v>
      </c>
      <c r="K212" s="66">
        <f t="shared" si="764"/>
        <v>0</v>
      </c>
      <c r="L212" s="65">
        <v>0</v>
      </c>
      <c r="M212" s="106">
        <v>0</v>
      </c>
      <c r="N212" s="66">
        <f t="shared" si="765"/>
        <v>0</v>
      </c>
      <c r="O212" s="105">
        <v>15.6</v>
      </c>
      <c r="P212" s="106">
        <v>584.06200000000001</v>
      </c>
      <c r="Q212" s="66">
        <f t="shared" si="766"/>
        <v>37439.871794871797</v>
      </c>
      <c r="R212" s="65">
        <v>0</v>
      </c>
      <c r="S212" s="106">
        <v>0</v>
      </c>
      <c r="T212" s="66">
        <f t="shared" si="767"/>
        <v>0</v>
      </c>
      <c r="U212" s="65">
        <v>0</v>
      </c>
      <c r="V212" s="106">
        <v>0</v>
      </c>
      <c r="W212" s="66">
        <f t="shared" si="768"/>
        <v>0</v>
      </c>
      <c r="X212" s="65">
        <v>0</v>
      </c>
      <c r="Y212" s="106">
        <v>0</v>
      </c>
      <c r="Z212" s="66">
        <f t="shared" si="769"/>
        <v>0</v>
      </c>
      <c r="AA212" s="105">
        <v>1.08E-3</v>
      </c>
      <c r="AB212" s="106">
        <v>0.69799999999999995</v>
      </c>
      <c r="AC212" s="66">
        <f t="shared" si="770"/>
        <v>646296.29629629618</v>
      </c>
      <c r="AD212" s="65">
        <v>0</v>
      </c>
      <c r="AE212" s="106">
        <v>0</v>
      </c>
      <c r="AF212" s="66">
        <f t="shared" si="771"/>
        <v>0</v>
      </c>
      <c r="AG212" s="65">
        <v>0</v>
      </c>
      <c r="AH212" s="106">
        <v>0</v>
      </c>
      <c r="AI212" s="66">
        <f t="shared" si="772"/>
        <v>0</v>
      </c>
      <c r="AJ212" s="105">
        <v>196.74</v>
      </c>
      <c r="AK212" s="106">
        <v>7277.8220000000001</v>
      </c>
      <c r="AL212" s="66">
        <f t="shared" si="773"/>
        <v>36992.080918979358</v>
      </c>
      <c r="AM212" s="65">
        <v>0</v>
      </c>
      <c r="AN212" s="106">
        <v>0</v>
      </c>
      <c r="AO212" s="66">
        <f t="shared" si="774"/>
        <v>0</v>
      </c>
      <c r="AP212" s="65">
        <v>0</v>
      </c>
      <c r="AQ212" s="106">
        <v>0</v>
      </c>
      <c r="AR212" s="66">
        <f t="shared" si="775"/>
        <v>0</v>
      </c>
      <c r="AS212" s="65">
        <v>0</v>
      </c>
      <c r="AT212" s="106">
        <v>0</v>
      </c>
      <c r="AU212" s="66">
        <f t="shared" si="776"/>
        <v>0</v>
      </c>
      <c r="AV212" s="65">
        <v>0</v>
      </c>
      <c r="AW212" s="106">
        <v>0</v>
      </c>
      <c r="AX212" s="66">
        <f t="shared" si="777"/>
        <v>0</v>
      </c>
      <c r="AY212" s="65">
        <v>0</v>
      </c>
      <c r="AZ212" s="106">
        <v>0</v>
      </c>
      <c r="BA212" s="66">
        <f t="shared" si="778"/>
        <v>0</v>
      </c>
      <c r="BB212" s="65">
        <v>0</v>
      </c>
      <c r="BC212" s="106">
        <v>0</v>
      </c>
      <c r="BD212" s="66">
        <f t="shared" si="779"/>
        <v>0</v>
      </c>
      <c r="BE212" s="65">
        <v>0</v>
      </c>
      <c r="BF212" s="106">
        <v>0</v>
      </c>
      <c r="BG212" s="66">
        <f t="shared" si="780"/>
        <v>0</v>
      </c>
      <c r="BH212" s="65">
        <v>0</v>
      </c>
      <c r="BI212" s="106">
        <v>0</v>
      </c>
      <c r="BJ212" s="66">
        <f t="shared" si="781"/>
        <v>0</v>
      </c>
      <c r="BK212" s="65">
        <v>0</v>
      </c>
      <c r="BL212" s="106">
        <v>0</v>
      </c>
      <c r="BM212" s="66">
        <f t="shared" si="782"/>
        <v>0</v>
      </c>
      <c r="BN212" s="65">
        <v>0</v>
      </c>
      <c r="BO212" s="106">
        <v>0</v>
      </c>
      <c r="BP212" s="66">
        <f t="shared" si="783"/>
        <v>0</v>
      </c>
      <c r="BQ212" s="65">
        <v>0</v>
      </c>
      <c r="BR212" s="106">
        <v>0</v>
      </c>
      <c r="BS212" s="66">
        <f t="shared" si="784"/>
        <v>0</v>
      </c>
      <c r="BT212" s="65">
        <v>0</v>
      </c>
      <c r="BU212" s="106">
        <v>0</v>
      </c>
      <c r="BV212" s="66">
        <f t="shared" si="785"/>
        <v>0</v>
      </c>
      <c r="BW212" s="65">
        <v>0</v>
      </c>
      <c r="BX212" s="106">
        <v>0</v>
      </c>
      <c r="BY212" s="66">
        <f t="shared" si="786"/>
        <v>0</v>
      </c>
      <c r="BZ212" s="65">
        <v>0</v>
      </c>
      <c r="CA212" s="106">
        <v>0</v>
      </c>
      <c r="CB212" s="66">
        <f t="shared" si="787"/>
        <v>0</v>
      </c>
      <c r="CC212" s="65">
        <v>0</v>
      </c>
      <c r="CD212" s="106">
        <v>0</v>
      </c>
      <c r="CE212" s="66">
        <f t="shared" si="788"/>
        <v>0</v>
      </c>
      <c r="CF212" s="65">
        <v>0</v>
      </c>
      <c r="CG212" s="106">
        <v>0</v>
      </c>
      <c r="CH212" s="66">
        <f t="shared" si="789"/>
        <v>0</v>
      </c>
      <c r="CI212" s="65">
        <v>0</v>
      </c>
      <c r="CJ212" s="106">
        <v>0</v>
      </c>
      <c r="CK212" s="66">
        <f t="shared" si="790"/>
        <v>0</v>
      </c>
      <c r="CL212" s="65">
        <v>0</v>
      </c>
      <c r="CM212" s="106">
        <v>0</v>
      </c>
      <c r="CN212" s="66">
        <f t="shared" si="791"/>
        <v>0</v>
      </c>
      <c r="CO212" s="65">
        <v>0</v>
      </c>
      <c r="CP212" s="106">
        <v>0</v>
      </c>
      <c r="CQ212" s="66">
        <f t="shared" si="792"/>
        <v>0</v>
      </c>
      <c r="CR212" s="105">
        <v>6.2599999999999999E-3</v>
      </c>
      <c r="CS212" s="106">
        <v>1.0640000000000001</v>
      </c>
      <c r="CT212" s="66">
        <f t="shared" si="793"/>
        <v>169968.05111821086</v>
      </c>
      <c r="CU212" s="65">
        <v>0</v>
      </c>
      <c r="CV212" s="106">
        <v>0</v>
      </c>
      <c r="CW212" s="66">
        <f t="shared" si="794"/>
        <v>0</v>
      </c>
      <c r="CX212" s="65">
        <v>0</v>
      </c>
      <c r="CY212" s="106">
        <v>0</v>
      </c>
      <c r="CZ212" s="66">
        <f t="shared" si="795"/>
        <v>0</v>
      </c>
      <c r="DA212" s="65">
        <v>0</v>
      </c>
      <c r="DB212" s="106">
        <v>0</v>
      </c>
      <c r="DC212" s="66">
        <f t="shared" si="796"/>
        <v>0</v>
      </c>
      <c r="DD212" s="65">
        <v>0</v>
      </c>
      <c r="DE212" s="106">
        <v>0</v>
      </c>
      <c r="DF212" s="66">
        <f t="shared" si="797"/>
        <v>0</v>
      </c>
      <c r="DG212" s="11">
        <f t="shared" si="799"/>
        <v>212.34734</v>
      </c>
      <c r="DH212" s="21">
        <f t="shared" si="800"/>
        <v>7863.6460000000006</v>
      </c>
    </row>
    <row r="213" spans="1:112" ht="15" thickBot="1" x14ac:dyDescent="0.35">
      <c r="A213" s="91"/>
      <c r="B213" s="62" t="s">
        <v>17</v>
      </c>
      <c r="C213" s="69">
        <f t="shared" ref="C213:D213" si="802">SUM(C201:C212)</f>
        <v>0</v>
      </c>
      <c r="D213" s="42">
        <f t="shared" si="802"/>
        <v>0</v>
      </c>
      <c r="E213" s="70"/>
      <c r="F213" s="69">
        <f t="shared" ref="F213:G213" si="803">SUM(F201:F212)</f>
        <v>0.17499999999999999</v>
      </c>
      <c r="G213" s="42">
        <f t="shared" si="803"/>
        <v>15.516999999999999</v>
      </c>
      <c r="H213" s="70"/>
      <c r="I213" s="69">
        <f t="shared" ref="I213:J213" si="804">SUM(I201:I212)</f>
        <v>1E-3</v>
      </c>
      <c r="J213" s="42">
        <f t="shared" si="804"/>
        <v>5.5E-2</v>
      </c>
      <c r="K213" s="70"/>
      <c r="L213" s="69">
        <f t="shared" ref="L213:M213" si="805">SUM(L201:L212)</f>
        <v>0</v>
      </c>
      <c r="M213" s="42">
        <f t="shared" si="805"/>
        <v>0</v>
      </c>
      <c r="N213" s="70"/>
      <c r="O213" s="69">
        <f t="shared" ref="O213:P213" si="806">SUM(O201:O212)</f>
        <v>44.207999999999998</v>
      </c>
      <c r="P213" s="42">
        <f t="shared" si="806"/>
        <v>1672.7779999999998</v>
      </c>
      <c r="Q213" s="70"/>
      <c r="R213" s="69">
        <f t="shared" ref="R213:S213" si="807">SUM(R201:R212)</f>
        <v>0</v>
      </c>
      <c r="S213" s="42">
        <f t="shared" si="807"/>
        <v>0</v>
      </c>
      <c r="T213" s="70"/>
      <c r="U213" s="69">
        <f t="shared" ref="U213:V213" si="808">SUM(U201:U212)</f>
        <v>0</v>
      </c>
      <c r="V213" s="42">
        <f t="shared" si="808"/>
        <v>0</v>
      </c>
      <c r="W213" s="70"/>
      <c r="X213" s="69">
        <f t="shared" ref="X213:Y213" si="809">SUM(X201:X212)</f>
        <v>0</v>
      </c>
      <c r="Y213" s="42">
        <f t="shared" si="809"/>
        <v>0</v>
      </c>
      <c r="Z213" s="70"/>
      <c r="AA213" s="69">
        <f t="shared" ref="AA213:AB213" si="810">SUM(AA201:AA212)</f>
        <v>1.08E-3</v>
      </c>
      <c r="AB213" s="42">
        <f t="shared" si="810"/>
        <v>0.69799999999999995</v>
      </c>
      <c r="AC213" s="70"/>
      <c r="AD213" s="69">
        <f t="shared" ref="AD213:AE213" si="811">SUM(AD201:AD212)</f>
        <v>0</v>
      </c>
      <c r="AE213" s="42">
        <f t="shared" si="811"/>
        <v>0</v>
      </c>
      <c r="AF213" s="70"/>
      <c r="AG213" s="69">
        <f t="shared" ref="AG213:AH213" si="812">SUM(AG201:AG212)</f>
        <v>0</v>
      </c>
      <c r="AH213" s="42">
        <f t="shared" si="812"/>
        <v>0</v>
      </c>
      <c r="AI213" s="70"/>
      <c r="AJ213" s="69">
        <f t="shared" ref="AJ213:AK213" si="813">SUM(AJ201:AJ212)</f>
        <v>3058.2380800000001</v>
      </c>
      <c r="AK213" s="42">
        <f t="shared" si="813"/>
        <v>117826.39700000001</v>
      </c>
      <c r="AL213" s="70"/>
      <c r="AM213" s="69">
        <f t="shared" ref="AM213:AN213" si="814">SUM(AM201:AM212)</f>
        <v>10.656000000000001</v>
      </c>
      <c r="AN213" s="42">
        <f t="shared" si="814"/>
        <v>394.82</v>
      </c>
      <c r="AO213" s="70"/>
      <c r="AP213" s="69">
        <f t="shared" ref="AP213:AQ213" si="815">SUM(AP201:AP212)</f>
        <v>0.03</v>
      </c>
      <c r="AQ213" s="42">
        <f t="shared" si="815"/>
        <v>0.11899999999999999</v>
      </c>
      <c r="AR213" s="70"/>
      <c r="AS213" s="69">
        <f t="shared" ref="AS213:AT213" si="816">SUM(AS201:AS212)</f>
        <v>0</v>
      </c>
      <c r="AT213" s="42">
        <f t="shared" si="816"/>
        <v>0</v>
      </c>
      <c r="AU213" s="70"/>
      <c r="AV213" s="69">
        <f t="shared" ref="AV213:AW213" si="817">SUM(AV201:AV212)</f>
        <v>0</v>
      </c>
      <c r="AW213" s="42">
        <f t="shared" si="817"/>
        <v>0</v>
      </c>
      <c r="AX213" s="70"/>
      <c r="AY213" s="69">
        <f t="shared" ref="AY213:AZ213" si="818">SUM(AY201:AY212)</f>
        <v>3.5999999999999997E-2</v>
      </c>
      <c r="AZ213" s="42">
        <f t="shared" si="818"/>
        <v>0.42599999999999999</v>
      </c>
      <c r="BA213" s="70"/>
      <c r="BB213" s="69">
        <f t="shared" ref="BB213:BC213" si="819">SUM(BB201:BB212)</f>
        <v>0</v>
      </c>
      <c r="BC213" s="42">
        <f t="shared" si="819"/>
        <v>0</v>
      </c>
      <c r="BD213" s="70"/>
      <c r="BE213" s="69">
        <f t="shared" ref="BE213:BF213" si="820">SUM(BE201:BE212)</f>
        <v>1.7999999999999999E-2</v>
      </c>
      <c r="BF213" s="42">
        <f t="shared" si="820"/>
        <v>2.4279999999999999</v>
      </c>
      <c r="BG213" s="70"/>
      <c r="BH213" s="69">
        <f t="shared" ref="BH213:BI213" si="821">SUM(BH201:BH212)</f>
        <v>0</v>
      </c>
      <c r="BI213" s="42">
        <f t="shared" si="821"/>
        <v>0</v>
      </c>
      <c r="BJ213" s="70"/>
      <c r="BK213" s="69">
        <f t="shared" ref="BK213:BL213" si="822">SUM(BK201:BK212)</f>
        <v>2.81596</v>
      </c>
      <c r="BL213" s="42">
        <f t="shared" si="822"/>
        <v>10.139000000000001</v>
      </c>
      <c r="BM213" s="70"/>
      <c r="BN213" s="69">
        <f t="shared" ref="BN213:BO213" si="823">SUM(BN201:BN212)</f>
        <v>2.15</v>
      </c>
      <c r="BO213" s="42">
        <f t="shared" si="823"/>
        <v>56.643999999999998</v>
      </c>
      <c r="BP213" s="70"/>
      <c r="BQ213" s="69">
        <f t="shared" ref="BQ213:BR213" si="824">SUM(BQ201:BQ212)</f>
        <v>0</v>
      </c>
      <c r="BR213" s="42">
        <f t="shared" si="824"/>
        <v>0</v>
      </c>
      <c r="BS213" s="70"/>
      <c r="BT213" s="69">
        <f t="shared" ref="BT213:BU213" si="825">SUM(BT201:BT212)</f>
        <v>0</v>
      </c>
      <c r="BU213" s="42">
        <f t="shared" si="825"/>
        <v>0</v>
      </c>
      <c r="BV213" s="70"/>
      <c r="BW213" s="69">
        <f t="shared" ref="BW213:BX213" si="826">SUM(BW201:BW212)</f>
        <v>1E-3</v>
      </c>
      <c r="BX213" s="42">
        <f t="shared" si="826"/>
        <v>7.8E-2</v>
      </c>
      <c r="BY213" s="70"/>
      <c r="BZ213" s="69">
        <f t="shared" ref="BZ213:CA213" si="827">SUM(BZ201:BZ212)</f>
        <v>0</v>
      </c>
      <c r="CA213" s="42">
        <f t="shared" si="827"/>
        <v>0</v>
      </c>
      <c r="CB213" s="70"/>
      <c r="CC213" s="69">
        <f t="shared" ref="CC213:CD213" si="828">SUM(CC201:CC212)</f>
        <v>8.6999999999999994E-3</v>
      </c>
      <c r="CD213" s="42">
        <f t="shared" si="828"/>
        <v>4.4450000000000003</v>
      </c>
      <c r="CE213" s="70"/>
      <c r="CF213" s="69">
        <f t="shared" ref="CF213:CG213" si="829">SUM(CF201:CF212)</f>
        <v>0</v>
      </c>
      <c r="CG213" s="42">
        <f t="shared" si="829"/>
        <v>0</v>
      </c>
      <c r="CH213" s="70"/>
      <c r="CI213" s="69">
        <f t="shared" ref="CI213:CJ213" si="830">SUM(CI201:CI212)</f>
        <v>0</v>
      </c>
      <c r="CJ213" s="42">
        <f t="shared" si="830"/>
        <v>0</v>
      </c>
      <c r="CK213" s="70"/>
      <c r="CL213" s="69">
        <f t="shared" ref="CL213:CM213" si="831">SUM(CL201:CL212)</f>
        <v>0</v>
      </c>
      <c r="CM213" s="42">
        <f t="shared" si="831"/>
        <v>0</v>
      </c>
      <c r="CN213" s="70"/>
      <c r="CO213" s="69">
        <f t="shared" ref="CO213:CP213" si="832">SUM(CO201:CO212)</f>
        <v>3.3399999999999997E-3</v>
      </c>
      <c r="CP213" s="42">
        <f t="shared" si="832"/>
        <v>0.49</v>
      </c>
      <c r="CQ213" s="70"/>
      <c r="CR213" s="69">
        <f t="shared" ref="CR213:CS213" si="833">SUM(CR201:CR212)</f>
        <v>2.4550000000000002E-2</v>
      </c>
      <c r="CS213" s="42">
        <f t="shared" si="833"/>
        <v>4.63</v>
      </c>
      <c r="CT213" s="70"/>
      <c r="CU213" s="69">
        <f t="shared" ref="CU213:CV213" si="834">SUM(CU201:CU212)</f>
        <v>0.79658000000000007</v>
      </c>
      <c r="CV213" s="42">
        <f t="shared" si="834"/>
        <v>36.15</v>
      </c>
      <c r="CW213" s="70"/>
      <c r="CX213" s="69">
        <f t="shared" ref="CX213:CY213" si="835">SUM(CX201:CX212)</f>
        <v>0</v>
      </c>
      <c r="CY213" s="42">
        <f t="shared" si="835"/>
        <v>0</v>
      </c>
      <c r="CZ213" s="70"/>
      <c r="DA213" s="69">
        <f t="shared" ref="DA213:DB213" si="836">SUM(DA201:DA212)</f>
        <v>0</v>
      </c>
      <c r="DB213" s="42">
        <f t="shared" si="836"/>
        <v>0</v>
      </c>
      <c r="DC213" s="70"/>
      <c r="DD213" s="69">
        <f t="shared" ref="DD213:DE213" si="837">SUM(DD201:DD212)</f>
        <v>0</v>
      </c>
      <c r="DE213" s="42">
        <f t="shared" si="837"/>
        <v>0</v>
      </c>
      <c r="DF213" s="70"/>
      <c r="DG213" s="43">
        <f t="shared" si="799"/>
        <v>3119.1632900000009</v>
      </c>
      <c r="DH213" s="44">
        <f t="shared" si="800"/>
        <v>120025.81400000003</v>
      </c>
    </row>
    <row r="214" spans="1:112" x14ac:dyDescent="0.3">
      <c r="A214" s="57">
        <v>2025</v>
      </c>
      <c r="B214" s="58" t="s">
        <v>5</v>
      </c>
      <c r="C214" s="65">
        <v>0</v>
      </c>
      <c r="D214" s="106">
        <v>0</v>
      </c>
      <c r="E214" s="66">
        <f>IF(C214=0,0,D214/C214*1000)</f>
        <v>0</v>
      </c>
      <c r="F214" s="65">
        <v>0</v>
      </c>
      <c r="G214" s="106">
        <v>0</v>
      </c>
      <c r="H214" s="66">
        <f t="shared" ref="H214:H225" si="838">IF(F214=0,0,G214/F214*1000)</f>
        <v>0</v>
      </c>
      <c r="I214" s="65">
        <v>0</v>
      </c>
      <c r="J214" s="106">
        <v>0</v>
      </c>
      <c r="K214" s="66">
        <f t="shared" ref="K214:K225" si="839">IF(I214=0,0,J214/I214*1000)</f>
        <v>0</v>
      </c>
      <c r="L214" s="65">
        <v>0</v>
      </c>
      <c r="M214" s="106">
        <v>0</v>
      </c>
      <c r="N214" s="66">
        <f t="shared" ref="N214:N225" si="840">IF(L214=0,0,M214/L214*1000)</f>
        <v>0</v>
      </c>
      <c r="O214" s="105">
        <v>7.4736000000000002</v>
      </c>
      <c r="P214" s="106">
        <v>314.51499999999999</v>
      </c>
      <c r="Q214" s="66">
        <f t="shared" ref="Q214:Q225" si="841">IF(O214=0,0,P214/O214*1000)</f>
        <v>42083.467137657884</v>
      </c>
      <c r="R214" s="65">
        <v>0</v>
      </c>
      <c r="S214" s="106">
        <v>0</v>
      </c>
      <c r="T214" s="66">
        <f t="shared" ref="T214:T225" si="842">IF(R214=0,0,S214/R214*1000)</f>
        <v>0</v>
      </c>
      <c r="U214" s="65">
        <v>0</v>
      </c>
      <c r="V214" s="106">
        <v>0</v>
      </c>
      <c r="W214" s="66">
        <f t="shared" ref="W214:W225" si="843">IF(U214=0,0,V214/U214*1000)</f>
        <v>0</v>
      </c>
      <c r="X214" s="65">
        <v>0</v>
      </c>
      <c r="Y214" s="106">
        <v>0</v>
      </c>
      <c r="Z214" s="66">
        <f t="shared" ref="Z214:Z225" si="844">IF(X214=0,0,Y214/X214*1000)</f>
        <v>0</v>
      </c>
      <c r="AA214" s="65">
        <v>0</v>
      </c>
      <c r="AB214" s="106">
        <v>0</v>
      </c>
      <c r="AC214" s="66">
        <f t="shared" ref="AC214:AC225" si="845">IF(AA214=0,0,AB214/AA214*1000)</f>
        <v>0</v>
      </c>
      <c r="AD214" s="65">
        <v>0</v>
      </c>
      <c r="AE214" s="106">
        <v>0</v>
      </c>
      <c r="AF214" s="66">
        <f t="shared" ref="AF214:AF225" si="846">IF(AD214=0,0,AE214/AD214*1000)</f>
        <v>0</v>
      </c>
      <c r="AG214" s="65">
        <v>0</v>
      </c>
      <c r="AH214" s="106">
        <v>0</v>
      </c>
      <c r="AI214" s="66">
        <f t="shared" ref="AI214:AI225" si="847">IF(AG214=0,0,AH214/AG214*1000)</f>
        <v>0</v>
      </c>
      <c r="AJ214" s="105">
        <v>137.40960000000001</v>
      </c>
      <c r="AK214" s="106">
        <v>5354.5510000000004</v>
      </c>
      <c r="AL214" s="66">
        <f t="shared" ref="AL214:AL225" si="848">IF(AJ214=0,0,AK214/AJ214*1000)</f>
        <v>38967.80865383496</v>
      </c>
      <c r="AM214" s="65">
        <v>0</v>
      </c>
      <c r="AN214" s="106">
        <v>0</v>
      </c>
      <c r="AO214" s="66">
        <f t="shared" ref="AO214:AO225" si="849">IF(AM214=0,0,AN214/AM214*1000)</f>
        <v>0</v>
      </c>
      <c r="AP214" s="65">
        <v>0</v>
      </c>
      <c r="AQ214" s="106">
        <v>0</v>
      </c>
      <c r="AR214" s="66">
        <f t="shared" ref="AR214:AR225" si="850">IF(AP214=0,0,AQ214/AP214*1000)</f>
        <v>0</v>
      </c>
      <c r="AS214" s="65">
        <v>0</v>
      </c>
      <c r="AT214" s="106">
        <v>0</v>
      </c>
      <c r="AU214" s="66">
        <f t="shared" ref="AU214:AU225" si="851">IF(AS214=0,0,AT214/AS214*1000)</f>
        <v>0</v>
      </c>
      <c r="AV214" s="65">
        <v>0</v>
      </c>
      <c r="AW214" s="106">
        <v>0</v>
      </c>
      <c r="AX214" s="66">
        <f t="shared" ref="AX214:AX225" si="852">IF(AV214=0,0,AW214/AV214*1000)</f>
        <v>0</v>
      </c>
      <c r="AY214" s="65">
        <v>0</v>
      </c>
      <c r="AZ214" s="106">
        <v>0</v>
      </c>
      <c r="BA214" s="66">
        <f t="shared" ref="BA214:BA225" si="853">IF(AY214=0,0,AZ214/AY214*1000)</f>
        <v>0</v>
      </c>
      <c r="BB214" s="65">
        <v>0</v>
      </c>
      <c r="BC214" s="106">
        <v>0</v>
      </c>
      <c r="BD214" s="66">
        <f t="shared" ref="BD214:BD225" si="854">IF(BB214=0,0,BC214/BB214*1000)</f>
        <v>0</v>
      </c>
      <c r="BE214" s="65">
        <v>0</v>
      </c>
      <c r="BF214" s="106">
        <v>0</v>
      </c>
      <c r="BG214" s="66">
        <f t="shared" ref="BG214:BG225" si="855">IF(BE214=0,0,BF214/BE214*1000)</f>
        <v>0</v>
      </c>
      <c r="BH214" s="65">
        <v>0</v>
      </c>
      <c r="BI214" s="106">
        <v>0</v>
      </c>
      <c r="BJ214" s="66">
        <f t="shared" ref="BJ214:BJ225" si="856">IF(BH214=0,0,BI214/BH214*1000)</f>
        <v>0</v>
      </c>
      <c r="BK214" s="65">
        <v>0</v>
      </c>
      <c r="BL214" s="106">
        <v>0</v>
      </c>
      <c r="BM214" s="66">
        <f t="shared" ref="BM214:BM225" si="857">IF(BK214=0,0,BL214/BK214*1000)</f>
        <v>0</v>
      </c>
      <c r="BN214" s="105">
        <v>1</v>
      </c>
      <c r="BO214" s="106">
        <v>32.679000000000002</v>
      </c>
      <c r="BP214" s="66">
        <f t="shared" ref="BP214:BP225" si="858">IF(BN214=0,0,BO214/BN214*1000)</f>
        <v>32679.000000000004</v>
      </c>
      <c r="BQ214" s="65">
        <v>0</v>
      </c>
      <c r="BR214" s="106">
        <v>0</v>
      </c>
      <c r="BS214" s="66">
        <f t="shared" ref="BS214:BS225" si="859">IF(BQ214=0,0,BR214/BQ214*1000)</f>
        <v>0</v>
      </c>
      <c r="BT214" s="65">
        <v>0</v>
      </c>
      <c r="BU214" s="106">
        <v>0</v>
      </c>
      <c r="BV214" s="66">
        <f t="shared" ref="BV214:BV225" si="860">IF(BT214=0,0,BU214/BT214*1000)</f>
        <v>0</v>
      </c>
      <c r="BW214" s="65">
        <v>0</v>
      </c>
      <c r="BX214" s="106">
        <v>0</v>
      </c>
      <c r="BY214" s="66">
        <f t="shared" ref="BY214:BY225" si="861">IF(BW214=0,0,BX214/BW214*1000)</f>
        <v>0</v>
      </c>
      <c r="BZ214" s="65">
        <v>0</v>
      </c>
      <c r="CA214" s="106">
        <v>0</v>
      </c>
      <c r="CB214" s="66">
        <f t="shared" ref="CB214:CB225" si="862">IF(BZ214=0,0,CA214/BZ214*1000)</f>
        <v>0</v>
      </c>
      <c r="CC214" s="65">
        <v>0</v>
      </c>
      <c r="CD214" s="106">
        <v>0</v>
      </c>
      <c r="CE214" s="66">
        <f t="shared" ref="CE214:CE225" si="863">IF(CC214=0,0,CD214/CC214*1000)</f>
        <v>0</v>
      </c>
      <c r="CF214" s="65">
        <v>0</v>
      </c>
      <c r="CG214" s="106">
        <v>0</v>
      </c>
      <c r="CH214" s="66">
        <f t="shared" ref="CH214:CH225" si="864">IF(CF214=0,0,CG214/CF214*1000)</f>
        <v>0</v>
      </c>
      <c r="CI214" s="65">
        <v>0</v>
      </c>
      <c r="CJ214" s="106">
        <v>0</v>
      </c>
      <c r="CK214" s="66">
        <f t="shared" ref="CK214:CK225" si="865">IF(CI214=0,0,CJ214/CI214*1000)</f>
        <v>0</v>
      </c>
      <c r="CL214" s="65">
        <v>0</v>
      </c>
      <c r="CM214" s="106">
        <v>0</v>
      </c>
      <c r="CN214" s="66">
        <f t="shared" ref="CN214:CN225" si="866">IF(CL214=0,0,CM214/CL214*1000)</f>
        <v>0</v>
      </c>
      <c r="CO214" s="65">
        <v>0</v>
      </c>
      <c r="CP214" s="106">
        <v>0</v>
      </c>
      <c r="CQ214" s="66">
        <f t="shared" ref="CQ214:CQ225" si="867">IF(CO214=0,0,CP214/CO214*1000)</f>
        <v>0</v>
      </c>
      <c r="CR214" s="65">
        <v>0</v>
      </c>
      <c r="CS214" s="106">
        <v>0</v>
      </c>
      <c r="CT214" s="66">
        <f t="shared" ref="CT214:CT225" si="868">IF(CR214=0,0,CS214/CR214*1000)</f>
        <v>0</v>
      </c>
      <c r="CU214" s="65">
        <v>0</v>
      </c>
      <c r="CV214" s="106">
        <v>0</v>
      </c>
      <c r="CW214" s="66">
        <f t="shared" ref="CW214:CW225" si="869">IF(CU214=0,0,CV214/CU214*1000)</f>
        <v>0</v>
      </c>
      <c r="CX214" s="65">
        <v>0</v>
      </c>
      <c r="CY214" s="106">
        <v>0</v>
      </c>
      <c r="CZ214" s="66">
        <f t="shared" ref="CZ214:CZ225" si="870">IF(CX214=0,0,CY214/CX214*1000)</f>
        <v>0</v>
      </c>
      <c r="DA214" s="65">
        <v>0</v>
      </c>
      <c r="DB214" s="106">
        <v>0</v>
      </c>
      <c r="DC214" s="66">
        <f t="shared" ref="DC214:DC225" si="871">IF(DA214=0,0,DB214/DA214*1000)</f>
        <v>0</v>
      </c>
      <c r="DD214" s="65">
        <v>0</v>
      </c>
      <c r="DE214" s="106">
        <v>0</v>
      </c>
      <c r="DF214" s="66">
        <f t="shared" ref="DF214:DF225" si="872">IF(DD214=0,0,DE214/DD214*1000)</f>
        <v>0</v>
      </c>
      <c r="DG214" s="11">
        <f>SUMIF($C$5:$DF$5,"Ton",C214:DF214)</f>
        <v>145.88320000000002</v>
      </c>
      <c r="DH214" s="21">
        <f>SUMIF($C$5:$DF$5,"F*",C214:DF214)</f>
        <v>5701.7450000000008</v>
      </c>
    </row>
    <row r="215" spans="1:112" x14ac:dyDescent="0.3">
      <c r="A215" s="57">
        <v>2025</v>
      </c>
      <c r="B215" s="58" t="s">
        <v>6</v>
      </c>
      <c r="C215" s="65">
        <v>0</v>
      </c>
      <c r="D215" s="106">
        <v>0</v>
      </c>
      <c r="E215" s="66">
        <f t="shared" ref="E215:E216" si="873">IF(C215=0,0,D215/C215*1000)</f>
        <v>0</v>
      </c>
      <c r="F215" s="65">
        <v>0</v>
      </c>
      <c r="G215" s="106">
        <v>0</v>
      </c>
      <c r="H215" s="66">
        <f t="shared" si="838"/>
        <v>0</v>
      </c>
      <c r="I215" s="65">
        <v>0</v>
      </c>
      <c r="J215" s="106">
        <v>0</v>
      </c>
      <c r="K215" s="66">
        <f t="shared" si="839"/>
        <v>0</v>
      </c>
      <c r="L215" s="65">
        <v>0</v>
      </c>
      <c r="M215" s="106">
        <v>0</v>
      </c>
      <c r="N215" s="66">
        <f t="shared" si="840"/>
        <v>0</v>
      </c>
      <c r="O215" s="105">
        <v>11.952</v>
      </c>
      <c r="P215" s="106">
        <v>515.36599999999999</v>
      </c>
      <c r="Q215" s="66">
        <f t="shared" si="841"/>
        <v>43119.645247657296</v>
      </c>
      <c r="R215" s="65">
        <v>0</v>
      </c>
      <c r="S215" s="106">
        <v>0</v>
      </c>
      <c r="T215" s="66">
        <f t="shared" si="842"/>
        <v>0</v>
      </c>
      <c r="U215" s="65">
        <v>0</v>
      </c>
      <c r="V215" s="106">
        <v>0</v>
      </c>
      <c r="W215" s="66">
        <f t="shared" si="843"/>
        <v>0</v>
      </c>
      <c r="X215" s="65">
        <v>0</v>
      </c>
      <c r="Y215" s="106">
        <v>0</v>
      </c>
      <c r="Z215" s="66">
        <f t="shared" si="844"/>
        <v>0</v>
      </c>
      <c r="AA215" s="65">
        <v>0</v>
      </c>
      <c r="AB215" s="106">
        <v>0</v>
      </c>
      <c r="AC215" s="66">
        <f t="shared" si="845"/>
        <v>0</v>
      </c>
      <c r="AD215" s="65">
        <v>0</v>
      </c>
      <c r="AE215" s="106">
        <v>0</v>
      </c>
      <c r="AF215" s="66">
        <f t="shared" si="846"/>
        <v>0</v>
      </c>
      <c r="AG215" s="65">
        <v>0</v>
      </c>
      <c r="AH215" s="106">
        <v>0</v>
      </c>
      <c r="AI215" s="66">
        <f t="shared" si="847"/>
        <v>0</v>
      </c>
      <c r="AJ215" s="105">
        <v>117.2928</v>
      </c>
      <c r="AK215" s="106">
        <v>4474.3980000000001</v>
      </c>
      <c r="AL215" s="66">
        <f t="shared" si="848"/>
        <v>38147.252005238173</v>
      </c>
      <c r="AM215" s="65">
        <v>0</v>
      </c>
      <c r="AN215" s="106">
        <v>0</v>
      </c>
      <c r="AO215" s="66">
        <f t="shared" si="849"/>
        <v>0</v>
      </c>
      <c r="AP215" s="65">
        <v>0</v>
      </c>
      <c r="AQ215" s="106">
        <v>0</v>
      </c>
      <c r="AR215" s="66">
        <f t="shared" si="850"/>
        <v>0</v>
      </c>
      <c r="AS215" s="65">
        <v>0</v>
      </c>
      <c r="AT215" s="106">
        <v>0</v>
      </c>
      <c r="AU215" s="66">
        <f t="shared" si="851"/>
        <v>0</v>
      </c>
      <c r="AV215" s="65">
        <v>0</v>
      </c>
      <c r="AW215" s="106">
        <v>0</v>
      </c>
      <c r="AX215" s="66">
        <f t="shared" si="852"/>
        <v>0</v>
      </c>
      <c r="AY215" s="65">
        <v>0</v>
      </c>
      <c r="AZ215" s="106">
        <v>0</v>
      </c>
      <c r="BA215" s="66">
        <f t="shared" si="853"/>
        <v>0</v>
      </c>
      <c r="BB215" s="65">
        <v>0</v>
      </c>
      <c r="BC215" s="106">
        <v>0</v>
      </c>
      <c r="BD215" s="66">
        <f t="shared" si="854"/>
        <v>0</v>
      </c>
      <c r="BE215" s="65">
        <v>0</v>
      </c>
      <c r="BF215" s="106">
        <v>0</v>
      </c>
      <c r="BG215" s="66">
        <f t="shared" si="855"/>
        <v>0</v>
      </c>
      <c r="BH215" s="65">
        <v>0</v>
      </c>
      <c r="BI215" s="106">
        <v>0</v>
      </c>
      <c r="BJ215" s="66">
        <f t="shared" si="856"/>
        <v>0</v>
      </c>
      <c r="BK215" s="105">
        <v>1.3460000000000001E-2</v>
      </c>
      <c r="BL215" s="106">
        <v>0.10199999999999999</v>
      </c>
      <c r="BM215" s="66">
        <f t="shared" si="857"/>
        <v>7578.0089153046047</v>
      </c>
      <c r="BN215" s="65">
        <v>0</v>
      </c>
      <c r="BO215" s="106">
        <v>0</v>
      </c>
      <c r="BP215" s="66">
        <f t="shared" si="858"/>
        <v>0</v>
      </c>
      <c r="BQ215" s="65">
        <v>0</v>
      </c>
      <c r="BR215" s="106">
        <v>0</v>
      </c>
      <c r="BS215" s="66">
        <f t="shared" si="859"/>
        <v>0</v>
      </c>
      <c r="BT215" s="65">
        <v>0</v>
      </c>
      <c r="BU215" s="106">
        <v>0</v>
      </c>
      <c r="BV215" s="66">
        <f t="shared" si="860"/>
        <v>0</v>
      </c>
      <c r="BW215" s="65">
        <v>0</v>
      </c>
      <c r="BX215" s="106">
        <v>0</v>
      </c>
      <c r="BY215" s="66">
        <f t="shared" si="861"/>
        <v>0</v>
      </c>
      <c r="BZ215" s="65">
        <v>0</v>
      </c>
      <c r="CA215" s="106">
        <v>0</v>
      </c>
      <c r="CB215" s="66">
        <f t="shared" si="862"/>
        <v>0</v>
      </c>
      <c r="CC215" s="65">
        <v>0</v>
      </c>
      <c r="CD215" s="106">
        <v>0</v>
      </c>
      <c r="CE215" s="66">
        <f t="shared" si="863"/>
        <v>0</v>
      </c>
      <c r="CF215" s="65">
        <v>0</v>
      </c>
      <c r="CG215" s="106">
        <v>0</v>
      </c>
      <c r="CH215" s="66">
        <f t="shared" si="864"/>
        <v>0</v>
      </c>
      <c r="CI215" s="65">
        <v>0</v>
      </c>
      <c r="CJ215" s="106">
        <v>0</v>
      </c>
      <c r="CK215" s="66">
        <f t="shared" si="865"/>
        <v>0</v>
      </c>
      <c r="CL215" s="65">
        <v>0</v>
      </c>
      <c r="CM215" s="106">
        <v>0</v>
      </c>
      <c r="CN215" s="66">
        <f t="shared" si="866"/>
        <v>0</v>
      </c>
      <c r="CO215" s="65">
        <v>0</v>
      </c>
      <c r="CP215" s="106">
        <v>0</v>
      </c>
      <c r="CQ215" s="66">
        <f t="shared" si="867"/>
        <v>0</v>
      </c>
      <c r="CR215" s="65">
        <v>0</v>
      </c>
      <c r="CS215" s="106">
        <v>0</v>
      </c>
      <c r="CT215" s="66">
        <f t="shared" si="868"/>
        <v>0</v>
      </c>
      <c r="CU215" s="65">
        <v>0</v>
      </c>
      <c r="CV215" s="106">
        <v>0</v>
      </c>
      <c r="CW215" s="66">
        <f t="shared" si="869"/>
        <v>0</v>
      </c>
      <c r="CX215" s="65">
        <v>0</v>
      </c>
      <c r="CY215" s="106">
        <v>0</v>
      </c>
      <c r="CZ215" s="66">
        <f t="shared" si="870"/>
        <v>0</v>
      </c>
      <c r="DA215" s="65">
        <v>0</v>
      </c>
      <c r="DB215" s="106">
        <v>0</v>
      </c>
      <c r="DC215" s="66">
        <f t="shared" si="871"/>
        <v>0</v>
      </c>
      <c r="DD215" s="65">
        <v>0</v>
      </c>
      <c r="DE215" s="106">
        <v>0</v>
      </c>
      <c r="DF215" s="66">
        <f t="shared" si="872"/>
        <v>0</v>
      </c>
      <c r="DG215" s="11">
        <f t="shared" ref="DG215:DG226" si="874">SUMIF($C$5:$DF$5,"Ton",C215:DF215)</f>
        <v>129.25826000000001</v>
      </c>
      <c r="DH215" s="21">
        <f t="shared" ref="DH215:DH226" si="875">SUMIF($C$5:$DF$5,"F*",C215:DF215)</f>
        <v>4989.866</v>
      </c>
    </row>
    <row r="216" spans="1:112" x14ac:dyDescent="0.3">
      <c r="A216" s="57">
        <v>2025</v>
      </c>
      <c r="B216" s="58" t="s">
        <v>7</v>
      </c>
      <c r="C216" s="65">
        <v>0</v>
      </c>
      <c r="D216" s="106">
        <v>0</v>
      </c>
      <c r="E216" s="66">
        <f t="shared" si="873"/>
        <v>0</v>
      </c>
      <c r="F216" s="65">
        <v>0</v>
      </c>
      <c r="G216" s="106">
        <v>0</v>
      </c>
      <c r="H216" s="66">
        <f t="shared" si="838"/>
        <v>0</v>
      </c>
      <c r="I216" s="65">
        <v>0</v>
      </c>
      <c r="J216" s="106">
        <v>0</v>
      </c>
      <c r="K216" s="66">
        <f t="shared" si="839"/>
        <v>0</v>
      </c>
      <c r="L216" s="65">
        <v>0</v>
      </c>
      <c r="M216" s="106">
        <v>0</v>
      </c>
      <c r="N216" s="66">
        <f t="shared" si="840"/>
        <v>0</v>
      </c>
      <c r="O216" s="65">
        <v>0</v>
      </c>
      <c r="P216" s="106">
        <v>0</v>
      </c>
      <c r="Q216" s="66">
        <f t="shared" si="841"/>
        <v>0</v>
      </c>
      <c r="R216" s="65">
        <v>0</v>
      </c>
      <c r="S216" s="106">
        <v>0</v>
      </c>
      <c r="T216" s="66">
        <f t="shared" si="842"/>
        <v>0</v>
      </c>
      <c r="U216" s="65">
        <v>0</v>
      </c>
      <c r="V216" s="106">
        <v>0</v>
      </c>
      <c r="W216" s="66">
        <f t="shared" si="843"/>
        <v>0</v>
      </c>
      <c r="X216" s="65">
        <v>0</v>
      </c>
      <c r="Y216" s="106">
        <v>0</v>
      </c>
      <c r="Z216" s="66">
        <f t="shared" si="844"/>
        <v>0</v>
      </c>
      <c r="AA216" s="65">
        <v>0</v>
      </c>
      <c r="AB216" s="106">
        <v>0</v>
      </c>
      <c r="AC216" s="66">
        <f t="shared" si="845"/>
        <v>0</v>
      </c>
      <c r="AD216" s="65">
        <v>0</v>
      </c>
      <c r="AE216" s="106">
        <v>0</v>
      </c>
      <c r="AF216" s="66">
        <f t="shared" si="846"/>
        <v>0</v>
      </c>
      <c r="AG216" s="65">
        <v>0</v>
      </c>
      <c r="AH216" s="106">
        <v>0</v>
      </c>
      <c r="AI216" s="66">
        <f t="shared" si="847"/>
        <v>0</v>
      </c>
      <c r="AJ216" s="105">
        <v>293.30200000000002</v>
      </c>
      <c r="AK216" s="106">
        <v>10346.800999999999</v>
      </c>
      <c r="AL216" s="66">
        <f t="shared" si="848"/>
        <v>35276.953447300046</v>
      </c>
      <c r="AM216" s="65">
        <v>0</v>
      </c>
      <c r="AN216" s="106">
        <v>0</v>
      </c>
      <c r="AO216" s="66">
        <f t="shared" si="849"/>
        <v>0</v>
      </c>
      <c r="AP216" s="65">
        <v>0</v>
      </c>
      <c r="AQ216" s="106">
        <v>0</v>
      </c>
      <c r="AR216" s="66">
        <f t="shared" si="850"/>
        <v>0</v>
      </c>
      <c r="AS216" s="65">
        <v>0</v>
      </c>
      <c r="AT216" s="106">
        <v>0</v>
      </c>
      <c r="AU216" s="66">
        <f t="shared" si="851"/>
        <v>0</v>
      </c>
      <c r="AV216" s="65">
        <v>0</v>
      </c>
      <c r="AW216" s="106">
        <v>0</v>
      </c>
      <c r="AX216" s="66">
        <f t="shared" si="852"/>
        <v>0</v>
      </c>
      <c r="AY216" s="65">
        <v>0</v>
      </c>
      <c r="AZ216" s="106">
        <v>0</v>
      </c>
      <c r="BA216" s="66">
        <f t="shared" si="853"/>
        <v>0</v>
      </c>
      <c r="BB216" s="65">
        <v>0</v>
      </c>
      <c r="BC216" s="106">
        <v>0</v>
      </c>
      <c r="BD216" s="66">
        <f t="shared" si="854"/>
        <v>0</v>
      </c>
      <c r="BE216" s="65">
        <v>0</v>
      </c>
      <c r="BF216" s="106">
        <v>0</v>
      </c>
      <c r="BG216" s="66">
        <f t="shared" si="855"/>
        <v>0</v>
      </c>
      <c r="BH216" s="65">
        <v>0</v>
      </c>
      <c r="BI216" s="106">
        <v>0</v>
      </c>
      <c r="BJ216" s="66">
        <f t="shared" si="856"/>
        <v>0</v>
      </c>
      <c r="BK216" s="65">
        <v>0</v>
      </c>
      <c r="BL216" s="106">
        <v>0</v>
      </c>
      <c r="BM216" s="66">
        <f t="shared" si="857"/>
        <v>0</v>
      </c>
      <c r="BN216" s="65">
        <v>0</v>
      </c>
      <c r="BO216" s="106">
        <v>0</v>
      </c>
      <c r="BP216" s="66">
        <f t="shared" si="858"/>
        <v>0</v>
      </c>
      <c r="BQ216" s="65">
        <v>0</v>
      </c>
      <c r="BR216" s="106">
        <v>0</v>
      </c>
      <c r="BS216" s="66">
        <f t="shared" si="859"/>
        <v>0</v>
      </c>
      <c r="BT216" s="65">
        <v>0</v>
      </c>
      <c r="BU216" s="106">
        <v>0</v>
      </c>
      <c r="BV216" s="66">
        <f t="shared" si="860"/>
        <v>0</v>
      </c>
      <c r="BW216" s="65">
        <v>0</v>
      </c>
      <c r="BX216" s="106">
        <v>0</v>
      </c>
      <c r="BY216" s="66">
        <f t="shared" si="861"/>
        <v>0</v>
      </c>
      <c r="BZ216" s="65">
        <v>0</v>
      </c>
      <c r="CA216" s="106">
        <v>0</v>
      </c>
      <c r="CB216" s="66">
        <f t="shared" si="862"/>
        <v>0</v>
      </c>
      <c r="CC216" s="65">
        <v>0</v>
      </c>
      <c r="CD216" s="106">
        <v>0</v>
      </c>
      <c r="CE216" s="66">
        <f t="shared" si="863"/>
        <v>0</v>
      </c>
      <c r="CF216" s="65">
        <v>0</v>
      </c>
      <c r="CG216" s="106">
        <v>0</v>
      </c>
      <c r="CH216" s="66">
        <f t="shared" si="864"/>
        <v>0</v>
      </c>
      <c r="CI216" s="65">
        <v>0</v>
      </c>
      <c r="CJ216" s="106">
        <v>0</v>
      </c>
      <c r="CK216" s="66">
        <f t="shared" si="865"/>
        <v>0</v>
      </c>
      <c r="CL216" s="65">
        <v>0</v>
      </c>
      <c r="CM216" s="106">
        <v>0</v>
      </c>
      <c r="CN216" s="66">
        <f t="shared" si="866"/>
        <v>0</v>
      </c>
      <c r="CO216" s="65">
        <v>0</v>
      </c>
      <c r="CP216" s="106">
        <v>0</v>
      </c>
      <c r="CQ216" s="66">
        <f t="shared" si="867"/>
        <v>0</v>
      </c>
      <c r="CR216" s="65">
        <v>0</v>
      </c>
      <c r="CS216" s="106">
        <v>0</v>
      </c>
      <c r="CT216" s="66">
        <f t="shared" si="868"/>
        <v>0</v>
      </c>
      <c r="CU216" s="65">
        <v>0</v>
      </c>
      <c r="CV216" s="106">
        <v>0</v>
      </c>
      <c r="CW216" s="66">
        <f t="shared" si="869"/>
        <v>0</v>
      </c>
      <c r="CX216" s="65">
        <v>0</v>
      </c>
      <c r="CY216" s="106">
        <v>0</v>
      </c>
      <c r="CZ216" s="66">
        <f t="shared" si="870"/>
        <v>0</v>
      </c>
      <c r="DA216" s="65">
        <v>0</v>
      </c>
      <c r="DB216" s="106">
        <v>0</v>
      </c>
      <c r="DC216" s="66">
        <f t="shared" si="871"/>
        <v>0</v>
      </c>
      <c r="DD216" s="65">
        <v>0</v>
      </c>
      <c r="DE216" s="106">
        <v>0</v>
      </c>
      <c r="DF216" s="66">
        <f t="shared" si="872"/>
        <v>0</v>
      </c>
      <c r="DG216" s="11">
        <f t="shared" si="874"/>
        <v>293.30200000000002</v>
      </c>
      <c r="DH216" s="21">
        <f t="shared" si="875"/>
        <v>10346.800999999999</v>
      </c>
    </row>
    <row r="217" spans="1:112" x14ac:dyDescent="0.3">
      <c r="A217" s="57">
        <v>2025</v>
      </c>
      <c r="B217" s="58" t="s">
        <v>8</v>
      </c>
      <c r="C217" s="65">
        <v>0</v>
      </c>
      <c r="D217" s="106">
        <v>0</v>
      </c>
      <c r="E217" s="66">
        <f>IF(C217=0,0,D217/C217*1000)</f>
        <v>0</v>
      </c>
      <c r="F217" s="65">
        <v>0</v>
      </c>
      <c r="G217" s="106">
        <v>0</v>
      </c>
      <c r="H217" s="66">
        <f t="shared" si="838"/>
        <v>0</v>
      </c>
      <c r="I217" s="65">
        <v>0</v>
      </c>
      <c r="J217" s="106">
        <v>0</v>
      </c>
      <c r="K217" s="66">
        <f t="shared" si="839"/>
        <v>0</v>
      </c>
      <c r="L217" s="65">
        <v>0</v>
      </c>
      <c r="M217" s="106">
        <v>0</v>
      </c>
      <c r="N217" s="66">
        <f t="shared" si="840"/>
        <v>0</v>
      </c>
      <c r="O217" s="65">
        <v>0</v>
      </c>
      <c r="P217" s="106">
        <v>0</v>
      </c>
      <c r="Q217" s="66">
        <f t="shared" si="841"/>
        <v>0</v>
      </c>
      <c r="R217" s="65">
        <v>0</v>
      </c>
      <c r="S217" s="106">
        <v>0</v>
      </c>
      <c r="T217" s="66">
        <f t="shared" si="842"/>
        <v>0</v>
      </c>
      <c r="U217" s="65">
        <v>0</v>
      </c>
      <c r="V217" s="106">
        <v>0</v>
      </c>
      <c r="W217" s="66">
        <f t="shared" si="843"/>
        <v>0</v>
      </c>
      <c r="X217" s="65">
        <v>0</v>
      </c>
      <c r="Y217" s="106">
        <v>0</v>
      </c>
      <c r="Z217" s="66">
        <f t="shared" si="844"/>
        <v>0</v>
      </c>
      <c r="AA217" s="65">
        <v>0</v>
      </c>
      <c r="AB217" s="106">
        <v>0</v>
      </c>
      <c r="AC217" s="66">
        <f t="shared" si="845"/>
        <v>0</v>
      </c>
      <c r="AD217" s="65">
        <v>0</v>
      </c>
      <c r="AE217" s="106">
        <v>0</v>
      </c>
      <c r="AF217" s="66">
        <f t="shared" si="846"/>
        <v>0</v>
      </c>
      <c r="AG217" s="65">
        <v>0</v>
      </c>
      <c r="AH217" s="106">
        <v>0</v>
      </c>
      <c r="AI217" s="66">
        <f t="shared" si="847"/>
        <v>0</v>
      </c>
      <c r="AJ217" s="105">
        <v>105.42</v>
      </c>
      <c r="AK217" s="106">
        <v>3662.0509999999999</v>
      </c>
      <c r="AL217" s="66">
        <f t="shared" si="848"/>
        <v>34737.725289318914</v>
      </c>
      <c r="AM217" s="65">
        <v>0</v>
      </c>
      <c r="AN217" s="106">
        <v>0</v>
      </c>
      <c r="AO217" s="66">
        <f t="shared" si="849"/>
        <v>0</v>
      </c>
      <c r="AP217" s="65">
        <v>0</v>
      </c>
      <c r="AQ217" s="106">
        <v>0</v>
      </c>
      <c r="AR217" s="66">
        <f t="shared" si="850"/>
        <v>0</v>
      </c>
      <c r="AS217" s="65">
        <v>0</v>
      </c>
      <c r="AT217" s="106">
        <v>0</v>
      </c>
      <c r="AU217" s="66">
        <f t="shared" si="851"/>
        <v>0</v>
      </c>
      <c r="AV217" s="65">
        <v>0</v>
      </c>
      <c r="AW217" s="106">
        <v>0</v>
      </c>
      <c r="AX217" s="66">
        <f t="shared" si="852"/>
        <v>0</v>
      </c>
      <c r="AY217" s="65">
        <v>0</v>
      </c>
      <c r="AZ217" s="106">
        <v>0</v>
      </c>
      <c r="BA217" s="66">
        <f t="shared" si="853"/>
        <v>0</v>
      </c>
      <c r="BB217" s="65">
        <v>0</v>
      </c>
      <c r="BC217" s="106">
        <v>0</v>
      </c>
      <c r="BD217" s="66">
        <f t="shared" si="854"/>
        <v>0</v>
      </c>
      <c r="BE217" s="65">
        <v>0</v>
      </c>
      <c r="BF217" s="106">
        <v>0</v>
      </c>
      <c r="BG217" s="66">
        <f t="shared" si="855"/>
        <v>0</v>
      </c>
      <c r="BH217" s="65">
        <v>0</v>
      </c>
      <c r="BI217" s="106">
        <v>0</v>
      </c>
      <c r="BJ217" s="66">
        <f t="shared" si="856"/>
        <v>0</v>
      </c>
      <c r="BK217" s="65">
        <v>0</v>
      </c>
      <c r="BL217" s="106">
        <v>0</v>
      </c>
      <c r="BM217" s="66">
        <f t="shared" si="857"/>
        <v>0</v>
      </c>
      <c r="BN217" s="65">
        <v>0</v>
      </c>
      <c r="BO217" s="106">
        <v>0</v>
      </c>
      <c r="BP217" s="66">
        <f t="shared" si="858"/>
        <v>0</v>
      </c>
      <c r="BQ217" s="65">
        <v>0</v>
      </c>
      <c r="BR217" s="106">
        <v>0</v>
      </c>
      <c r="BS217" s="66">
        <f t="shared" si="859"/>
        <v>0</v>
      </c>
      <c r="BT217" s="65">
        <v>0</v>
      </c>
      <c r="BU217" s="106">
        <v>0</v>
      </c>
      <c r="BV217" s="66">
        <f t="shared" si="860"/>
        <v>0</v>
      </c>
      <c r="BW217" s="65">
        <v>0</v>
      </c>
      <c r="BX217" s="106">
        <v>0</v>
      </c>
      <c r="BY217" s="66">
        <f t="shared" si="861"/>
        <v>0</v>
      </c>
      <c r="BZ217" s="65">
        <v>0</v>
      </c>
      <c r="CA217" s="106">
        <v>0</v>
      </c>
      <c r="CB217" s="66">
        <f t="shared" si="862"/>
        <v>0</v>
      </c>
      <c r="CC217" s="65">
        <v>0</v>
      </c>
      <c r="CD217" s="106">
        <v>0</v>
      </c>
      <c r="CE217" s="66">
        <f t="shared" si="863"/>
        <v>0</v>
      </c>
      <c r="CF217" s="65">
        <v>0</v>
      </c>
      <c r="CG217" s="106">
        <v>0</v>
      </c>
      <c r="CH217" s="66">
        <f t="shared" si="864"/>
        <v>0</v>
      </c>
      <c r="CI217" s="65">
        <v>0</v>
      </c>
      <c r="CJ217" s="106">
        <v>0</v>
      </c>
      <c r="CK217" s="66">
        <f t="shared" si="865"/>
        <v>0</v>
      </c>
      <c r="CL217" s="65">
        <v>0</v>
      </c>
      <c r="CM217" s="106">
        <v>0</v>
      </c>
      <c r="CN217" s="66">
        <f t="shared" si="866"/>
        <v>0</v>
      </c>
      <c r="CO217" s="65">
        <v>0</v>
      </c>
      <c r="CP217" s="106">
        <v>0</v>
      </c>
      <c r="CQ217" s="66">
        <f t="shared" si="867"/>
        <v>0</v>
      </c>
      <c r="CR217" s="65">
        <v>0</v>
      </c>
      <c r="CS217" s="106">
        <v>0</v>
      </c>
      <c r="CT217" s="66">
        <f t="shared" si="868"/>
        <v>0</v>
      </c>
      <c r="CU217" s="65">
        <v>0</v>
      </c>
      <c r="CV217" s="106">
        <v>0</v>
      </c>
      <c r="CW217" s="66">
        <f t="shared" si="869"/>
        <v>0</v>
      </c>
      <c r="CX217" s="65">
        <v>0</v>
      </c>
      <c r="CY217" s="106">
        <v>0</v>
      </c>
      <c r="CZ217" s="66">
        <f t="shared" si="870"/>
        <v>0</v>
      </c>
      <c r="DA217" s="65">
        <v>0</v>
      </c>
      <c r="DB217" s="106">
        <v>0</v>
      </c>
      <c r="DC217" s="66">
        <f t="shared" si="871"/>
        <v>0</v>
      </c>
      <c r="DD217" s="65">
        <v>0</v>
      </c>
      <c r="DE217" s="106">
        <v>0</v>
      </c>
      <c r="DF217" s="66">
        <f t="shared" si="872"/>
        <v>0</v>
      </c>
      <c r="DG217" s="11">
        <f t="shared" si="874"/>
        <v>105.42</v>
      </c>
      <c r="DH217" s="21">
        <f t="shared" si="875"/>
        <v>3662.0509999999999</v>
      </c>
    </row>
    <row r="218" spans="1:112" x14ac:dyDescent="0.3">
      <c r="A218" s="57">
        <v>2025</v>
      </c>
      <c r="B218" s="66" t="s">
        <v>9</v>
      </c>
      <c r="C218" s="65">
        <v>0</v>
      </c>
      <c r="D218" s="106">
        <v>0</v>
      </c>
      <c r="E218" s="66">
        <f t="shared" ref="E218:E225" si="876">IF(C218=0,0,D218/C218*1000)</f>
        <v>0</v>
      </c>
      <c r="F218" s="65">
        <v>0</v>
      </c>
      <c r="G218" s="106">
        <v>0</v>
      </c>
      <c r="H218" s="66">
        <f t="shared" si="838"/>
        <v>0</v>
      </c>
      <c r="I218" s="65">
        <v>0</v>
      </c>
      <c r="J218" s="106">
        <v>0</v>
      </c>
      <c r="K218" s="66">
        <f t="shared" si="839"/>
        <v>0</v>
      </c>
      <c r="L218" s="65">
        <v>0</v>
      </c>
      <c r="M218" s="106">
        <v>0</v>
      </c>
      <c r="N218" s="66">
        <f t="shared" si="840"/>
        <v>0</v>
      </c>
      <c r="O218" s="65">
        <v>0</v>
      </c>
      <c r="P218" s="106">
        <v>0</v>
      </c>
      <c r="Q218" s="66">
        <f t="shared" si="841"/>
        <v>0</v>
      </c>
      <c r="R218" s="65">
        <v>0</v>
      </c>
      <c r="S218" s="106">
        <v>0</v>
      </c>
      <c r="T218" s="66">
        <f t="shared" si="842"/>
        <v>0</v>
      </c>
      <c r="U218" s="65">
        <v>0</v>
      </c>
      <c r="V218" s="106">
        <v>0</v>
      </c>
      <c r="W218" s="66">
        <f t="shared" si="843"/>
        <v>0</v>
      </c>
      <c r="X218" s="65">
        <v>0</v>
      </c>
      <c r="Y218" s="106">
        <v>0</v>
      </c>
      <c r="Z218" s="66">
        <f t="shared" si="844"/>
        <v>0</v>
      </c>
      <c r="AA218" s="65">
        <v>0</v>
      </c>
      <c r="AB218" s="106">
        <v>0</v>
      </c>
      <c r="AC218" s="66">
        <f t="shared" si="845"/>
        <v>0</v>
      </c>
      <c r="AD218" s="65">
        <v>0</v>
      </c>
      <c r="AE218" s="106">
        <v>0</v>
      </c>
      <c r="AF218" s="66">
        <f t="shared" si="846"/>
        <v>0</v>
      </c>
      <c r="AG218" s="65">
        <v>0</v>
      </c>
      <c r="AH218" s="106">
        <v>0</v>
      </c>
      <c r="AI218" s="66">
        <f t="shared" si="847"/>
        <v>0</v>
      </c>
      <c r="AJ218" s="65">
        <v>0</v>
      </c>
      <c r="AK218" s="106">
        <v>0</v>
      </c>
      <c r="AL218" s="66">
        <f t="shared" si="848"/>
        <v>0</v>
      </c>
      <c r="AM218" s="65">
        <v>0</v>
      </c>
      <c r="AN218" s="106">
        <v>0</v>
      </c>
      <c r="AO218" s="66">
        <f t="shared" si="849"/>
        <v>0</v>
      </c>
      <c r="AP218" s="65">
        <v>0</v>
      </c>
      <c r="AQ218" s="106">
        <v>0</v>
      </c>
      <c r="AR218" s="66">
        <f t="shared" si="850"/>
        <v>0</v>
      </c>
      <c r="AS218" s="65">
        <v>0</v>
      </c>
      <c r="AT218" s="106">
        <v>0</v>
      </c>
      <c r="AU218" s="66">
        <f t="shared" si="851"/>
        <v>0</v>
      </c>
      <c r="AV218" s="65">
        <v>0</v>
      </c>
      <c r="AW218" s="106">
        <v>0</v>
      </c>
      <c r="AX218" s="66">
        <f t="shared" si="852"/>
        <v>0</v>
      </c>
      <c r="AY218" s="65">
        <v>0</v>
      </c>
      <c r="AZ218" s="106">
        <v>0</v>
      </c>
      <c r="BA218" s="66">
        <f t="shared" si="853"/>
        <v>0</v>
      </c>
      <c r="BB218" s="65">
        <v>0</v>
      </c>
      <c r="BC218" s="106">
        <v>0</v>
      </c>
      <c r="BD218" s="66">
        <f t="shared" si="854"/>
        <v>0</v>
      </c>
      <c r="BE218" s="65">
        <v>0</v>
      </c>
      <c r="BF218" s="106">
        <v>0</v>
      </c>
      <c r="BG218" s="66">
        <f t="shared" si="855"/>
        <v>0</v>
      </c>
      <c r="BH218" s="65">
        <v>0</v>
      </c>
      <c r="BI218" s="106">
        <v>0</v>
      </c>
      <c r="BJ218" s="66">
        <f t="shared" si="856"/>
        <v>0</v>
      </c>
      <c r="BK218" s="65">
        <v>0</v>
      </c>
      <c r="BL218" s="106">
        <v>0</v>
      </c>
      <c r="BM218" s="66">
        <f t="shared" si="857"/>
        <v>0</v>
      </c>
      <c r="BN218" s="65">
        <v>0</v>
      </c>
      <c r="BO218" s="106">
        <v>0</v>
      </c>
      <c r="BP218" s="66">
        <f t="shared" si="858"/>
        <v>0</v>
      </c>
      <c r="BQ218" s="65">
        <v>0</v>
      </c>
      <c r="BR218" s="106">
        <v>0</v>
      </c>
      <c r="BS218" s="66">
        <f t="shared" si="859"/>
        <v>0</v>
      </c>
      <c r="BT218" s="65">
        <v>0</v>
      </c>
      <c r="BU218" s="106">
        <v>0</v>
      </c>
      <c r="BV218" s="66">
        <f t="shared" si="860"/>
        <v>0</v>
      </c>
      <c r="BW218" s="65">
        <v>0</v>
      </c>
      <c r="BX218" s="106">
        <v>0</v>
      </c>
      <c r="BY218" s="66">
        <f t="shared" si="861"/>
        <v>0</v>
      </c>
      <c r="BZ218" s="65">
        <v>0</v>
      </c>
      <c r="CA218" s="106">
        <v>0</v>
      </c>
      <c r="CB218" s="66">
        <f t="shared" si="862"/>
        <v>0</v>
      </c>
      <c r="CC218" s="65">
        <v>0</v>
      </c>
      <c r="CD218" s="106">
        <v>0</v>
      </c>
      <c r="CE218" s="66">
        <f t="shared" si="863"/>
        <v>0</v>
      </c>
      <c r="CF218" s="65">
        <v>0</v>
      </c>
      <c r="CG218" s="106">
        <v>0</v>
      </c>
      <c r="CH218" s="66">
        <f t="shared" si="864"/>
        <v>0</v>
      </c>
      <c r="CI218" s="65">
        <v>0</v>
      </c>
      <c r="CJ218" s="106">
        <v>0</v>
      </c>
      <c r="CK218" s="66">
        <f t="shared" si="865"/>
        <v>0</v>
      </c>
      <c r="CL218" s="65">
        <v>0</v>
      </c>
      <c r="CM218" s="106">
        <v>0</v>
      </c>
      <c r="CN218" s="66">
        <f t="shared" si="866"/>
        <v>0</v>
      </c>
      <c r="CO218" s="65">
        <v>0</v>
      </c>
      <c r="CP218" s="106">
        <v>0</v>
      </c>
      <c r="CQ218" s="66">
        <f t="shared" si="867"/>
        <v>0</v>
      </c>
      <c r="CR218" s="65">
        <v>0</v>
      </c>
      <c r="CS218" s="106">
        <v>0</v>
      </c>
      <c r="CT218" s="66">
        <f t="shared" si="868"/>
        <v>0</v>
      </c>
      <c r="CU218" s="65">
        <v>0</v>
      </c>
      <c r="CV218" s="106">
        <v>0</v>
      </c>
      <c r="CW218" s="66">
        <f t="shared" si="869"/>
        <v>0</v>
      </c>
      <c r="CX218" s="65">
        <v>0</v>
      </c>
      <c r="CY218" s="106">
        <v>0</v>
      </c>
      <c r="CZ218" s="66">
        <f t="shared" si="870"/>
        <v>0</v>
      </c>
      <c r="DA218" s="65">
        <v>0</v>
      </c>
      <c r="DB218" s="106">
        <v>0</v>
      </c>
      <c r="DC218" s="66">
        <f t="shared" si="871"/>
        <v>0</v>
      </c>
      <c r="DD218" s="65">
        <v>0</v>
      </c>
      <c r="DE218" s="106">
        <v>0</v>
      </c>
      <c r="DF218" s="66">
        <f t="shared" si="872"/>
        <v>0</v>
      </c>
      <c r="DG218" s="11">
        <f t="shared" si="874"/>
        <v>0</v>
      </c>
      <c r="DH218" s="21">
        <f t="shared" si="875"/>
        <v>0</v>
      </c>
    </row>
    <row r="219" spans="1:112" x14ac:dyDescent="0.3">
      <c r="A219" s="57">
        <v>2025</v>
      </c>
      <c r="B219" s="58" t="s">
        <v>10</v>
      </c>
      <c r="C219" s="65">
        <v>0</v>
      </c>
      <c r="D219" s="106">
        <v>0</v>
      </c>
      <c r="E219" s="66">
        <f t="shared" si="876"/>
        <v>0</v>
      </c>
      <c r="F219" s="65">
        <v>0</v>
      </c>
      <c r="G219" s="106">
        <v>0</v>
      </c>
      <c r="H219" s="66">
        <f t="shared" si="838"/>
        <v>0</v>
      </c>
      <c r="I219" s="65">
        <v>0</v>
      </c>
      <c r="J219" s="106">
        <v>0</v>
      </c>
      <c r="K219" s="66">
        <f t="shared" si="839"/>
        <v>0</v>
      </c>
      <c r="L219" s="65">
        <v>0</v>
      </c>
      <c r="M219" s="106">
        <v>0</v>
      </c>
      <c r="N219" s="66">
        <f t="shared" si="840"/>
        <v>0</v>
      </c>
      <c r="O219" s="65">
        <v>0</v>
      </c>
      <c r="P219" s="106">
        <v>0</v>
      </c>
      <c r="Q219" s="66">
        <f t="shared" si="841"/>
        <v>0</v>
      </c>
      <c r="R219" s="65">
        <v>0</v>
      </c>
      <c r="S219" s="106">
        <v>0</v>
      </c>
      <c r="T219" s="66">
        <f t="shared" si="842"/>
        <v>0</v>
      </c>
      <c r="U219" s="65">
        <v>0</v>
      </c>
      <c r="V219" s="106">
        <v>0</v>
      </c>
      <c r="W219" s="66">
        <f t="shared" si="843"/>
        <v>0</v>
      </c>
      <c r="X219" s="65">
        <v>0</v>
      </c>
      <c r="Y219" s="106">
        <v>0</v>
      </c>
      <c r="Z219" s="66">
        <f t="shared" si="844"/>
        <v>0</v>
      </c>
      <c r="AA219" s="65">
        <v>0</v>
      </c>
      <c r="AB219" s="106">
        <v>0</v>
      </c>
      <c r="AC219" s="66">
        <f t="shared" si="845"/>
        <v>0</v>
      </c>
      <c r="AD219" s="65">
        <v>0</v>
      </c>
      <c r="AE219" s="106">
        <v>0</v>
      </c>
      <c r="AF219" s="66">
        <f t="shared" si="846"/>
        <v>0</v>
      </c>
      <c r="AG219" s="65">
        <v>0</v>
      </c>
      <c r="AH219" s="106">
        <v>0</v>
      </c>
      <c r="AI219" s="66">
        <f t="shared" si="847"/>
        <v>0</v>
      </c>
      <c r="AJ219" s="65">
        <v>0</v>
      </c>
      <c r="AK219" s="106">
        <v>0</v>
      </c>
      <c r="AL219" s="66">
        <f t="shared" si="848"/>
        <v>0</v>
      </c>
      <c r="AM219" s="65">
        <v>0</v>
      </c>
      <c r="AN219" s="106">
        <v>0</v>
      </c>
      <c r="AO219" s="66">
        <f t="shared" si="849"/>
        <v>0</v>
      </c>
      <c r="AP219" s="65">
        <v>0</v>
      </c>
      <c r="AQ219" s="106">
        <v>0</v>
      </c>
      <c r="AR219" s="66">
        <f t="shared" si="850"/>
        <v>0</v>
      </c>
      <c r="AS219" s="65">
        <v>0</v>
      </c>
      <c r="AT219" s="106">
        <v>0</v>
      </c>
      <c r="AU219" s="66">
        <f t="shared" si="851"/>
        <v>0</v>
      </c>
      <c r="AV219" s="65">
        <v>0</v>
      </c>
      <c r="AW219" s="106">
        <v>0</v>
      </c>
      <c r="AX219" s="66">
        <f t="shared" si="852"/>
        <v>0</v>
      </c>
      <c r="AY219" s="65">
        <v>0</v>
      </c>
      <c r="AZ219" s="106">
        <v>0</v>
      </c>
      <c r="BA219" s="66">
        <f t="shared" si="853"/>
        <v>0</v>
      </c>
      <c r="BB219" s="65">
        <v>0</v>
      </c>
      <c r="BC219" s="106">
        <v>0</v>
      </c>
      <c r="BD219" s="66">
        <f t="shared" si="854"/>
        <v>0</v>
      </c>
      <c r="BE219" s="65">
        <v>0</v>
      </c>
      <c r="BF219" s="106">
        <v>0</v>
      </c>
      <c r="BG219" s="66">
        <f t="shared" si="855"/>
        <v>0</v>
      </c>
      <c r="BH219" s="65">
        <v>0</v>
      </c>
      <c r="BI219" s="106">
        <v>0</v>
      </c>
      <c r="BJ219" s="66">
        <f t="shared" si="856"/>
        <v>0</v>
      </c>
      <c r="BK219" s="65">
        <v>0</v>
      </c>
      <c r="BL219" s="106">
        <v>0</v>
      </c>
      <c r="BM219" s="66">
        <f t="shared" si="857"/>
        <v>0</v>
      </c>
      <c r="BN219" s="65">
        <v>0</v>
      </c>
      <c r="BO219" s="106">
        <v>0</v>
      </c>
      <c r="BP219" s="66">
        <f t="shared" si="858"/>
        <v>0</v>
      </c>
      <c r="BQ219" s="65">
        <v>0</v>
      </c>
      <c r="BR219" s="106">
        <v>0</v>
      </c>
      <c r="BS219" s="66">
        <f t="shared" si="859"/>
        <v>0</v>
      </c>
      <c r="BT219" s="65">
        <v>0</v>
      </c>
      <c r="BU219" s="106">
        <v>0</v>
      </c>
      <c r="BV219" s="66">
        <f t="shared" si="860"/>
        <v>0</v>
      </c>
      <c r="BW219" s="65">
        <v>0</v>
      </c>
      <c r="BX219" s="106">
        <v>0</v>
      </c>
      <c r="BY219" s="66">
        <f t="shared" si="861"/>
        <v>0</v>
      </c>
      <c r="BZ219" s="65">
        <v>0</v>
      </c>
      <c r="CA219" s="106">
        <v>0</v>
      </c>
      <c r="CB219" s="66">
        <f t="shared" si="862"/>
        <v>0</v>
      </c>
      <c r="CC219" s="65">
        <v>0</v>
      </c>
      <c r="CD219" s="106">
        <v>0</v>
      </c>
      <c r="CE219" s="66">
        <f t="shared" si="863"/>
        <v>0</v>
      </c>
      <c r="CF219" s="65">
        <v>0</v>
      </c>
      <c r="CG219" s="106">
        <v>0</v>
      </c>
      <c r="CH219" s="66">
        <f t="shared" si="864"/>
        <v>0</v>
      </c>
      <c r="CI219" s="65">
        <v>0</v>
      </c>
      <c r="CJ219" s="106">
        <v>0</v>
      </c>
      <c r="CK219" s="66">
        <f t="shared" si="865"/>
        <v>0</v>
      </c>
      <c r="CL219" s="65">
        <v>0</v>
      </c>
      <c r="CM219" s="106">
        <v>0</v>
      </c>
      <c r="CN219" s="66">
        <f t="shared" si="866"/>
        <v>0</v>
      </c>
      <c r="CO219" s="65">
        <v>0</v>
      </c>
      <c r="CP219" s="106">
        <v>0</v>
      </c>
      <c r="CQ219" s="66">
        <f t="shared" si="867"/>
        <v>0</v>
      </c>
      <c r="CR219" s="65">
        <v>0</v>
      </c>
      <c r="CS219" s="106">
        <v>0</v>
      </c>
      <c r="CT219" s="66">
        <f t="shared" si="868"/>
        <v>0</v>
      </c>
      <c r="CU219" s="65">
        <v>0</v>
      </c>
      <c r="CV219" s="106">
        <v>0</v>
      </c>
      <c r="CW219" s="66">
        <f t="shared" si="869"/>
        <v>0</v>
      </c>
      <c r="CX219" s="65">
        <v>0</v>
      </c>
      <c r="CY219" s="106">
        <v>0</v>
      </c>
      <c r="CZ219" s="66">
        <f t="shared" si="870"/>
        <v>0</v>
      </c>
      <c r="DA219" s="65">
        <v>0</v>
      </c>
      <c r="DB219" s="106">
        <v>0</v>
      </c>
      <c r="DC219" s="66">
        <f t="shared" si="871"/>
        <v>0</v>
      </c>
      <c r="DD219" s="65">
        <v>0</v>
      </c>
      <c r="DE219" s="106">
        <v>0</v>
      </c>
      <c r="DF219" s="66">
        <f t="shared" si="872"/>
        <v>0</v>
      </c>
      <c r="DG219" s="11">
        <f t="shared" si="874"/>
        <v>0</v>
      </c>
      <c r="DH219" s="21">
        <f t="shared" si="875"/>
        <v>0</v>
      </c>
    </row>
    <row r="220" spans="1:112" x14ac:dyDescent="0.3">
      <c r="A220" s="57">
        <v>2025</v>
      </c>
      <c r="B220" s="58" t="s">
        <v>11</v>
      </c>
      <c r="C220" s="65">
        <v>0</v>
      </c>
      <c r="D220" s="106">
        <v>0</v>
      </c>
      <c r="E220" s="66">
        <f t="shared" si="876"/>
        <v>0</v>
      </c>
      <c r="F220" s="65">
        <v>0</v>
      </c>
      <c r="G220" s="106">
        <v>0</v>
      </c>
      <c r="H220" s="66">
        <f t="shared" si="838"/>
        <v>0</v>
      </c>
      <c r="I220" s="65">
        <v>0</v>
      </c>
      <c r="J220" s="106">
        <v>0</v>
      </c>
      <c r="K220" s="66">
        <f t="shared" si="839"/>
        <v>0</v>
      </c>
      <c r="L220" s="65">
        <v>0</v>
      </c>
      <c r="M220" s="106">
        <v>0</v>
      </c>
      <c r="N220" s="66">
        <f t="shared" si="840"/>
        <v>0</v>
      </c>
      <c r="O220" s="65">
        <v>0</v>
      </c>
      <c r="P220" s="106">
        <v>0</v>
      </c>
      <c r="Q220" s="66">
        <f t="shared" si="841"/>
        <v>0</v>
      </c>
      <c r="R220" s="65">
        <v>0</v>
      </c>
      <c r="S220" s="106">
        <v>0</v>
      </c>
      <c r="T220" s="66">
        <f t="shared" si="842"/>
        <v>0</v>
      </c>
      <c r="U220" s="65">
        <v>0</v>
      </c>
      <c r="V220" s="106">
        <v>0</v>
      </c>
      <c r="W220" s="66">
        <f t="shared" si="843"/>
        <v>0</v>
      </c>
      <c r="X220" s="65">
        <v>0</v>
      </c>
      <c r="Y220" s="106">
        <v>0</v>
      </c>
      <c r="Z220" s="66">
        <f t="shared" si="844"/>
        <v>0</v>
      </c>
      <c r="AA220" s="65">
        <v>0</v>
      </c>
      <c r="AB220" s="106">
        <v>0</v>
      </c>
      <c r="AC220" s="66">
        <f t="shared" si="845"/>
        <v>0</v>
      </c>
      <c r="AD220" s="65">
        <v>0</v>
      </c>
      <c r="AE220" s="106">
        <v>0</v>
      </c>
      <c r="AF220" s="66">
        <f t="shared" si="846"/>
        <v>0</v>
      </c>
      <c r="AG220" s="65">
        <v>0</v>
      </c>
      <c r="AH220" s="106">
        <v>0</v>
      </c>
      <c r="AI220" s="66">
        <f t="shared" si="847"/>
        <v>0</v>
      </c>
      <c r="AJ220" s="65">
        <v>0</v>
      </c>
      <c r="AK220" s="106">
        <v>0</v>
      </c>
      <c r="AL220" s="66">
        <f t="shared" si="848"/>
        <v>0</v>
      </c>
      <c r="AM220" s="65">
        <v>0</v>
      </c>
      <c r="AN220" s="106">
        <v>0</v>
      </c>
      <c r="AO220" s="66">
        <f t="shared" si="849"/>
        <v>0</v>
      </c>
      <c r="AP220" s="65">
        <v>0</v>
      </c>
      <c r="AQ220" s="106">
        <v>0</v>
      </c>
      <c r="AR220" s="66">
        <f t="shared" si="850"/>
        <v>0</v>
      </c>
      <c r="AS220" s="65">
        <v>0</v>
      </c>
      <c r="AT220" s="106">
        <v>0</v>
      </c>
      <c r="AU220" s="66">
        <f t="shared" si="851"/>
        <v>0</v>
      </c>
      <c r="AV220" s="65">
        <v>0</v>
      </c>
      <c r="AW220" s="106">
        <v>0</v>
      </c>
      <c r="AX220" s="66">
        <f t="shared" si="852"/>
        <v>0</v>
      </c>
      <c r="AY220" s="65">
        <v>0</v>
      </c>
      <c r="AZ220" s="106">
        <v>0</v>
      </c>
      <c r="BA220" s="66">
        <f t="shared" si="853"/>
        <v>0</v>
      </c>
      <c r="BB220" s="65">
        <v>0</v>
      </c>
      <c r="BC220" s="106">
        <v>0</v>
      </c>
      <c r="BD220" s="66">
        <f t="shared" si="854"/>
        <v>0</v>
      </c>
      <c r="BE220" s="65">
        <v>0</v>
      </c>
      <c r="BF220" s="106">
        <v>0</v>
      </c>
      <c r="BG220" s="66">
        <f t="shared" si="855"/>
        <v>0</v>
      </c>
      <c r="BH220" s="65">
        <v>0</v>
      </c>
      <c r="BI220" s="106">
        <v>0</v>
      </c>
      <c r="BJ220" s="66">
        <f t="shared" si="856"/>
        <v>0</v>
      </c>
      <c r="BK220" s="65">
        <v>0</v>
      </c>
      <c r="BL220" s="106">
        <v>0</v>
      </c>
      <c r="BM220" s="66">
        <f t="shared" si="857"/>
        <v>0</v>
      </c>
      <c r="BN220" s="65">
        <v>0</v>
      </c>
      <c r="BO220" s="106">
        <v>0</v>
      </c>
      <c r="BP220" s="66">
        <f t="shared" si="858"/>
        <v>0</v>
      </c>
      <c r="BQ220" s="65">
        <v>0</v>
      </c>
      <c r="BR220" s="106">
        <v>0</v>
      </c>
      <c r="BS220" s="66">
        <f t="shared" si="859"/>
        <v>0</v>
      </c>
      <c r="BT220" s="65">
        <v>0</v>
      </c>
      <c r="BU220" s="106">
        <v>0</v>
      </c>
      <c r="BV220" s="66">
        <f t="shared" si="860"/>
        <v>0</v>
      </c>
      <c r="BW220" s="65">
        <v>0</v>
      </c>
      <c r="BX220" s="106">
        <v>0</v>
      </c>
      <c r="BY220" s="66">
        <f t="shared" si="861"/>
        <v>0</v>
      </c>
      <c r="BZ220" s="65">
        <v>0</v>
      </c>
      <c r="CA220" s="106">
        <v>0</v>
      </c>
      <c r="CB220" s="66">
        <f t="shared" si="862"/>
        <v>0</v>
      </c>
      <c r="CC220" s="65">
        <v>0</v>
      </c>
      <c r="CD220" s="106">
        <v>0</v>
      </c>
      <c r="CE220" s="66">
        <f t="shared" si="863"/>
        <v>0</v>
      </c>
      <c r="CF220" s="65">
        <v>0</v>
      </c>
      <c r="CG220" s="106">
        <v>0</v>
      </c>
      <c r="CH220" s="66">
        <f t="shared" si="864"/>
        <v>0</v>
      </c>
      <c r="CI220" s="65">
        <v>0</v>
      </c>
      <c r="CJ220" s="106">
        <v>0</v>
      </c>
      <c r="CK220" s="66">
        <f t="shared" si="865"/>
        <v>0</v>
      </c>
      <c r="CL220" s="65">
        <v>0</v>
      </c>
      <c r="CM220" s="106">
        <v>0</v>
      </c>
      <c r="CN220" s="66">
        <f t="shared" si="866"/>
        <v>0</v>
      </c>
      <c r="CO220" s="65">
        <v>0</v>
      </c>
      <c r="CP220" s="106">
        <v>0</v>
      </c>
      <c r="CQ220" s="66">
        <f t="shared" si="867"/>
        <v>0</v>
      </c>
      <c r="CR220" s="65">
        <v>0</v>
      </c>
      <c r="CS220" s="106">
        <v>0</v>
      </c>
      <c r="CT220" s="66">
        <f t="shared" si="868"/>
        <v>0</v>
      </c>
      <c r="CU220" s="65">
        <v>0</v>
      </c>
      <c r="CV220" s="106">
        <v>0</v>
      </c>
      <c r="CW220" s="66">
        <f t="shared" si="869"/>
        <v>0</v>
      </c>
      <c r="CX220" s="65">
        <v>0</v>
      </c>
      <c r="CY220" s="106">
        <v>0</v>
      </c>
      <c r="CZ220" s="66">
        <f t="shared" si="870"/>
        <v>0</v>
      </c>
      <c r="DA220" s="65">
        <v>0</v>
      </c>
      <c r="DB220" s="106">
        <v>0</v>
      </c>
      <c r="DC220" s="66">
        <f t="shared" si="871"/>
        <v>0</v>
      </c>
      <c r="DD220" s="65">
        <v>0</v>
      </c>
      <c r="DE220" s="106">
        <v>0</v>
      </c>
      <c r="DF220" s="66">
        <f t="shared" si="872"/>
        <v>0</v>
      </c>
      <c r="DG220" s="11">
        <f t="shared" si="874"/>
        <v>0</v>
      </c>
      <c r="DH220" s="21">
        <f t="shared" si="875"/>
        <v>0</v>
      </c>
    </row>
    <row r="221" spans="1:112" x14ac:dyDescent="0.3">
      <c r="A221" s="57">
        <v>2025</v>
      </c>
      <c r="B221" s="58" t="s">
        <v>12</v>
      </c>
      <c r="C221" s="65">
        <v>0</v>
      </c>
      <c r="D221" s="106">
        <v>0</v>
      </c>
      <c r="E221" s="66">
        <f t="shared" si="876"/>
        <v>0</v>
      </c>
      <c r="F221" s="65">
        <v>0</v>
      </c>
      <c r="G221" s="106">
        <v>0</v>
      </c>
      <c r="H221" s="66">
        <f t="shared" si="838"/>
        <v>0</v>
      </c>
      <c r="I221" s="65">
        <v>0</v>
      </c>
      <c r="J221" s="106">
        <v>0</v>
      </c>
      <c r="K221" s="66">
        <f t="shared" si="839"/>
        <v>0</v>
      </c>
      <c r="L221" s="65">
        <v>0</v>
      </c>
      <c r="M221" s="106">
        <v>0</v>
      </c>
      <c r="N221" s="66">
        <f t="shared" si="840"/>
        <v>0</v>
      </c>
      <c r="O221" s="65">
        <v>0</v>
      </c>
      <c r="P221" s="106">
        <v>0</v>
      </c>
      <c r="Q221" s="66">
        <f t="shared" si="841"/>
        <v>0</v>
      </c>
      <c r="R221" s="65">
        <v>0</v>
      </c>
      <c r="S221" s="106">
        <v>0</v>
      </c>
      <c r="T221" s="66">
        <f t="shared" si="842"/>
        <v>0</v>
      </c>
      <c r="U221" s="65">
        <v>0</v>
      </c>
      <c r="V221" s="106">
        <v>0</v>
      </c>
      <c r="W221" s="66">
        <f t="shared" si="843"/>
        <v>0</v>
      </c>
      <c r="X221" s="65">
        <v>0</v>
      </c>
      <c r="Y221" s="106">
        <v>0</v>
      </c>
      <c r="Z221" s="66">
        <f t="shared" si="844"/>
        <v>0</v>
      </c>
      <c r="AA221" s="65">
        <v>0</v>
      </c>
      <c r="AB221" s="106">
        <v>0</v>
      </c>
      <c r="AC221" s="66">
        <f t="shared" si="845"/>
        <v>0</v>
      </c>
      <c r="AD221" s="65">
        <v>0</v>
      </c>
      <c r="AE221" s="106">
        <v>0</v>
      </c>
      <c r="AF221" s="66">
        <f t="shared" si="846"/>
        <v>0</v>
      </c>
      <c r="AG221" s="65">
        <v>0</v>
      </c>
      <c r="AH221" s="106">
        <v>0</v>
      </c>
      <c r="AI221" s="66">
        <f t="shared" si="847"/>
        <v>0</v>
      </c>
      <c r="AJ221" s="65">
        <v>0</v>
      </c>
      <c r="AK221" s="106">
        <v>0</v>
      </c>
      <c r="AL221" s="66">
        <f t="shared" si="848"/>
        <v>0</v>
      </c>
      <c r="AM221" s="65">
        <v>0</v>
      </c>
      <c r="AN221" s="106">
        <v>0</v>
      </c>
      <c r="AO221" s="66">
        <f t="shared" si="849"/>
        <v>0</v>
      </c>
      <c r="AP221" s="65">
        <v>0</v>
      </c>
      <c r="AQ221" s="106">
        <v>0</v>
      </c>
      <c r="AR221" s="66">
        <f t="shared" si="850"/>
        <v>0</v>
      </c>
      <c r="AS221" s="65">
        <v>0</v>
      </c>
      <c r="AT221" s="106">
        <v>0</v>
      </c>
      <c r="AU221" s="66">
        <f t="shared" si="851"/>
        <v>0</v>
      </c>
      <c r="AV221" s="65">
        <v>0</v>
      </c>
      <c r="AW221" s="106">
        <v>0</v>
      </c>
      <c r="AX221" s="66">
        <f t="shared" si="852"/>
        <v>0</v>
      </c>
      <c r="AY221" s="65">
        <v>0</v>
      </c>
      <c r="AZ221" s="106">
        <v>0</v>
      </c>
      <c r="BA221" s="66">
        <f t="shared" si="853"/>
        <v>0</v>
      </c>
      <c r="BB221" s="65">
        <v>0</v>
      </c>
      <c r="BC221" s="106">
        <v>0</v>
      </c>
      <c r="BD221" s="66">
        <f t="shared" si="854"/>
        <v>0</v>
      </c>
      <c r="BE221" s="65">
        <v>0</v>
      </c>
      <c r="BF221" s="106">
        <v>0</v>
      </c>
      <c r="BG221" s="66">
        <f t="shared" si="855"/>
        <v>0</v>
      </c>
      <c r="BH221" s="65">
        <v>0</v>
      </c>
      <c r="BI221" s="106">
        <v>0</v>
      </c>
      <c r="BJ221" s="66">
        <f t="shared" si="856"/>
        <v>0</v>
      </c>
      <c r="BK221" s="65">
        <v>0</v>
      </c>
      <c r="BL221" s="106">
        <v>0</v>
      </c>
      <c r="BM221" s="66">
        <f t="shared" si="857"/>
        <v>0</v>
      </c>
      <c r="BN221" s="65">
        <v>0</v>
      </c>
      <c r="BO221" s="106">
        <v>0</v>
      </c>
      <c r="BP221" s="66">
        <f t="shared" si="858"/>
        <v>0</v>
      </c>
      <c r="BQ221" s="65">
        <v>0</v>
      </c>
      <c r="BR221" s="106">
        <v>0</v>
      </c>
      <c r="BS221" s="66">
        <f t="shared" si="859"/>
        <v>0</v>
      </c>
      <c r="BT221" s="65">
        <v>0</v>
      </c>
      <c r="BU221" s="106">
        <v>0</v>
      </c>
      <c r="BV221" s="66">
        <f t="shared" si="860"/>
        <v>0</v>
      </c>
      <c r="BW221" s="65">
        <v>0</v>
      </c>
      <c r="BX221" s="106">
        <v>0</v>
      </c>
      <c r="BY221" s="66">
        <f t="shared" si="861"/>
        <v>0</v>
      </c>
      <c r="BZ221" s="65">
        <v>0</v>
      </c>
      <c r="CA221" s="106">
        <v>0</v>
      </c>
      <c r="CB221" s="66">
        <f t="shared" si="862"/>
        <v>0</v>
      </c>
      <c r="CC221" s="65">
        <v>0</v>
      </c>
      <c r="CD221" s="106">
        <v>0</v>
      </c>
      <c r="CE221" s="66">
        <f t="shared" si="863"/>
        <v>0</v>
      </c>
      <c r="CF221" s="65">
        <v>0</v>
      </c>
      <c r="CG221" s="106">
        <v>0</v>
      </c>
      <c r="CH221" s="66">
        <f t="shared" si="864"/>
        <v>0</v>
      </c>
      <c r="CI221" s="65">
        <v>0</v>
      </c>
      <c r="CJ221" s="106">
        <v>0</v>
      </c>
      <c r="CK221" s="66">
        <f t="shared" si="865"/>
        <v>0</v>
      </c>
      <c r="CL221" s="65">
        <v>0</v>
      </c>
      <c r="CM221" s="106">
        <v>0</v>
      </c>
      <c r="CN221" s="66">
        <f t="shared" si="866"/>
        <v>0</v>
      </c>
      <c r="CO221" s="65">
        <v>0</v>
      </c>
      <c r="CP221" s="106">
        <v>0</v>
      </c>
      <c r="CQ221" s="66">
        <f t="shared" si="867"/>
        <v>0</v>
      </c>
      <c r="CR221" s="65">
        <v>0</v>
      </c>
      <c r="CS221" s="106">
        <v>0</v>
      </c>
      <c r="CT221" s="66">
        <f t="shared" si="868"/>
        <v>0</v>
      </c>
      <c r="CU221" s="65">
        <v>0</v>
      </c>
      <c r="CV221" s="106">
        <v>0</v>
      </c>
      <c r="CW221" s="66">
        <f t="shared" si="869"/>
        <v>0</v>
      </c>
      <c r="CX221" s="65">
        <v>0</v>
      </c>
      <c r="CY221" s="106">
        <v>0</v>
      </c>
      <c r="CZ221" s="66">
        <f t="shared" si="870"/>
        <v>0</v>
      </c>
      <c r="DA221" s="65">
        <v>0</v>
      </c>
      <c r="DB221" s="106">
        <v>0</v>
      </c>
      <c r="DC221" s="66">
        <f t="shared" si="871"/>
        <v>0</v>
      </c>
      <c r="DD221" s="65">
        <v>0</v>
      </c>
      <c r="DE221" s="106">
        <v>0</v>
      </c>
      <c r="DF221" s="66">
        <f t="shared" si="872"/>
        <v>0</v>
      </c>
      <c r="DG221" s="11">
        <f t="shared" si="874"/>
        <v>0</v>
      </c>
      <c r="DH221" s="21">
        <f t="shared" si="875"/>
        <v>0</v>
      </c>
    </row>
    <row r="222" spans="1:112" x14ac:dyDescent="0.3">
      <c r="A222" s="57">
        <v>2025</v>
      </c>
      <c r="B222" s="58" t="s">
        <v>13</v>
      </c>
      <c r="C222" s="65">
        <v>0</v>
      </c>
      <c r="D222" s="106">
        <v>0</v>
      </c>
      <c r="E222" s="66">
        <f t="shared" si="876"/>
        <v>0</v>
      </c>
      <c r="F222" s="65">
        <v>0</v>
      </c>
      <c r="G222" s="106">
        <v>0</v>
      </c>
      <c r="H222" s="66">
        <f t="shared" si="838"/>
        <v>0</v>
      </c>
      <c r="I222" s="65">
        <v>0</v>
      </c>
      <c r="J222" s="106">
        <v>0</v>
      </c>
      <c r="K222" s="66">
        <f t="shared" si="839"/>
        <v>0</v>
      </c>
      <c r="L222" s="65">
        <v>0</v>
      </c>
      <c r="M222" s="106">
        <v>0</v>
      </c>
      <c r="N222" s="66">
        <f t="shared" si="840"/>
        <v>0</v>
      </c>
      <c r="O222" s="65">
        <v>0</v>
      </c>
      <c r="P222" s="106">
        <v>0</v>
      </c>
      <c r="Q222" s="66">
        <f t="shared" si="841"/>
        <v>0</v>
      </c>
      <c r="R222" s="65">
        <v>0</v>
      </c>
      <c r="S222" s="106">
        <v>0</v>
      </c>
      <c r="T222" s="66">
        <f t="shared" si="842"/>
        <v>0</v>
      </c>
      <c r="U222" s="65">
        <v>0</v>
      </c>
      <c r="V222" s="106">
        <v>0</v>
      </c>
      <c r="W222" s="66">
        <f t="shared" si="843"/>
        <v>0</v>
      </c>
      <c r="X222" s="65">
        <v>0</v>
      </c>
      <c r="Y222" s="106">
        <v>0</v>
      </c>
      <c r="Z222" s="66">
        <f t="shared" si="844"/>
        <v>0</v>
      </c>
      <c r="AA222" s="65">
        <v>0</v>
      </c>
      <c r="AB222" s="106">
        <v>0</v>
      </c>
      <c r="AC222" s="66">
        <f t="shared" si="845"/>
        <v>0</v>
      </c>
      <c r="AD222" s="65">
        <v>0</v>
      </c>
      <c r="AE222" s="106">
        <v>0</v>
      </c>
      <c r="AF222" s="66">
        <f t="shared" si="846"/>
        <v>0</v>
      </c>
      <c r="AG222" s="65">
        <v>0</v>
      </c>
      <c r="AH222" s="106">
        <v>0</v>
      </c>
      <c r="AI222" s="66">
        <f t="shared" si="847"/>
        <v>0</v>
      </c>
      <c r="AJ222" s="65">
        <v>0</v>
      </c>
      <c r="AK222" s="106">
        <v>0</v>
      </c>
      <c r="AL222" s="66">
        <f t="shared" si="848"/>
        <v>0</v>
      </c>
      <c r="AM222" s="65">
        <v>0</v>
      </c>
      <c r="AN222" s="106">
        <v>0</v>
      </c>
      <c r="AO222" s="66">
        <f t="shared" si="849"/>
        <v>0</v>
      </c>
      <c r="AP222" s="65">
        <v>0</v>
      </c>
      <c r="AQ222" s="106">
        <v>0</v>
      </c>
      <c r="AR222" s="66">
        <f t="shared" si="850"/>
        <v>0</v>
      </c>
      <c r="AS222" s="65">
        <v>0</v>
      </c>
      <c r="AT222" s="106">
        <v>0</v>
      </c>
      <c r="AU222" s="66">
        <f t="shared" si="851"/>
        <v>0</v>
      </c>
      <c r="AV222" s="65">
        <v>0</v>
      </c>
      <c r="AW222" s="106">
        <v>0</v>
      </c>
      <c r="AX222" s="66">
        <f t="shared" si="852"/>
        <v>0</v>
      </c>
      <c r="AY222" s="65">
        <v>0</v>
      </c>
      <c r="AZ222" s="106">
        <v>0</v>
      </c>
      <c r="BA222" s="66">
        <f t="shared" si="853"/>
        <v>0</v>
      </c>
      <c r="BB222" s="65">
        <v>0</v>
      </c>
      <c r="BC222" s="106">
        <v>0</v>
      </c>
      <c r="BD222" s="66">
        <f t="shared" si="854"/>
        <v>0</v>
      </c>
      <c r="BE222" s="65">
        <v>0</v>
      </c>
      <c r="BF222" s="106">
        <v>0</v>
      </c>
      <c r="BG222" s="66">
        <f t="shared" si="855"/>
        <v>0</v>
      </c>
      <c r="BH222" s="65">
        <v>0</v>
      </c>
      <c r="BI222" s="106">
        <v>0</v>
      </c>
      <c r="BJ222" s="66">
        <f t="shared" si="856"/>
        <v>0</v>
      </c>
      <c r="BK222" s="65">
        <v>0</v>
      </c>
      <c r="BL222" s="106">
        <v>0</v>
      </c>
      <c r="BM222" s="66">
        <f t="shared" si="857"/>
        <v>0</v>
      </c>
      <c r="BN222" s="65">
        <v>0</v>
      </c>
      <c r="BO222" s="106">
        <v>0</v>
      </c>
      <c r="BP222" s="66">
        <f t="shared" si="858"/>
        <v>0</v>
      </c>
      <c r="BQ222" s="65">
        <v>0</v>
      </c>
      <c r="BR222" s="106">
        <v>0</v>
      </c>
      <c r="BS222" s="66">
        <f t="shared" si="859"/>
        <v>0</v>
      </c>
      <c r="BT222" s="65">
        <v>0</v>
      </c>
      <c r="BU222" s="106">
        <v>0</v>
      </c>
      <c r="BV222" s="66">
        <f t="shared" si="860"/>
        <v>0</v>
      </c>
      <c r="BW222" s="65">
        <v>0</v>
      </c>
      <c r="BX222" s="106">
        <v>0</v>
      </c>
      <c r="BY222" s="66">
        <f t="shared" si="861"/>
        <v>0</v>
      </c>
      <c r="BZ222" s="65">
        <v>0</v>
      </c>
      <c r="CA222" s="106">
        <v>0</v>
      </c>
      <c r="CB222" s="66">
        <f t="shared" si="862"/>
        <v>0</v>
      </c>
      <c r="CC222" s="65">
        <v>0</v>
      </c>
      <c r="CD222" s="106">
        <v>0</v>
      </c>
      <c r="CE222" s="66">
        <f t="shared" si="863"/>
        <v>0</v>
      </c>
      <c r="CF222" s="65">
        <v>0</v>
      </c>
      <c r="CG222" s="106">
        <v>0</v>
      </c>
      <c r="CH222" s="66">
        <f t="shared" si="864"/>
        <v>0</v>
      </c>
      <c r="CI222" s="65">
        <v>0</v>
      </c>
      <c r="CJ222" s="106">
        <v>0</v>
      </c>
      <c r="CK222" s="66">
        <f t="shared" si="865"/>
        <v>0</v>
      </c>
      <c r="CL222" s="65">
        <v>0</v>
      </c>
      <c r="CM222" s="106">
        <v>0</v>
      </c>
      <c r="CN222" s="66">
        <f t="shared" si="866"/>
        <v>0</v>
      </c>
      <c r="CO222" s="65">
        <v>0</v>
      </c>
      <c r="CP222" s="106">
        <v>0</v>
      </c>
      <c r="CQ222" s="66">
        <f t="shared" si="867"/>
        <v>0</v>
      </c>
      <c r="CR222" s="65">
        <v>0</v>
      </c>
      <c r="CS222" s="106">
        <v>0</v>
      </c>
      <c r="CT222" s="66">
        <f t="shared" si="868"/>
        <v>0</v>
      </c>
      <c r="CU222" s="65">
        <v>0</v>
      </c>
      <c r="CV222" s="106">
        <v>0</v>
      </c>
      <c r="CW222" s="66">
        <f t="shared" si="869"/>
        <v>0</v>
      </c>
      <c r="CX222" s="65">
        <v>0</v>
      </c>
      <c r="CY222" s="106">
        <v>0</v>
      </c>
      <c r="CZ222" s="66">
        <f t="shared" si="870"/>
        <v>0</v>
      </c>
      <c r="DA222" s="65">
        <v>0</v>
      </c>
      <c r="DB222" s="106">
        <v>0</v>
      </c>
      <c r="DC222" s="66">
        <f t="shared" si="871"/>
        <v>0</v>
      </c>
      <c r="DD222" s="65">
        <v>0</v>
      </c>
      <c r="DE222" s="106">
        <v>0</v>
      </c>
      <c r="DF222" s="66">
        <f t="shared" si="872"/>
        <v>0</v>
      </c>
      <c r="DG222" s="11">
        <f t="shared" si="874"/>
        <v>0</v>
      </c>
      <c r="DH222" s="21">
        <f t="shared" si="875"/>
        <v>0</v>
      </c>
    </row>
    <row r="223" spans="1:112" x14ac:dyDescent="0.3">
      <c r="A223" s="57">
        <v>2025</v>
      </c>
      <c r="B223" s="58" t="s">
        <v>14</v>
      </c>
      <c r="C223" s="65">
        <v>0</v>
      </c>
      <c r="D223" s="106">
        <v>0</v>
      </c>
      <c r="E223" s="66">
        <f t="shared" si="876"/>
        <v>0</v>
      </c>
      <c r="F223" s="65">
        <v>0</v>
      </c>
      <c r="G223" s="106">
        <v>0</v>
      </c>
      <c r="H223" s="66">
        <f t="shared" si="838"/>
        <v>0</v>
      </c>
      <c r="I223" s="65">
        <v>0</v>
      </c>
      <c r="J223" s="106">
        <v>0</v>
      </c>
      <c r="K223" s="66">
        <f t="shared" si="839"/>
        <v>0</v>
      </c>
      <c r="L223" s="65">
        <v>0</v>
      </c>
      <c r="M223" s="106">
        <v>0</v>
      </c>
      <c r="N223" s="66">
        <f t="shared" si="840"/>
        <v>0</v>
      </c>
      <c r="O223" s="65">
        <v>0</v>
      </c>
      <c r="P223" s="106">
        <v>0</v>
      </c>
      <c r="Q223" s="66">
        <f t="shared" si="841"/>
        <v>0</v>
      </c>
      <c r="R223" s="65">
        <v>0</v>
      </c>
      <c r="S223" s="106">
        <v>0</v>
      </c>
      <c r="T223" s="66">
        <f t="shared" si="842"/>
        <v>0</v>
      </c>
      <c r="U223" s="65">
        <v>0</v>
      </c>
      <c r="V223" s="106">
        <v>0</v>
      </c>
      <c r="W223" s="66">
        <f t="shared" si="843"/>
        <v>0</v>
      </c>
      <c r="X223" s="65">
        <v>0</v>
      </c>
      <c r="Y223" s="106">
        <v>0</v>
      </c>
      <c r="Z223" s="66">
        <f t="shared" si="844"/>
        <v>0</v>
      </c>
      <c r="AA223" s="65">
        <v>0</v>
      </c>
      <c r="AB223" s="106">
        <v>0</v>
      </c>
      <c r="AC223" s="66">
        <f t="shared" si="845"/>
        <v>0</v>
      </c>
      <c r="AD223" s="65">
        <v>0</v>
      </c>
      <c r="AE223" s="106">
        <v>0</v>
      </c>
      <c r="AF223" s="66">
        <f t="shared" si="846"/>
        <v>0</v>
      </c>
      <c r="AG223" s="65">
        <v>0</v>
      </c>
      <c r="AH223" s="106">
        <v>0</v>
      </c>
      <c r="AI223" s="66">
        <f t="shared" si="847"/>
        <v>0</v>
      </c>
      <c r="AJ223" s="65">
        <v>0</v>
      </c>
      <c r="AK223" s="106">
        <v>0</v>
      </c>
      <c r="AL223" s="66">
        <f t="shared" si="848"/>
        <v>0</v>
      </c>
      <c r="AM223" s="65">
        <v>0</v>
      </c>
      <c r="AN223" s="106">
        <v>0</v>
      </c>
      <c r="AO223" s="66">
        <f t="shared" si="849"/>
        <v>0</v>
      </c>
      <c r="AP223" s="65">
        <v>0</v>
      </c>
      <c r="AQ223" s="106">
        <v>0</v>
      </c>
      <c r="AR223" s="66">
        <f t="shared" si="850"/>
        <v>0</v>
      </c>
      <c r="AS223" s="65">
        <v>0</v>
      </c>
      <c r="AT223" s="106">
        <v>0</v>
      </c>
      <c r="AU223" s="66">
        <f t="shared" si="851"/>
        <v>0</v>
      </c>
      <c r="AV223" s="65">
        <v>0</v>
      </c>
      <c r="AW223" s="106">
        <v>0</v>
      </c>
      <c r="AX223" s="66">
        <f t="shared" si="852"/>
        <v>0</v>
      </c>
      <c r="AY223" s="65">
        <v>0</v>
      </c>
      <c r="AZ223" s="106">
        <v>0</v>
      </c>
      <c r="BA223" s="66">
        <f t="shared" si="853"/>
        <v>0</v>
      </c>
      <c r="BB223" s="65">
        <v>0</v>
      </c>
      <c r="BC223" s="106">
        <v>0</v>
      </c>
      <c r="BD223" s="66">
        <f t="shared" si="854"/>
        <v>0</v>
      </c>
      <c r="BE223" s="65">
        <v>0</v>
      </c>
      <c r="BF223" s="106">
        <v>0</v>
      </c>
      <c r="BG223" s="66">
        <f t="shared" si="855"/>
        <v>0</v>
      </c>
      <c r="BH223" s="65">
        <v>0</v>
      </c>
      <c r="BI223" s="106">
        <v>0</v>
      </c>
      <c r="BJ223" s="66">
        <f t="shared" si="856"/>
        <v>0</v>
      </c>
      <c r="BK223" s="65">
        <v>0</v>
      </c>
      <c r="BL223" s="106">
        <v>0</v>
      </c>
      <c r="BM223" s="66">
        <f t="shared" si="857"/>
        <v>0</v>
      </c>
      <c r="BN223" s="65">
        <v>0</v>
      </c>
      <c r="BO223" s="106">
        <v>0</v>
      </c>
      <c r="BP223" s="66">
        <f t="shared" si="858"/>
        <v>0</v>
      </c>
      <c r="BQ223" s="65">
        <v>0</v>
      </c>
      <c r="BR223" s="106">
        <v>0</v>
      </c>
      <c r="BS223" s="66">
        <f t="shared" si="859"/>
        <v>0</v>
      </c>
      <c r="BT223" s="65">
        <v>0</v>
      </c>
      <c r="BU223" s="106">
        <v>0</v>
      </c>
      <c r="BV223" s="66">
        <f t="shared" si="860"/>
        <v>0</v>
      </c>
      <c r="BW223" s="65">
        <v>0</v>
      </c>
      <c r="BX223" s="106">
        <v>0</v>
      </c>
      <c r="BY223" s="66">
        <f t="shared" si="861"/>
        <v>0</v>
      </c>
      <c r="BZ223" s="65">
        <v>0</v>
      </c>
      <c r="CA223" s="106">
        <v>0</v>
      </c>
      <c r="CB223" s="66">
        <f t="shared" si="862"/>
        <v>0</v>
      </c>
      <c r="CC223" s="65">
        <v>0</v>
      </c>
      <c r="CD223" s="106">
        <v>0</v>
      </c>
      <c r="CE223" s="66">
        <f t="shared" si="863"/>
        <v>0</v>
      </c>
      <c r="CF223" s="65">
        <v>0</v>
      </c>
      <c r="CG223" s="106">
        <v>0</v>
      </c>
      <c r="CH223" s="66">
        <f t="shared" si="864"/>
        <v>0</v>
      </c>
      <c r="CI223" s="65">
        <v>0</v>
      </c>
      <c r="CJ223" s="106">
        <v>0</v>
      </c>
      <c r="CK223" s="66">
        <f t="shared" si="865"/>
        <v>0</v>
      </c>
      <c r="CL223" s="65">
        <v>0</v>
      </c>
      <c r="CM223" s="106">
        <v>0</v>
      </c>
      <c r="CN223" s="66">
        <f t="shared" si="866"/>
        <v>0</v>
      </c>
      <c r="CO223" s="65">
        <v>0</v>
      </c>
      <c r="CP223" s="106">
        <v>0</v>
      </c>
      <c r="CQ223" s="66">
        <f t="shared" si="867"/>
        <v>0</v>
      </c>
      <c r="CR223" s="65">
        <v>0</v>
      </c>
      <c r="CS223" s="106">
        <v>0</v>
      </c>
      <c r="CT223" s="66">
        <f t="shared" si="868"/>
        <v>0</v>
      </c>
      <c r="CU223" s="65">
        <v>0</v>
      </c>
      <c r="CV223" s="106">
        <v>0</v>
      </c>
      <c r="CW223" s="66">
        <f t="shared" si="869"/>
        <v>0</v>
      </c>
      <c r="CX223" s="65">
        <v>0</v>
      </c>
      <c r="CY223" s="106">
        <v>0</v>
      </c>
      <c r="CZ223" s="66">
        <f t="shared" si="870"/>
        <v>0</v>
      </c>
      <c r="DA223" s="65">
        <v>0</v>
      </c>
      <c r="DB223" s="106">
        <v>0</v>
      </c>
      <c r="DC223" s="66">
        <f t="shared" si="871"/>
        <v>0</v>
      </c>
      <c r="DD223" s="65">
        <v>0</v>
      </c>
      <c r="DE223" s="106">
        <v>0</v>
      </c>
      <c r="DF223" s="66">
        <f t="shared" si="872"/>
        <v>0</v>
      </c>
      <c r="DG223" s="11">
        <f t="shared" si="874"/>
        <v>0</v>
      </c>
      <c r="DH223" s="21">
        <f t="shared" si="875"/>
        <v>0</v>
      </c>
    </row>
    <row r="224" spans="1:112" x14ac:dyDescent="0.3">
      <c r="A224" s="57">
        <v>2025</v>
      </c>
      <c r="B224" s="66" t="s">
        <v>15</v>
      </c>
      <c r="C224" s="65">
        <v>0</v>
      </c>
      <c r="D224" s="106">
        <v>0</v>
      </c>
      <c r="E224" s="66">
        <f t="shared" si="876"/>
        <v>0</v>
      </c>
      <c r="F224" s="65">
        <v>0</v>
      </c>
      <c r="G224" s="106">
        <v>0</v>
      </c>
      <c r="H224" s="66">
        <f t="shared" si="838"/>
        <v>0</v>
      </c>
      <c r="I224" s="65">
        <v>0</v>
      </c>
      <c r="J224" s="106">
        <v>0</v>
      </c>
      <c r="K224" s="66">
        <f t="shared" si="839"/>
        <v>0</v>
      </c>
      <c r="L224" s="65">
        <v>0</v>
      </c>
      <c r="M224" s="106">
        <v>0</v>
      </c>
      <c r="N224" s="66">
        <f t="shared" si="840"/>
        <v>0</v>
      </c>
      <c r="O224" s="65">
        <v>0</v>
      </c>
      <c r="P224" s="106">
        <v>0</v>
      </c>
      <c r="Q224" s="66">
        <f t="shared" si="841"/>
        <v>0</v>
      </c>
      <c r="R224" s="65">
        <v>0</v>
      </c>
      <c r="S224" s="106">
        <v>0</v>
      </c>
      <c r="T224" s="66">
        <f t="shared" si="842"/>
        <v>0</v>
      </c>
      <c r="U224" s="65">
        <v>0</v>
      </c>
      <c r="V224" s="106">
        <v>0</v>
      </c>
      <c r="W224" s="66">
        <f t="shared" si="843"/>
        <v>0</v>
      </c>
      <c r="X224" s="65">
        <v>0</v>
      </c>
      <c r="Y224" s="106">
        <v>0</v>
      </c>
      <c r="Z224" s="66">
        <f t="shared" si="844"/>
        <v>0</v>
      </c>
      <c r="AA224" s="65">
        <v>0</v>
      </c>
      <c r="AB224" s="106">
        <v>0</v>
      </c>
      <c r="AC224" s="66">
        <f t="shared" si="845"/>
        <v>0</v>
      </c>
      <c r="AD224" s="65">
        <v>0</v>
      </c>
      <c r="AE224" s="106">
        <v>0</v>
      </c>
      <c r="AF224" s="66">
        <f t="shared" si="846"/>
        <v>0</v>
      </c>
      <c r="AG224" s="65">
        <v>0</v>
      </c>
      <c r="AH224" s="106">
        <v>0</v>
      </c>
      <c r="AI224" s="66">
        <f t="shared" si="847"/>
        <v>0</v>
      </c>
      <c r="AJ224" s="65">
        <v>0</v>
      </c>
      <c r="AK224" s="106">
        <v>0</v>
      </c>
      <c r="AL224" s="66">
        <f t="shared" si="848"/>
        <v>0</v>
      </c>
      <c r="AM224" s="65">
        <v>0</v>
      </c>
      <c r="AN224" s="106">
        <v>0</v>
      </c>
      <c r="AO224" s="66">
        <f t="shared" si="849"/>
        <v>0</v>
      </c>
      <c r="AP224" s="65">
        <v>0</v>
      </c>
      <c r="AQ224" s="106">
        <v>0</v>
      </c>
      <c r="AR224" s="66">
        <f t="shared" si="850"/>
        <v>0</v>
      </c>
      <c r="AS224" s="65">
        <v>0</v>
      </c>
      <c r="AT224" s="106">
        <v>0</v>
      </c>
      <c r="AU224" s="66">
        <f t="shared" si="851"/>
        <v>0</v>
      </c>
      <c r="AV224" s="65">
        <v>0</v>
      </c>
      <c r="AW224" s="106">
        <v>0</v>
      </c>
      <c r="AX224" s="66">
        <f t="shared" si="852"/>
        <v>0</v>
      </c>
      <c r="AY224" s="65">
        <v>0</v>
      </c>
      <c r="AZ224" s="106">
        <v>0</v>
      </c>
      <c r="BA224" s="66">
        <f t="shared" si="853"/>
        <v>0</v>
      </c>
      <c r="BB224" s="65">
        <v>0</v>
      </c>
      <c r="BC224" s="106">
        <v>0</v>
      </c>
      <c r="BD224" s="66">
        <f t="shared" si="854"/>
        <v>0</v>
      </c>
      <c r="BE224" s="65">
        <v>0</v>
      </c>
      <c r="BF224" s="106">
        <v>0</v>
      </c>
      <c r="BG224" s="66">
        <f t="shared" si="855"/>
        <v>0</v>
      </c>
      <c r="BH224" s="65">
        <v>0</v>
      </c>
      <c r="BI224" s="106">
        <v>0</v>
      </c>
      <c r="BJ224" s="66">
        <f t="shared" si="856"/>
        <v>0</v>
      </c>
      <c r="BK224" s="65">
        <v>0</v>
      </c>
      <c r="BL224" s="106">
        <v>0</v>
      </c>
      <c r="BM224" s="66">
        <f t="shared" si="857"/>
        <v>0</v>
      </c>
      <c r="BN224" s="65">
        <v>0</v>
      </c>
      <c r="BO224" s="106">
        <v>0</v>
      </c>
      <c r="BP224" s="66">
        <f t="shared" si="858"/>
        <v>0</v>
      </c>
      <c r="BQ224" s="65">
        <v>0</v>
      </c>
      <c r="BR224" s="106">
        <v>0</v>
      </c>
      <c r="BS224" s="66">
        <f t="shared" si="859"/>
        <v>0</v>
      </c>
      <c r="BT224" s="65">
        <v>0</v>
      </c>
      <c r="BU224" s="106">
        <v>0</v>
      </c>
      <c r="BV224" s="66">
        <f t="shared" si="860"/>
        <v>0</v>
      </c>
      <c r="BW224" s="65">
        <v>0</v>
      </c>
      <c r="BX224" s="106">
        <v>0</v>
      </c>
      <c r="BY224" s="66">
        <f t="shared" si="861"/>
        <v>0</v>
      </c>
      <c r="BZ224" s="65">
        <v>0</v>
      </c>
      <c r="CA224" s="106">
        <v>0</v>
      </c>
      <c r="CB224" s="66">
        <f t="shared" si="862"/>
        <v>0</v>
      </c>
      <c r="CC224" s="65">
        <v>0</v>
      </c>
      <c r="CD224" s="106">
        <v>0</v>
      </c>
      <c r="CE224" s="66">
        <f t="shared" si="863"/>
        <v>0</v>
      </c>
      <c r="CF224" s="65">
        <v>0</v>
      </c>
      <c r="CG224" s="106">
        <v>0</v>
      </c>
      <c r="CH224" s="66">
        <f t="shared" si="864"/>
        <v>0</v>
      </c>
      <c r="CI224" s="65">
        <v>0</v>
      </c>
      <c r="CJ224" s="106">
        <v>0</v>
      </c>
      <c r="CK224" s="66">
        <f t="shared" si="865"/>
        <v>0</v>
      </c>
      <c r="CL224" s="65">
        <v>0</v>
      </c>
      <c r="CM224" s="106">
        <v>0</v>
      </c>
      <c r="CN224" s="66">
        <f t="shared" si="866"/>
        <v>0</v>
      </c>
      <c r="CO224" s="65">
        <v>0</v>
      </c>
      <c r="CP224" s="106">
        <v>0</v>
      </c>
      <c r="CQ224" s="66">
        <f t="shared" si="867"/>
        <v>0</v>
      </c>
      <c r="CR224" s="65">
        <v>0</v>
      </c>
      <c r="CS224" s="106">
        <v>0</v>
      </c>
      <c r="CT224" s="66">
        <f t="shared" si="868"/>
        <v>0</v>
      </c>
      <c r="CU224" s="65">
        <v>0</v>
      </c>
      <c r="CV224" s="106">
        <v>0</v>
      </c>
      <c r="CW224" s="66">
        <f t="shared" si="869"/>
        <v>0</v>
      </c>
      <c r="CX224" s="65">
        <v>0</v>
      </c>
      <c r="CY224" s="106">
        <v>0</v>
      </c>
      <c r="CZ224" s="66">
        <f t="shared" si="870"/>
        <v>0</v>
      </c>
      <c r="DA224" s="65">
        <v>0</v>
      </c>
      <c r="DB224" s="106">
        <v>0</v>
      </c>
      <c r="DC224" s="66">
        <f t="shared" si="871"/>
        <v>0</v>
      </c>
      <c r="DD224" s="65">
        <v>0</v>
      </c>
      <c r="DE224" s="106">
        <v>0</v>
      </c>
      <c r="DF224" s="66">
        <f t="shared" si="872"/>
        <v>0</v>
      </c>
      <c r="DG224" s="11">
        <f t="shared" si="874"/>
        <v>0</v>
      </c>
      <c r="DH224" s="21">
        <f t="shared" si="875"/>
        <v>0</v>
      </c>
    </row>
    <row r="225" spans="1:112" x14ac:dyDescent="0.3">
      <c r="A225" s="57">
        <v>2025</v>
      </c>
      <c r="B225" s="58" t="s">
        <v>16</v>
      </c>
      <c r="C225" s="65">
        <v>0</v>
      </c>
      <c r="D225" s="106">
        <v>0</v>
      </c>
      <c r="E225" s="66">
        <f t="shared" si="876"/>
        <v>0</v>
      </c>
      <c r="F225" s="65">
        <v>0</v>
      </c>
      <c r="G225" s="106">
        <v>0</v>
      </c>
      <c r="H225" s="66">
        <f t="shared" si="838"/>
        <v>0</v>
      </c>
      <c r="I225" s="65">
        <v>0</v>
      </c>
      <c r="J225" s="106">
        <v>0</v>
      </c>
      <c r="K225" s="66">
        <f t="shared" si="839"/>
        <v>0</v>
      </c>
      <c r="L225" s="65">
        <v>0</v>
      </c>
      <c r="M225" s="106">
        <v>0</v>
      </c>
      <c r="N225" s="66">
        <f t="shared" si="840"/>
        <v>0</v>
      </c>
      <c r="O225" s="65">
        <v>0</v>
      </c>
      <c r="P225" s="106">
        <v>0</v>
      </c>
      <c r="Q225" s="66">
        <f t="shared" si="841"/>
        <v>0</v>
      </c>
      <c r="R225" s="65">
        <v>0</v>
      </c>
      <c r="S225" s="106">
        <v>0</v>
      </c>
      <c r="T225" s="66">
        <f t="shared" si="842"/>
        <v>0</v>
      </c>
      <c r="U225" s="65">
        <v>0</v>
      </c>
      <c r="V225" s="106">
        <v>0</v>
      </c>
      <c r="W225" s="66">
        <f t="shared" si="843"/>
        <v>0</v>
      </c>
      <c r="X225" s="65">
        <v>0</v>
      </c>
      <c r="Y225" s="106">
        <v>0</v>
      </c>
      <c r="Z225" s="66">
        <f t="shared" si="844"/>
        <v>0</v>
      </c>
      <c r="AA225" s="65">
        <v>0</v>
      </c>
      <c r="AB225" s="106">
        <v>0</v>
      </c>
      <c r="AC225" s="66">
        <f t="shared" si="845"/>
        <v>0</v>
      </c>
      <c r="AD225" s="65">
        <v>0</v>
      </c>
      <c r="AE225" s="106">
        <v>0</v>
      </c>
      <c r="AF225" s="66">
        <f t="shared" si="846"/>
        <v>0</v>
      </c>
      <c r="AG225" s="65">
        <v>0</v>
      </c>
      <c r="AH225" s="106">
        <v>0</v>
      </c>
      <c r="AI225" s="66">
        <f t="shared" si="847"/>
        <v>0</v>
      </c>
      <c r="AJ225" s="65">
        <v>0</v>
      </c>
      <c r="AK225" s="106">
        <v>0</v>
      </c>
      <c r="AL225" s="66">
        <f t="shared" si="848"/>
        <v>0</v>
      </c>
      <c r="AM225" s="65">
        <v>0</v>
      </c>
      <c r="AN225" s="106">
        <v>0</v>
      </c>
      <c r="AO225" s="66">
        <f t="shared" si="849"/>
        <v>0</v>
      </c>
      <c r="AP225" s="65">
        <v>0</v>
      </c>
      <c r="AQ225" s="106">
        <v>0</v>
      </c>
      <c r="AR225" s="66">
        <f t="shared" si="850"/>
        <v>0</v>
      </c>
      <c r="AS225" s="65">
        <v>0</v>
      </c>
      <c r="AT225" s="106">
        <v>0</v>
      </c>
      <c r="AU225" s="66">
        <f t="shared" si="851"/>
        <v>0</v>
      </c>
      <c r="AV225" s="65">
        <v>0</v>
      </c>
      <c r="AW225" s="106">
        <v>0</v>
      </c>
      <c r="AX225" s="66">
        <f t="shared" si="852"/>
        <v>0</v>
      </c>
      <c r="AY225" s="65">
        <v>0</v>
      </c>
      <c r="AZ225" s="106">
        <v>0</v>
      </c>
      <c r="BA225" s="66">
        <f t="shared" si="853"/>
        <v>0</v>
      </c>
      <c r="BB225" s="65">
        <v>0</v>
      </c>
      <c r="BC225" s="106">
        <v>0</v>
      </c>
      <c r="BD225" s="66">
        <f t="shared" si="854"/>
        <v>0</v>
      </c>
      <c r="BE225" s="65">
        <v>0</v>
      </c>
      <c r="BF225" s="106">
        <v>0</v>
      </c>
      <c r="BG225" s="66">
        <f t="shared" si="855"/>
        <v>0</v>
      </c>
      <c r="BH225" s="65">
        <v>0</v>
      </c>
      <c r="BI225" s="106">
        <v>0</v>
      </c>
      <c r="BJ225" s="66">
        <f t="shared" si="856"/>
        <v>0</v>
      </c>
      <c r="BK225" s="65">
        <v>0</v>
      </c>
      <c r="BL225" s="106">
        <v>0</v>
      </c>
      <c r="BM225" s="66">
        <f t="shared" si="857"/>
        <v>0</v>
      </c>
      <c r="BN225" s="65">
        <v>0</v>
      </c>
      <c r="BO225" s="106">
        <v>0</v>
      </c>
      <c r="BP225" s="66">
        <f t="shared" si="858"/>
        <v>0</v>
      </c>
      <c r="BQ225" s="65">
        <v>0</v>
      </c>
      <c r="BR225" s="106">
        <v>0</v>
      </c>
      <c r="BS225" s="66">
        <f t="shared" si="859"/>
        <v>0</v>
      </c>
      <c r="BT225" s="65">
        <v>0</v>
      </c>
      <c r="BU225" s="106">
        <v>0</v>
      </c>
      <c r="BV225" s="66">
        <f t="shared" si="860"/>
        <v>0</v>
      </c>
      <c r="BW225" s="65">
        <v>0</v>
      </c>
      <c r="BX225" s="106">
        <v>0</v>
      </c>
      <c r="BY225" s="66">
        <f t="shared" si="861"/>
        <v>0</v>
      </c>
      <c r="BZ225" s="65">
        <v>0</v>
      </c>
      <c r="CA225" s="106">
        <v>0</v>
      </c>
      <c r="CB225" s="66">
        <f t="shared" si="862"/>
        <v>0</v>
      </c>
      <c r="CC225" s="65">
        <v>0</v>
      </c>
      <c r="CD225" s="106">
        <v>0</v>
      </c>
      <c r="CE225" s="66">
        <f t="shared" si="863"/>
        <v>0</v>
      </c>
      <c r="CF225" s="65">
        <v>0</v>
      </c>
      <c r="CG225" s="106">
        <v>0</v>
      </c>
      <c r="CH225" s="66">
        <f t="shared" si="864"/>
        <v>0</v>
      </c>
      <c r="CI225" s="65">
        <v>0</v>
      </c>
      <c r="CJ225" s="106">
        <v>0</v>
      </c>
      <c r="CK225" s="66">
        <f t="shared" si="865"/>
        <v>0</v>
      </c>
      <c r="CL225" s="65">
        <v>0</v>
      </c>
      <c r="CM225" s="106">
        <v>0</v>
      </c>
      <c r="CN225" s="66">
        <f t="shared" si="866"/>
        <v>0</v>
      </c>
      <c r="CO225" s="65">
        <v>0</v>
      </c>
      <c r="CP225" s="106">
        <v>0</v>
      </c>
      <c r="CQ225" s="66">
        <f t="shared" si="867"/>
        <v>0</v>
      </c>
      <c r="CR225" s="65">
        <v>0</v>
      </c>
      <c r="CS225" s="106">
        <v>0</v>
      </c>
      <c r="CT225" s="66">
        <f t="shared" si="868"/>
        <v>0</v>
      </c>
      <c r="CU225" s="65">
        <v>0</v>
      </c>
      <c r="CV225" s="106">
        <v>0</v>
      </c>
      <c r="CW225" s="66">
        <f t="shared" si="869"/>
        <v>0</v>
      </c>
      <c r="CX225" s="65">
        <v>0</v>
      </c>
      <c r="CY225" s="106">
        <v>0</v>
      </c>
      <c r="CZ225" s="66">
        <f t="shared" si="870"/>
        <v>0</v>
      </c>
      <c r="DA225" s="65">
        <v>0</v>
      </c>
      <c r="DB225" s="106">
        <v>0</v>
      </c>
      <c r="DC225" s="66">
        <f t="shared" si="871"/>
        <v>0</v>
      </c>
      <c r="DD225" s="65">
        <v>0</v>
      </c>
      <c r="DE225" s="106">
        <v>0</v>
      </c>
      <c r="DF225" s="66">
        <f t="shared" si="872"/>
        <v>0</v>
      </c>
      <c r="DG225" s="11">
        <f t="shared" si="874"/>
        <v>0</v>
      </c>
      <c r="DH225" s="21">
        <f t="shared" si="875"/>
        <v>0</v>
      </c>
    </row>
    <row r="226" spans="1:112" ht="15" thickBot="1" x14ac:dyDescent="0.35">
      <c r="A226" s="91"/>
      <c r="B226" s="62" t="s">
        <v>17</v>
      </c>
      <c r="C226" s="69">
        <f t="shared" ref="C226:D226" si="877">SUM(C214:C225)</f>
        <v>0</v>
      </c>
      <c r="D226" s="42">
        <f t="shared" si="877"/>
        <v>0</v>
      </c>
      <c r="E226" s="70"/>
      <c r="F226" s="69">
        <f t="shared" ref="F226:G226" si="878">SUM(F214:F225)</f>
        <v>0</v>
      </c>
      <c r="G226" s="42">
        <f t="shared" si="878"/>
        <v>0</v>
      </c>
      <c r="H226" s="70"/>
      <c r="I226" s="69">
        <f t="shared" ref="I226:J226" si="879">SUM(I214:I225)</f>
        <v>0</v>
      </c>
      <c r="J226" s="42">
        <f t="shared" si="879"/>
        <v>0</v>
      </c>
      <c r="K226" s="70"/>
      <c r="L226" s="69">
        <f t="shared" ref="L226:M226" si="880">SUM(L214:L225)</f>
        <v>0</v>
      </c>
      <c r="M226" s="42">
        <f t="shared" si="880"/>
        <v>0</v>
      </c>
      <c r="N226" s="70"/>
      <c r="O226" s="69">
        <f t="shared" ref="O226:P226" si="881">SUM(O214:O225)</f>
        <v>19.425599999999999</v>
      </c>
      <c r="P226" s="42">
        <f t="shared" si="881"/>
        <v>829.88099999999997</v>
      </c>
      <c r="Q226" s="70"/>
      <c r="R226" s="69">
        <f t="shared" ref="R226:S226" si="882">SUM(R214:R225)</f>
        <v>0</v>
      </c>
      <c r="S226" s="42">
        <f t="shared" si="882"/>
        <v>0</v>
      </c>
      <c r="T226" s="70"/>
      <c r="U226" s="69">
        <f t="shared" ref="U226:V226" si="883">SUM(U214:U225)</f>
        <v>0</v>
      </c>
      <c r="V226" s="42">
        <f t="shared" si="883"/>
        <v>0</v>
      </c>
      <c r="W226" s="70"/>
      <c r="X226" s="69">
        <f t="shared" ref="X226:Y226" si="884">SUM(X214:X225)</f>
        <v>0</v>
      </c>
      <c r="Y226" s="42">
        <f t="shared" si="884"/>
        <v>0</v>
      </c>
      <c r="Z226" s="70"/>
      <c r="AA226" s="69">
        <f t="shared" ref="AA226:AB226" si="885">SUM(AA214:AA225)</f>
        <v>0</v>
      </c>
      <c r="AB226" s="42">
        <f t="shared" si="885"/>
        <v>0</v>
      </c>
      <c r="AC226" s="70"/>
      <c r="AD226" s="69">
        <f t="shared" ref="AD226:AE226" si="886">SUM(AD214:AD225)</f>
        <v>0</v>
      </c>
      <c r="AE226" s="42">
        <f t="shared" si="886"/>
        <v>0</v>
      </c>
      <c r="AF226" s="70"/>
      <c r="AG226" s="69">
        <f t="shared" ref="AG226:AH226" si="887">SUM(AG214:AG225)</f>
        <v>0</v>
      </c>
      <c r="AH226" s="42">
        <f t="shared" si="887"/>
        <v>0</v>
      </c>
      <c r="AI226" s="70"/>
      <c r="AJ226" s="69">
        <f t="shared" ref="AJ226:AK226" si="888">SUM(AJ214:AJ225)</f>
        <v>653.42439999999999</v>
      </c>
      <c r="AK226" s="42">
        <f t="shared" si="888"/>
        <v>23837.800999999999</v>
      </c>
      <c r="AL226" s="70"/>
      <c r="AM226" s="69">
        <f t="shared" ref="AM226:AN226" si="889">SUM(AM214:AM225)</f>
        <v>0</v>
      </c>
      <c r="AN226" s="42">
        <f t="shared" si="889"/>
        <v>0</v>
      </c>
      <c r="AO226" s="70"/>
      <c r="AP226" s="69">
        <f t="shared" ref="AP226:AQ226" si="890">SUM(AP214:AP225)</f>
        <v>0</v>
      </c>
      <c r="AQ226" s="42">
        <f t="shared" si="890"/>
        <v>0</v>
      </c>
      <c r="AR226" s="70"/>
      <c r="AS226" s="69">
        <f t="shared" ref="AS226:AT226" si="891">SUM(AS214:AS225)</f>
        <v>0</v>
      </c>
      <c r="AT226" s="42">
        <f t="shared" si="891"/>
        <v>0</v>
      </c>
      <c r="AU226" s="70"/>
      <c r="AV226" s="69">
        <f t="shared" ref="AV226:AW226" si="892">SUM(AV214:AV225)</f>
        <v>0</v>
      </c>
      <c r="AW226" s="42">
        <f t="shared" si="892"/>
        <v>0</v>
      </c>
      <c r="AX226" s="70"/>
      <c r="AY226" s="69">
        <f t="shared" ref="AY226:AZ226" si="893">SUM(AY214:AY225)</f>
        <v>0</v>
      </c>
      <c r="AZ226" s="42">
        <f t="shared" si="893"/>
        <v>0</v>
      </c>
      <c r="BA226" s="70"/>
      <c r="BB226" s="69">
        <f t="shared" ref="BB226:BC226" si="894">SUM(BB214:BB225)</f>
        <v>0</v>
      </c>
      <c r="BC226" s="42">
        <f t="shared" si="894"/>
        <v>0</v>
      </c>
      <c r="BD226" s="70"/>
      <c r="BE226" s="69">
        <f t="shared" ref="BE226:BF226" si="895">SUM(BE214:BE225)</f>
        <v>0</v>
      </c>
      <c r="BF226" s="42">
        <f t="shared" si="895"/>
        <v>0</v>
      </c>
      <c r="BG226" s="70"/>
      <c r="BH226" s="69">
        <f t="shared" ref="BH226:BI226" si="896">SUM(BH214:BH225)</f>
        <v>0</v>
      </c>
      <c r="BI226" s="42">
        <f t="shared" si="896"/>
        <v>0</v>
      </c>
      <c r="BJ226" s="70"/>
      <c r="BK226" s="69">
        <f t="shared" ref="BK226:BL226" si="897">SUM(BK214:BK225)</f>
        <v>1.3460000000000001E-2</v>
      </c>
      <c r="BL226" s="42">
        <f t="shared" si="897"/>
        <v>0.10199999999999999</v>
      </c>
      <c r="BM226" s="70"/>
      <c r="BN226" s="69">
        <f t="shared" ref="BN226:BO226" si="898">SUM(BN214:BN225)</f>
        <v>1</v>
      </c>
      <c r="BO226" s="42">
        <f t="shared" si="898"/>
        <v>32.679000000000002</v>
      </c>
      <c r="BP226" s="70"/>
      <c r="BQ226" s="69">
        <f t="shared" ref="BQ226:BR226" si="899">SUM(BQ214:BQ225)</f>
        <v>0</v>
      </c>
      <c r="BR226" s="42">
        <f t="shared" si="899"/>
        <v>0</v>
      </c>
      <c r="BS226" s="70"/>
      <c r="BT226" s="69">
        <f t="shared" ref="BT226:BU226" si="900">SUM(BT214:BT225)</f>
        <v>0</v>
      </c>
      <c r="BU226" s="42">
        <f t="shared" si="900"/>
        <v>0</v>
      </c>
      <c r="BV226" s="70"/>
      <c r="BW226" s="69">
        <f t="shared" ref="BW226:BX226" si="901">SUM(BW214:BW225)</f>
        <v>0</v>
      </c>
      <c r="BX226" s="42">
        <f t="shared" si="901"/>
        <v>0</v>
      </c>
      <c r="BY226" s="70"/>
      <c r="BZ226" s="69">
        <f t="shared" ref="BZ226:CA226" si="902">SUM(BZ214:BZ225)</f>
        <v>0</v>
      </c>
      <c r="CA226" s="42">
        <f t="shared" si="902"/>
        <v>0</v>
      </c>
      <c r="CB226" s="70"/>
      <c r="CC226" s="69">
        <f t="shared" ref="CC226:CD226" si="903">SUM(CC214:CC225)</f>
        <v>0</v>
      </c>
      <c r="CD226" s="42">
        <f t="shared" si="903"/>
        <v>0</v>
      </c>
      <c r="CE226" s="70"/>
      <c r="CF226" s="69">
        <f t="shared" ref="CF226:CG226" si="904">SUM(CF214:CF225)</f>
        <v>0</v>
      </c>
      <c r="CG226" s="42">
        <f t="shared" si="904"/>
        <v>0</v>
      </c>
      <c r="CH226" s="70"/>
      <c r="CI226" s="69">
        <f t="shared" ref="CI226:CJ226" si="905">SUM(CI214:CI225)</f>
        <v>0</v>
      </c>
      <c r="CJ226" s="42">
        <f t="shared" si="905"/>
        <v>0</v>
      </c>
      <c r="CK226" s="70"/>
      <c r="CL226" s="69">
        <f t="shared" ref="CL226:CM226" si="906">SUM(CL214:CL225)</f>
        <v>0</v>
      </c>
      <c r="CM226" s="42">
        <f t="shared" si="906"/>
        <v>0</v>
      </c>
      <c r="CN226" s="70"/>
      <c r="CO226" s="69">
        <f t="shared" ref="CO226:CP226" si="907">SUM(CO214:CO225)</f>
        <v>0</v>
      </c>
      <c r="CP226" s="42">
        <f t="shared" si="907"/>
        <v>0</v>
      </c>
      <c r="CQ226" s="70"/>
      <c r="CR226" s="69">
        <f t="shared" ref="CR226:CS226" si="908">SUM(CR214:CR225)</f>
        <v>0</v>
      </c>
      <c r="CS226" s="42">
        <f t="shared" si="908"/>
        <v>0</v>
      </c>
      <c r="CT226" s="70"/>
      <c r="CU226" s="69">
        <f t="shared" ref="CU226:CV226" si="909">SUM(CU214:CU225)</f>
        <v>0</v>
      </c>
      <c r="CV226" s="42">
        <f t="shared" si="909"/>
        <v>0</v>
      </c>
      <c r="CW226" s="70"/>
      <c r="CX226" s="69">
        <f t="shared" ref="CX226:CY226" si="910">SUM(CX214:CX225)</f>
        <v>0</v>
      </c>
      <c r="CY226" s="42">
        <f t="shared" si="910"/>
        <v>0</v>
      </c>
      <c r="CZ226" s="70"/>
      <c r="DA226" s="69">
        <f t="shared" ref="DA226:DB226" si="911">SUM(DA214:DA225)</f>
        <v>0</v>
      </c>
      <c r="DB226" s="42">
        <f t="shared" si="911"/>
        <v>0</v>
      </c>
      <c r="DC226" s="70"/>
      <c r="DD226" s="69">
        <f t="shared" ref="DD226:DE226" si="912">SUM(DD214:DD225)</f>
        <v>0</v>
      </c>
      <c r="DE226" s="42">
        <f t="shared" si="912"/>
        <v>0</v>
      </c>
      <c r="DF226" s="70"/>
      <c r="DG226" s="43">
        <f t="shared" si="874"/>
        <v>673.86346000000003</v>
      </c>
      <c r="DH226" s="44">
        <f t="shared" si="875"/>
        <v>24700.463</v>
      </c>
    </row>
  </sheetData>
  <mergeCells count="39">
    <mergeCell ref="BZ4:CB4"/>
    <mergeCell ref="BK4:BM4"/>
    <mergeCell ref="X4:Z4"/>
    <mergeCell ref="BE4:BG4"/>
    <mergeCell ref="BT4:BV4"/>
    <mergeCell ref="BQ4:BS4"/>
    <mergeCell ref="BN4:BP4"/>
    <mergeCell ref="AP4:AR4"/>
    <mergeCell ref="DD4:DF4"/>
    <mergeCell ref="I4:K4"/>
    <mergeCell ref="CI4:CK4"/>
    <mergeCell ref="CO4:CQ4"/>
    <mergeCell ref="CL4:CN4"/>
    <mergeCell ref="BB4:BD4"/>
    <mergeCell ref="AA4:AC4"/>
    <mergeCell ref="CR4:CT4"/>
    <mergeCell ref="DA4:DC4"/>
    <mergeCell ref="CF4:CH4"/>
    <mergeCell ref="BH4:BJ4"/>
    <mergeCell ref="CC4:CE4"/>
    <mergeCell ref="CX4:CZ4"/>
    <mergeCell ref="AG4:AI4"/>
    <mergeCell ref="AS4:AU4"/>
    <mergeCell ref="CU4:CW4"/>
    <mergeCell ref="A4:B4"/>
    <mergeCell ref="C2:T2"/>
    <mergeCell ref="L4:N4"/>
    <mergeCell ref="U4:W4"/>
    <mergeCell ref="BW4:BY4"/>
    <mergeCell ref="C3:E3"/>
    <mergeCell ref="C4:E4"/>
    <mergeCell ref="O4:Q4"/>
    <mergeCell ref="R4:T4"/>
    <mergeCell ref="AD4:AF4"/>
    <mergeCell ref="AJ4:AL4"/>
    <mergeCell ref="AV4:AX4"/>
    <mergeCell ref="AY4:BA4"/>
    <mergeCell ref="F4:H4"/>
    <mergeCell ref="AM4:A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E226"/>
  <sheetViews>
    <sheetView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9.109375" defaultRowHeight="14.4" x14ac:dyDescent="0.3"/>
  <cols>
    <col min="2" max="2" width="11" bestFit="1" customWidth="1"/>
    <col min="3" max="3" width="9.5546875" style="15" customWidth="1"/>
    <col min="4" max="4" width="10.33203125" style="10" bestFit="1" customWidth="1"/>
    <col min="5" max="5" width="9.44140625" style="10" bestFit="1" customWidth="1"/>
    <col min="6" max="6" width="9.5546875" style="15" customWidth="1"/>
    <col min="7" max="7" width="9.5546875" style="10" customWidth="1"/>
    <col min="8" max="8" width="10.88671875" style="10" bestFit="1" customWidth="1"/>
    <col min="9" max="9" width="9.5546875" style="15" customWidth="1"/>
    <col min="10" max="10" width="10.33203125" style="10" bestFit="1" customWidth="1"/>
    <col min="11" max="11" width="9.44140625" style="10" bestFit="1" customWidth="1"/>
    <col min="12" max="12" width="9.109375" style="15" customWidth="1"/>
    <col min="13" max="13" width="10.33203125" style="10" bestFit="1" customWidth="1"/>
    <col min="14" max="14" width="10.88671875" style="10" bestFit="1" customWidth="1"/>
    <col min="15" max="15" width="11" style="15" customWidth="1"/>
    <col min="16" max="16" width="10.33203125" style="10" bestFit="1" customWidth="1"/>
    <col min="17" max="17" width="9.88671875" style="10" bestFit="1" customWidth="1"/>
    <col min="18" max="18" width="11" style="15" customWidth="1"/>
    <col min="19" max="19" width="10.33203125" style="10" bestFit="1" customWidth="1"/>
    <col min="20" max="20" width="10.44140625" style="10" customWidth="1"/>
    <col min="21" max="21" width="11" style="15" customWidth="1"/>
    <col min="22" max="22" width="10.33203125" style="10" bestFit="1" customWidth="1"/>
    <col min="23" max="23" width="13.5546875" style="10" bestFit="1" customWidth="1"/>
    <col min="24" max="24" width="11" style="15" customWidth="1"/>
    <col min="25" max="25" width="10.33203125" style="10" bestFit="1" customWidth="1"/>
    <col min="26" max="26" width="13.5546875" style="10" bestFit="1" customWidth="1"/>
    <col min="27" max="29" width="10.88671875" style="10" customWidth="1"/>
    <col min="30" max="30" width="9.109375" style="15" customWidth="1"/>
    <col min="31" max="31" width="10.33203125" style="10" bestFit="1" customWidth="1"/>
    <col min="32" max="32" width="10.88671875" style="10" bestFit="1" customWidth="1"/>
    <col min="33" max="33" width="9.88671875" style="15" customWidth="1"/>
    <col min="34" max="34" width="10.33203125" style="10" bestFit="1" customWidth="1"/>
    <col min="35" max="35" width="10.88671875" style="10" bestFit="1" customWidth="1"/>
    <col min="36" max="36" width="9.88671875" style="15" customWidth="1"/>
    <col min="37" max="37" width="10.33203125" style="10" bestFit="1" customWidth="1"/>
    <col min="38" max="38" width="10.88671875" style="10" bestFit="1" customWidth="1"/>
    <col min="39" max="39" width="9.109375" style="15" customWidth="1"/>
    <col min="40" max="40" width="10.33203125" style="10" bestFit="1" customWidth="1"/>
    <col min="41" max="41" width="9.88671875" style="10" bestFit="1" customWidth="1"/>
    <col min="42" max="42" width="9.109375" style="15" customWidth="1"/>
    <col min="43" max="43" width="10.33203125" style="10" bestFit="1" customWidth="1"/>
    <col min="44" max="44" width="12.44140625" style="10" bestFit="1" customWidth="1"/>
    <col min="45" max="45" width="9.109375" style="15" customWidth="1"/>
    <col min="46" max="46" width="10.33203125" style="10" bestFit="1" customWidth="1"/>
    <col min="47" max="47" width="12.44140625" style="10" bestFit="1" customWidth="1"/>
    <col min="48" max="50" width="10.88671875" style="10" customWidth="1"/>
    <col min="51" max="51" width="9.109375" style="15" customWidth="1"/>
    <col min="52" max="52" width="10.33203125" style="10" bestFit="1" customWidth="1"/>
    <col min="53" max="53" width="9.44140625" style="10" bestFit="1" customWidth="1"/>
    <col min="54" max="54" width="9.109375" style="15" customWidth="1"/>
    <col min="55" max="55" width="10.33203125" style="10" bestFit="1" customWidth="1"/>
    <col min="56" max="56" width="9.88671875" style="10" bestFit="1" customWidth="1"/>
    <col min="57" max="57" width="9.109375" style="15" customWidth="1"/>
    <col min="58" max="58" width="10.33203125" style="10" bestFit="1" customWidth="1"/>
    <col min="59" max="59" width="10.88671875" style="10" bestFit="1" customWidth="1"/>
    <col min="60" max="60" width="9.109375" style="15" customWidth="1"/>
    <col min="61" max="61" width="10.33203125" style="10" customWidth="1"/>
    <col min="62" max="62" width="10.88671875" style="10" bestFit="1" customWidth="1"/>
    <col min="63" max="63" width="9.109375" style="15" customWidth="1"/>
    <col min="64" max="64" width="10.33203125" style="10" customWidth="1"/>
    <col min="65" max="65" width="9.88671875" style="10" bestFit="1" customWidth="1"/>
    <col min="66" max="66" width="9.109375" style="15" customWidth="1"/>
    <col min="67" max="67" width="10.33203125" style="10" customWidth="1"/>
    <col min="68" max="68" width="9.88671875" style="10" bestFit="1" customWidth="1"/>
    <col min="69" max="69" width="9.109375" style="15" customWidth="1"/>
    <col min="70" max="70" width="10.33203125" style="10" bestFit="1" customWidth="1"/>
    <col min="71" max="71" width="9.88671875" style="10" bestFit="1" customWidth="1"/>
    <col min="72" max="72" width="9.109375" style="15" customWidth="1"/>
    <col min="73" max="73" width="10.33203125" style="10" bestFit="1" customWidth="1"/>
    <col min="74" max="74" width="10.6640625" style="10" customWidth="1"/>
    <col min="75" max="75" width="9.109375" style="15" customWidth="1"/>
    <col min="76" max="76" width="10.33203125" style="10" bestFit="1" customWidth="1"/>
    <col min="77" max="77" width="10.6640625" style="10" customWidth="1"/>
    <col min="78" max="78" width="9.109375" style="15" customWidth="1"/>
    <col min="79" max="79" width="10.33203125" style="10" bestFit="1" customWidth="1"/>
    <col min="80" max="80" width="9.44140625" style="10" bestFit="1" customWidth="1"/>
    <col min="81" max="81" width="9.109375" style="15" customWidth="1"/>
    <col min="82" max="82" width="10.33203125" style="10" bestFit="1" customWidth="1"/>
    <col min="83" max="83" width="9.88671875" style="10" bestFit="1" customWidth="1"/>
    <col min="84" max="85" width="9.44140625" style="10" customWidth="1"/>
    <col min="86" max="86" width="11" style="10" customWidth="1"/>
    <col min="87" max="88" width="9.44140625" style="10" customWidth="1"/>
    <col min="89" max="89" width="10.109375" style="10" customWidth="1"/>
    <col min="90" max="90" width="9.109375" style="15" customWidth="1"/>
    <col min="91" max="91" width="10.33203125" style="10" bestFit="1" customWidth="1"/>
    <col min="92" max="92" width="10.88671875" style="10" bestFit="1" customWidth="1"/>
    <col min="93" max="93" width="9.109375" style="15" customWidth="1"/>
    <col min="94" max="94" width="10.33203125" style="10" bestFit="1" customWidth="1"/>
    <col min="95" max="95" width="9.44140625" style="10" bestFit="1" customWidth="1"/>
    <col min="96" max="96" width="9.109375" style="15" customWidth="1"/>
    <col min="97" max="97" width="10.33203125" style="10" bestFit="1" customWidth="1"/>
    <col min="98" max="98" width="9.44140625" style="10" bestFit="1" customWidth="1"/>
    <col min="99" max="99" width="9.109375" style="15" customWidth="1"/>
    <col min="100" max="100" width="10.33203125" style="10" bestFit="1" customWidth="1"/>
    <col min="101" max="101" width="9.88671875" style="10" bestFit="1" customWidth="1"/>
    <col min="102" max="102" width="9.109375" style="15" customWidth="1"/>
    <col min="103" max="103" width="10.33203125" style="10" bestFit="1" customWidth="1"/>
    <col min="104" max="104" width="11.44140625" style="10" bestFit="1" customWidth="1"/>
    <col min="105" max="105" width="9.109375" style="15" customWidth="1"/>
    <col min="106" max="106" width="10.33203125" style="10" bestFit="1" customWidth="1"/>
    <col min="107" max="107" width="9.88671875" style="10" bestFit="1" customWidth="1"/>
    <col min="108" max="108" width="9.109375" style="15" customWidth="1"/>
    <col min="109" max="109" width="10.33203125" style="10" bestFit="1" customWidth="1"/>
    <col min="110" max="110" width="10.6640625" style="10" customWidth="1"/>
    <col min="111" max="111" width="9.109375" style="15" customWidth="1"/>
    <col min="112" max="112" width="10.33203125" style="10" bestFit="1" customWidth="1"/>
    <col min="113" max="113" width="9.88671875" style="10" bestFit="1" customWidth="1"/>
    <col min="114" max="114" width="9.109375" style="15" customWidth="1"/>
    <col min="115" max="115" width="10.33203125" style="10" bestFit="1" customWidth="1"/>
    <col min="116" max="116" width="10.88671875" style="10" bestFit="1" customWidth="1"/>
    <col min="117" max="117" width="9.109375" style="15" customWidth="1"/>
    <col min="118" max="118" width="10.33203125" style="10" bestFit="1" customWidth="1"/>
    <col min="119" max="119" width="10.88671875" style="10" bestFit="1" customWidth="1"/>
    <col min="120" max="120" width="9.109375" style="15" customWidth="1"/>
    <col min="121" max="121" width="10.33203125" style="10" bestFit="1" customWidth="1"/>
    <col min="122" max="122" width="10.88671875" style="10" bestFit="1" customWidth="1"/>
    <col min="123" max="123" width="9.109375" style="15" customWidth="1"/>
    <col min="124" max="124" width="10.33203125" style="10" bestFit="1" customWidth="1"/>
    <col min="125" max="125" width="9.88671875" style="10" bestFit="1" customWidth="1"/>
    <col min="126" max="126" width="9.109375" style="15" customWidth="1"/>
    <col min="127" max="127" width="10.33203125" style="10" bestFit="1" customWidth="1"/>
    <col min="128" max="128" width="11.6640625" style="10" customWidth="1"/>
    <col min="129" max="129" width="9.109375" style="15" customWidth="1"/>
    <col min="130" max="130" width="10.33203125" style="10" bestFit="1" customWidth="1"/>
    <col min="131" max="131" width="9.88671875" style="10" bestFit="1" customWidth="1"/>
    <col min="132" max="132" width="9.109375" style="15" customWidth="1"/>
    <col min="133" max="133" width="10.33203125" style="10" bestFit="1" customWidth="1"/>
    <col min="134" max="134" width="10.6640625" style="10" customWidth="1"/>
    <col min="135" max="135" width="9.109375" style="15" customWidth="1"/>
    <col min="136" max="136" width="10.33203125" style="10" bestFit="1" customWidth="1"/>
    <col min="137" max="137" width="9.44140625" style="10" bestFit="1" customWidth="1"/>
    <col min="138" max="138" width="9.109375" style="15" customWidth="1"/>
    <col min="139" max="139" width="10.33203125" style="10" bestFit="1" customWidth="1"/>
    <col min="140" max="140" width="10.88671875" style="10" bestFit="1" customWidth="1"/>
    <col min="141" max="141" width="9.109375" style="15" customWidth="1"/>
    <col min="142" max="142" width="10.33203125" style="10" bestFit="1" customWidth="1"/>
    <col min="143" max="143" width="10.88671875" style="10" bestFit="1" customWidth="1"/>
    <col min="144" max="144" width="9.109375" style="15" customWidth="1"/>
    <col min="145" max="145" width="10.33203125" style="10" bestFit="1" customWidth="1"/>
    <col min="146" max="146" width="10.88671875" style="10" bestFit="1" customWidth="1"/>
    <col min="147" max="149" width="11.109375" style="10" customWidth="1"/>
    <col min="150" max="150" width="9.109375" style="15" customWidth="1"/>
    <col min="151" max="151" width="10.33203125" style="10" bestFit="1" customWidth="1"/>
    <col min="152" max="152" width="10.88671875" style="10" bestFit="1" customWidth="1"/>
    <col min="153" max="153" width="9.109375" style="15" customWidth="1"/>
    <col min="154" max="154" width="10.33203125" style="10" bestFit="1" customWidth="1"/>
    <col min="155" max="155" width="11" style="10" customWidth="1"/>
    <col min="156" max="156" width="9.109375" style="15" customWidth="1"/>
    <col min="157" max="157" width="10.33203125" style="10" bestFit="1" customWidth="1"/>
    <col min="158" max="158" width="11" style="10" customWidth="1"/>
    <col min="159" max="159" width="9.109375" style="15" customWidth="1"/>
    <col min="160" max="160" width="10.33203125" style="10" bestFit="1" customWidth="1"/>
    <col min="161" max="161" width="10.88671875" style="10" bestFit="1" customWidth="1"/>
    <col min="162" max="162" width="9.88671875" style="15" bestFit="1" customWidth="1"/>
    <col min="163" max="163" width="10.33203125" style="10" bestFit="1" customWidth="1"/>
    <col min="164" max="164" width="10.33203125" style="10" customWidth="1"/>
    <col min="165" max="165" width="9.109375" style="15" customWidth="1"/>
    <col min="166" max="166" width="10.33203125" style="10" bestFit="1" customWidth="1"/>
    <col min="167" max="167" width="10.88671875" style="10" customWidth="1"/>
    <col min="168" max="168" width="9.109375" style="15" customWidth="1"/>
    <col min="169" max="169" width="10.33203125" style="10" bestFit="1" customWidth="1"/>
    <col min="170" max="170" width="10.88671875" style="10" bestFit="1" customWidth="1"/>
    <col min="171" max="171" width="9.109375" style="15" customWidth="1"/>
    <col min="172" max="172" width="10.33203125" style="10" bestFit="1" customWidth="1"/>
    <col min="173" max="173" width="10.88671875" style="10" bestFit="1" customWidth="1"/>
    <col min="174" max="174" width="9.109375" style="15" customWidth="1"/>
    <col min="175" max="175" width="10.33203125" style="10" bestFit="1" customWidth="1"/>
    <col min="176" max="176" width="11" style="10" customWidth="1"/>
    <col min="177" max="177" width="9.109375" style="15" customWidth="1"/>
    <col min="178" max="178" width="10.33203125" style="10" bestFit="1" customWidth="1"/>
    <col min="179" max="179" width="9.44140625" style="10" bestFit="1" customWidth="1"/>
    <col min="180" max="180" width="9.109375" style="15" customWidth="1"/>
    <col min="181" max="181" width="10.33203125" style="10" bestFit="1" customWidth="1"/>
    <col min="182" max="182" width="9.44140625" style="10" bestFit="1" customWidth="1"/>
    <col min="183" max="183" width="9.109375" style="15" customWidth="1"/>
    <col min="184" max="184" width="10.33203125" style="10" bestFit="1" customWidth="1"/>
    <col min="185" max="185" width="9.44140625" style="10" bestFit="1" customWidth="1"/>
    <col min="186" max="186" width="9.109375" style="15" customWidth="1"/>
    <col min="187" max="187" width="10.33203125" style="10" bestFit="1" customWidth="1"/>
    <col min="188" max="188" width="9.44140625" style="10" bestFit="1" customWidth="1"/>
    <col min="189" max="189" width="9.109375" style="15" customWidth="1"/>
    <col min="190" max="190" width="10.33203125" style="10" bestFit="1" customWidth="1"/>
    <col min="191" max="191" width="9.88671875" style="10" bestFit="1" customWidth="1"/>
    <col min="192" max="192" width="9.109375" style="15" customWidth="1"/>
    <col min="193" max="193" width="10.33203125" style="10" bestFit="1" customWidth="1"/>
    <col min="194" max="194" width="12.44140625" style="10" bestFit="1" customWidth="1"/>
    <col min="195" max="195" width="9.109375" style="15" customWidth="1"/>
    <col min="196" max="196" width="10.33203125" style="10" bestFit="1" customWidth="1"/>
    <col min="197" max="197" width="12.44140625" style="10" bestFit="1" customWidth="1"/>
    <col min="198" max="198" width="9.109375" style="15" customWidth="1"/>
    <col min="199" max="199" width="10.33203125" style="10" bestFit="1" customWidth="1"/>
    <col min="200" max="200" width="12.44140625" style="10" bestFit="1" customWidth="1"/>
    <col min="201" max="201" width="9.109375" style="15" customWidth="1"/>
    <col min="202" max="202" width="10.33203125" style="10" bestFit="1" customWidth="1"/>
    <col min="203" max="203" width="10.21875" style="10" customWidth="1"/>
    <col min="204" max="204" width="9.109375" style="15" customWidth="1"/>
    <col min="205" max="205" width="10.33203125" style="10" bestFit="1" customWidth="1"/>
    <col min="206" max="206" width="9.44140625" style="10" bestFit="1" customWidth="1"/>
    <col min="207" max="207" width="9.109375" style="15" customWidth="1"/>
    <col min="208" max="208" width="10.33203125" style="10" bestFit="1" customWidth="1"/>
    <col min="209" max="209" width="10.88671875" style="10" bestFit="1" customWidth="1"/>
    <col min="210" max="210" width="9.109375" style="15" customWidth="1"/>
    <col min="211" max="211" width="10.33203125" style="10" bestFit="1" customWidth="1"/>
    <col min="212" max="212" width="11.88671875" style="10" customWidth="1"/>
    <col min="213" max="213" width="9.109375" style="15" customWidth="1"/>
    <col min="214" max="214" width="10.33203125" style="10" bestFit="1" customWidth="1"/>
    <col min="215" max="215" width="11.88671875" style="10" customWidth="1"/>
    <col min="216" max="216" width="9.109375" style="15" customWidth="1"/>
    <col min="217" max="217" width="10.33203125" style="10" bestFit="1" customWidth="1"/>
    <col min="218" max="218" width="10.33203125" style="10" customWidth="1"/>
    <col min="219" max="219" width="9.109375" style="15" customWidth="1"/>
    <col min="220" max="220" width="10.33203125" style="10" bestFit="1" customWidth="1"/>
    <col min="221" max="221" width="10.33203125" style="10" customWidth="1"/>
    <col min="222" max="222" width="9.109375" style="15" customWidth="1"/>
    <col min="223" max="223" width="10.33203125" style="10" bestFit="1" customWidth="1"/>
    <col min="224" max="224" width="10.33203125" style="10" customWidth="1"/>
    <col min="225" max="225" width="9.109375" style="15" customWidth="1"/>
    <col min="226" max="226" width="10.33203125" style="10" bestFit="1" customWidth="1"/>
    <col min="227" max="227" width="10.33203125" style="10" customWidth="1"/>
    <col min="228" max="228" width="9.109375" style="15" customWidth="1"/>
    <col min="229" max="229" width="10.33203125" style="10" bestFit="1" customWidth="1"/>
    <col min="230" max="230" width="9.44140625" style="10" bestFit="1" customWidth="1"/>
    <col min="231" max="231" width="9.109375" style="15" customWidth="1"/>
    <col min="232" max="232" width="10.33203125" style="10" bestFit="1" customWidth="1"/>
    <col min="233" max="233" width="10" style="10" bestFit="1" customWidth="1"/>
    <col min="234" max="236" width="10.88671875" style="10" customWidth="1"/>
    <col min="237" max="237" width="9.109375" style="15" customWidth="1"/>
    <col min="238" max="238" width="10.33203125" style="10" customWidth="1"/>
    <col min="239" max="239" width="10.88671875" style="10" bestFit="1" customWidth="1"/>
    <col min="240" max="242" width="10.88671875" style="10" customWidth="1"/>
    <col min="243" max="243" width="9.109375" style="15" customWidth="1"/>
    <col min="244" max="244" width="10.33203125" style="10" bestFit="1" customWidth="1"/>
    <col min="245" max="245" width="11" style="10" customWidth="1"/>
    <col min="246" max="246" width="9.109375" style="15" customWidth="1"/>
    <col min="247" max="247" width="10.33203125" style="10" bestFit="1" customWidth="1"/>
    <col min="248" max="248" width="11" style="10" customWidth="1"/>
    <col min="249" max="249" width="10.33203125" style="15" customWidth="1"/>
    <col min="250" max="250" width="10.33203125" style="10" customWidth="1"/>
    <col min="251" max="251" width="12.44140625" style="10" bestFit="1" customWidth="1"/>
    <col min="252" max="252" width="9.109375" style="15" customWidth="1"/>
    <col min="253" max="253" width="10.33203125" style="10" bestFit="1" customWidth="1"/>
    <col min="254" max="254" width="10.88671875" style="10" bestFit="1" customWidth="1"/>
    <col min="255" max="255" width="9.109375" style="15" customWidth="1"/>
    <col min="256" max="256" width="10.33203125" style="10" bestFit="1" customWidth="1"/>
    <col min="257" max="257" width="9.88671875" style="10" bestFit="1" customWidth="1"/>
    <col min="258" max="260" width="9.88671875" style="10" customWidth="1"/>
    <col min="261" max="261" width="9.109375" style="15" customWidth="1"/>
    <col min="262" max="262" width="10.33203125" style="10" bestFit="1" customWidth="1"/>
    <col min="263" max="263" width="9.88671875" style="10" bestFit="1" customWidth="1"/>
    <col min="264" max="264" width="9.109375" style="15" customWidth="1"/>
    <col min="265" max="265" width="10.33203125" style="10" bestFit="1" customWidth="1"/>
    <col min="266" max="266" width="10.88671875" style="10" bestFit="1" customWidth="1"/>
    <col min="267" max="267" width="9.109375" style="15" customWidth="1"/>
    <col min="268" max="268" width="10.33203125" style="10" bestFit="1" customWidth="1"/>
    <col min="269" max="269" width="12.33203125" style="10" customWidth="1"/>
    <col min="270" max="270" width="13.5546875" style="15" bestFit="1" customWidth="1"/>
    <col min="271" max="271" width="13" style="10" bestFit="1" customWidth="1"/>
    <col min="272" max="272" width="9.109375" style="10"/>
    <col min="273" max="273" width="1.6640625" style="10" customWidth="1"/>
    <col min="274" max="276" width="9.109375" style="10"/>
    <col min="277" max="277" width="1.6640625" style="10" customWidth="1"/>
    <col min="278" max="280" width="9.109375" style="10"/>
    <col min="281" max="281" width="1.6640625" style="10" customWidth="1"/>
    <col min="282" max="283" width="9.109375" style="10"/>
    <col min="285" max="285" width="1.6640625" customWidth="1"/>
    <col min="289" max="289" width="1.6640625" customWidth="1"/>
    <col min="293" max="293" width="1.6640625" customWidth="1"/>
    <col min="297" max="297" width="1.6640625" customWidth="1"/>
    <col min="298" max="298" width="12.109375" customWidth="1"/>
    <col min="301" max="301" width="1.6640625" customWidth="1"/>
    <col min="305" max="305" width="1.6640625" customWidth="1"/>
    <col min="309" max="309" width="1.6640625" customWidth="1"/>
    <col min="313" max="313" width="1.6640625" customWidth="1"/>
  </cols>
  <sheetData>
    <row r="1" spans="1:395" s="24" customFormat="1" ht="8.25" customHeight="1" x14ac:dyDescent="0.3">
      <c r="C1" s="25"/>
      <c r="D1" s="26"/>
      <c r="E1" s="26"/>
      <c r="F1" s="25"/>
      <c r="G1" s="26"/>
      <c r="H1" s="26"/>
      <c r="I1" s="25"/>
      <c r="J1" s="26"/>
      <c r="K1" s="26"/>
      <c r="L1" s="25"/>
      <c r="M1" s="26"/>
      <c r="N1" s="26"/>
      <c r="O1" s="25"/>
      <c r="P1" s="26"/>
      <c r="Q1" s="26"/>
      <c r="R1" s="25"/>
      <c r="S1" s="26"/>
      <c r="T1" s="26"/>
      <c r="U1" s="25"/>
      <c r="V1" s="26"/>
      <c r="W1" s="26"/>
      <c r="X1" s="25"/>
      <c r="Y1" s="26"/>
      <c r="Z1" s="26"/>
      <c r="AA1" s="26"/>
      <c r="AB1" s="26"/>
      <c r="AC1" s="26"/>
      <c r="AD1" s="25"/>
      <c r="AE1" s="26"/>
      <c r="AF1" s="26"/>
      <c r="AG1" s="25"/>
      <c r="AH1" s="26"/>
      <c r="AI1" s="26"/>
      <c r="AJ1" s="25"/>
      <c r="AK1" s="26"/>
      <c r="AL1" s="26"/>
      <c r="AM1" s="25"/>
      <c r="AN1" s="26"/>
      <c r="AO1" s="26"/>
      <c r="AP1" s="25"/>
      <c r="AQ1" s="26"/>
      <c r="AR1" s="26"/>
      <c r="AS1" s="25"/>
      <c r="AT1" s="26"/>
      <c r="AU1" s="26"/>
      <c r="AV1" s="26"/>
      <c r="AW1" s="26"/>
      <c r="AX1" s="26"/>
      <c r="AY1" s="25"/>
      <c r="AZ1" s="26"/>
      <c r="BA1" s="26"/>
      <c r="BB1" s="25"/>
      <c r="BC1" s="26"/>
      <c r="BD1" s="26"/>
      <c r="BE1" s="25"/>
      <c r="BF1" s="26"/>
      <c r="BG1" s="26"/>
      <c r="BH1" s="25"/>
      <c r="BI1" s="26"/>
      <c r="BJ1" s="26"/>
      <c r="BK1" s="25"/>
      <c r="BL1" s="26"/>
      <c r="BM1" s="26"/>
      <c r="BN1" s="25"/>
      <c r="BO1" s="26"/>
      <c r="BP1" s="26"/>
      <c r="BQ1" s="25"/>
      <c r="BR1" s="26"/>
      <c r="BS1" s="26"/>
      <c r="BT1" s="25"/>
      <c r="BU1" s="26"/>
      <c r="BV1" s="26"/>
      <c r="BW1" s="25"/>
      <c r="BX1" s="26"/>
      <c r="BY1" s="26"/>
      <c r="BZ1" s="25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6"/>
      <c r="CL1" s="25"/>
      <c r="CM1" s="26"/>
      <c r="CN1" s="26"/>
      <c r="CO1" s="25"/>
      <c r="CP1" s="26"/>
      <c r="CQ1" s="26"/>
      <c r="CR1" s="25"/>
      <c r="CS1" s="26"/>
      <c r="CT1" s="26"/>
      <c r="CU1" s="25"/>
      <c r="CV1" s="26"/>
      <c r="CW1" s="26"/>
      <c r="CX1" s="25"/>
      <c r="CY1" s="26"/>
      <c r="CZ1" s="26"/>
      <c r="DA1" s="25"/>
      <c r="DB1" s="26"/>
      <c r="DC1" s="26"/>
      <c r="DD1" s="25"/>
      <c r="DE1" s="26"/>
      <c r="DF1" s="26"/>
      <c r="DG1" s="25"/>
      <c r="DH1" s="26"/>
      <c r="DI1" s="26"/>
      <c r="DJ1" s="25"/>
      <c r="DK1" s="26"/>
      <c r="DL1" s="26"/>
      <c r="DM1" s="25"/>
      <c r="DN1" s="26"/>
      <c r="DO1" s="26"/>
      <c r="DP1" s="25"/>
      <c r="DQ1" s="26"/>
      <c r="DR1" s="26"/>
      <c r="DS1" s="25"/>
      <c r="DT1" s="26"/>
      <c r="DU1" s="26"/>
      <c r="DV1" s="25"/>
      <c r="DW1" s="26"/>
      <c r="DX1" s="26"/>
      <c r="DY1" s="25"/>
      <c r="DZ1" s="26"/>
      <c r="EA1" s="26"/>
      <c r="EB1" s="25"/>
      <c r="EC1" s="26"/>
      <c r="ED1" s="26"/>
      <c r="EE1" s="25"/>
      <c r="EF1" s="26"/>
      <c r="EG1" s="26"/>
      <c r="EH1" s="25"/>
      <c r="EI1" s="26"/>
      <c r="EJ1" s="26"/>
      <c r="EK1" s="25"/>
      <c r="EL1" s="26"/>
      <c r="EM1" s="26"/>
      <c r="EN1" s="25"/>
      <c r="EO1" s="26"/>
      <c r="EP1" s="26"/>
      <c r="EQ1" s="26"/>
      <c r="ER1" s="26"/>
      <c r="ES1" s="26"/>
      <c r="ET1" s="25"/>
      <c r="EU1" s="26"/>
      <c r="EV1" s="26"/>
      <c r="EW1" s="25"/>
      <c r="EX1" s="26"/>
      <c r="EY1" s="26"/>
      <c r="EZ1" s="25"/>
      <c r="FA1" s="26"/>
      <c r="FB1" s="26"/>
      <c r="FC1" s="25"/>
      <c r="FD1" s="26"/>
      <c r="FE1" s="26"/>
      <c r="FF1" s="25"/>
      <c r="FG1" s="26"/>
      <c r="FH1" s="26"/>
      <c r="FI1" s="25"/>
      <c r="FJ1" s="26"/>
      <c r="FK1" s="26"/>
      <c r="FL1" s="25"/>
      <c r="FM1" s="26"/>
      <c r="FN1" s="26"/>
      <c r="FO1" s="25"/>
      <c r="FP1" s="26"/>
      <c r="FQ1" s="26"/>
      <c r="FR1" s="25"/>
      <c r="FS1" s="26"/>
      <c r="FT1" s="26"/>
      <c r="FU1" s="25"/>
      <c r="FV1" s="26"/>
      <c r="FW1" s="26"/>
      <c r="FX1" s="25"/>
      <c r="FY1" s="26"/>
      <c r="FZ1" s="26"/>
      <c r="GA1" s="25"/>
      <c r="GB1" s="26"/>
      <c r="GC1" s="26"/>
      <c r="GD1" s="25"/>
      <c r="GE1" s="26"/>
      <c r="GF1" s="26"/>
      <c r="GG1" s="25"/>
      <c r="GH1" s="26"/>
      <c r="GI1" s="26"/>
      <c r="GJ1" s="25"/>
      <c r="GK1" s="26"/>
      <c r="GL1" s="26"/>
      <c r="GM1" s="25"/>
      <c r="GN1" s="26"/>
      <c r="GO1" s="26"/>
      <c r="GP1" s="25"/>
      <c r="GQ1" s="26"/>
      <c r="GR1" s="26"/>
      <c r="GS1" s="25"/>
      <c r="GT1" s="26"/>
      <c r="GU1" s="26"/>
      <c r="GV1" s="25"/>
      <c r="GW1" s="26"/>
      <c r="GX1" s="26"/>
      <c r="GY1" s="25"/>
      <c r="GZ1" s="26"/>
      <c r="HA1" s="26"/>
      <c r="HB1" s="25"/>
      <c r="HC1" s="26"/>
      <c r="HD1" s="26"/>
      <c r="HE1" s="25"/>
      <c r="HF1" s="26"/>
      <c r="HG1" s="26"/>
      <c r="HH1" s="25"/>
      <c r="HI1" s="26"/>
      <c r="HJ1" s="26"/>
      <c r="HK1" s="25"/>
      <c r="HL1" s="26"/>
      <c r="HM1" s="26"/>
      <c r="HN1" s="25"/>
      <c r="HO1" s="26"/>
      <c r="HP1" s="26"/>
      <c r="HQ1" s="25"/>
      <c r="HR1" s="26"/>
      <c r="HS1" s="26"/>
      <c r="HT1" s="25"/>
      <c r="HU1" s="26"/>
      <c r="HV1" s="26"/>
      <c r="HW1" s="25"/>
      <c r="HX1" s="26"/>
      <c r="HY1" s="26"/>
      <c r="HZ1" s="26"/>
      <c r="IA1" s="26"/>
      <c r="IB1" s="26"/>
      <c r="IC1" s="25"/>
      <c r="ID1" s="26"/>
      <c r="IE1" s="26"/>
      <c r="IF1" s="26"/>
      <c r="IG1" s="26"/>
      <c r="IH1" s="26"/>
      <c r="II1" s="25"/>
      <c r="IJ1" s="26"/>
      <c r="IK1" s="26"/>
      <c r="IL1" s="25"/>
      <c r="IM1" s="26"/>
      <c r="IN1" s="26"/>
      <c r="IO1" s="25"/>
      <c r="IP1" s="26"/>
      <c r="IQ1" s="26"/>
      <c r="IR1" s="25"/>
      <c r="IS1" s="26"/>
      <c r="IT1" s="26"/>
      <c r="IU1" s="25"/>
      <c r="IV1" s="26"/>
      <c r="IW1" s="26"/>
      <c r="IX1" s="26"/>
      <c r="IY1" s="26"/>
      <c r="IZ1" s="26"/>
      <c r="JA1" s="25"/>
      <c r="JB1" s="26"/>
      <c r="JC1" s="26"/>
      <c r="JD1" s="25"/>
      <c r="JE1" s="26"/>
      <c r="JF1" s="26"/>
      <c r="JG1" s="25"/>
      <c r="JH1" s="26"/>
      <c r="JI1" s="26"/>
      <c r="JJ1" s="25"/>
      <c r="JK1" s="26"/>
      <c r="JL1" s="26"/>
      <c r="JM1" s="26"/>
      <c r="JN1" s="26"/>
      <c r="JO1" s="26"/>
      <c r="JP1" s="26"/>
      <c r="JQ1" s="26"/>
      <c r="JR1" s="26"/>
      <c r="JS1" s="26"/>
      <c r="JT1" s="26"/>
      <c r="JU1" s="26"/>
      <c r="JV1" s="26"/>
      <c r="JW1" s="26"/>
    </row>
    <row r="2" spans="1:395" s="50" customFormat="1" ht="21" customHeight="1" x14ac:dyDescent="0.4">
      <c r="B2" s="28" t="s">
        <v>25</v>
      </c>
      <c r="C2" s="127" t="s">
        <v>107</v>
      </c>
      <c r="D2" s="127"/>
      <c r="E2" s="127"/>
      <c r="F2" s="127"/>
      <c r="G2" s="127"/>
      <c r="H2" s="127"/>
      <c r="I2" s="127"/>
      <c r="J2" s="127"/>
      <c r="K2" s="127"/>
      <c r="O2" s="52"/>
      <c r="P2" s="51"/>
      <c r="Q2" s="51"/>
      <c r="R2" s="52"/>
      <c r="S2" s="51"/>
      <c r="T2" s="51"/>
      <c r="U2" s="52"/>
      <c r="V2" s="51"/>
      <c r="W2" s="51"/>
      <c r="X2" s="52"/>
      <c r="Y2" s="51"/>
      <c r="Z2" s="51"/>
      <c r="AA2" s="51"/>
      <c r="AB2" s="51"/>
      <c r="AC2" s="51"/>
      <c r="AD2" s="52"/>
      <c r="AE2" s="51"/>
      <c r="AF2" s="51"/>
      <c r="AG2" s="52"/>
      <c r="AH2" s="51"/>
      <c r="AI2" s="51"/>
      <c r="AJ2" s="52"/>
      <c r="AK2" s="51"/>
      <c r="AL2" s="51"/>
      <c r="AM2" s="52"/>
      <c r="AN2" s="51"/>
      <c r="AO2" s="51"/>
      <c r="AP2" s="52"/>
      <c r="AQ2" s="51"/>
      <c r="AR2" s="51"/>
      <c r="AS2" s="52"/>
      <c r="AT2" s="51"/>
      <c r="AU2" s="51"/>
      <c r="AV2" s="51"/>
      <c r="AW2" s="51"/>
      <c r="AX2" s="51"/>
      <c r="AY2" s="52"/>
      <c r="AZ2" s="51"/>
      <c r="BA2" s="51"/>
      <c r="BB2" s="52"/>
      <c r="BC2" s="51"/>
      <c r="BD2" s="51"/>
      <c r="BE2" s="52"/>
      <c r="BF2" s="51"/>
      <c r="BG2" s="51"/>
      <c r="BH2" s="52"/>
      <c r="BI2" s="51"/>
      <c r="BJ2" s="51"/>
      <c r="BK2" s="52"/>
      <c r="BL2" s="51"/>
      <c r="BM2" s="51"/>
      <c r="BN2" s="52"/>
      <c r="BO2" s="51"/>
      <c r="BP2" s="51"/>
      <c r="BQ2" s="52"/>
      <c r="BR2" s="51"/>
      <c r="BS2" s="51"/>
      <c r="BT2" s="52"/>
      <c r="BU2" s="51"/>
      <c r="BV2" s="51"/>
      <c r="BW2" s="52"/>
      <c r="BX2" s="51"/>
      <c r="BY2" s="51"/>
      <c r="BZ2" s="52"/>
      <c r="CA2" s="51"/>
      <c r="CB2" s="51"/>
      <c r="CC2" s="52"/>
      <c r="CD2" s="51"/>
      <c r="CE2" s="51"/>
      <c r="CF2" s="51"/>
      <c r="CG2" s="51"/>
      <c r="CH2" s="51"/>
      <c r="CI2" s="51"/>
      <c r="CJ2" s="51"/>
      <c r="CK2" s="51"/>
      <c r="CL2" s="52"/>
      <c r="CM2" s="51"/>
      <c r="CN2" s="51"/>
      <c r="CO2" s="52"/>
      <c r="CP2" s="51"/>
      <c r="CQ2" s="51"/>
      <c r="CR2" s="52"/>
      <c r="CS2" s="51"/>
      <c r="CT2" s="51"/>
      <c r="CU2" s="52"/>
      <c r="CV2" s="51"/>
      <c r="CW2" s="51"/>
      <c r="CX2" s="52"/>
      <c r="CY2" s="51"/>
      <c r="CZ2" s="51"/>
      <c r="DA2" s="52"/>
      <c r="DB2" s="51"/>
      <c r="DC2" s="51"/>
      <c r="DD2" s="52"/>
      <c r="DE2" s="51"/>
      <c r="DF2" s="51"/>
      <c r="DG2" s="52"/>
      <c r="DH2" s="51"/>
      <c r="DI2" s="51"/>
      <c r="DJ2" s="52"/>
      <c r="DK2" s="51"/>
      <c r="DL2" s="51"/>
      <c r="DM2" s="52"/>
      <c r="DN2" s="51"/>
      <c r="DO2" s="51"/>
      <c r="DP2" s="52"/>
      <c r="DQ2" s="51"/>
      <c r="DR2" s="51"/>
      <c r="DS2" s="52"/>
      <c r="DT2" s="51"/>
      <c r="DU2" s="51"/>
      <c r="DV2" s="52"/>
      <c r="DW2" s="51"/>
      <c r="DX2" s="51"/>
      <c r="DY2" s="52"/>
      <c r="DZ2" s="51"/>
      <c r="EA2" s="51"/>
      <c r="EB2" s="52"/>
      <c r="EC2" s="51"/>
      <c r="ED2" s="51"/>
      <c r="EE2" s="52"/>
      <c r="EF2" s="51"/>
      <c r="EG2" s="51"/>
      <c r="EH2" s="52"/>
      <c r="EI2" s="51"/>
      <c r="EJ2" s="51"/>
      <c r="EK2" s="52"/>
      <c r="EL2" s="51"/>
      <c r="EM2" s="51"/>
      <c r="EN2" s="52"/>
      <c r="EO2" s="51"/>
      <c r="EP2" s="51"/>
      <c r="EQ2" s="51"/>
      <c r="ER2" s="51"/>
      <c r="ES2" s="51"/>
      <c r="ET2" s="52"/>
      <c r="EU2" s="51"/>
      <c r="EV2" s="51"/>
      <c r="EW2" s="52"/>
      <c r="EX2" s="51"/>
      <c r="EY2" s="51"/>
      <c r="EZ2" s="52"/>
      <c r="FA2" s="51"/>
      <c r="FB2" s="51"/>
      <c r="FC2" s="52"/>
      <c r="FD2" s="51"/>
      <c r="FE2" s="51"/>
      <c r="FF2" s="52"/>
      <c r="FG2" s="51"/>
      <c r="FH2" s="51"/>
      <c r="FI2" s="52"/>
      <c r="FJ2" s="51"/>
      <c r="FK2" s="51"/>
      <c r="FL2" s="52"/>
      <c r="FM2" s="51"/>
      <c r="FN2" s="51"/>
      <c r="FO2" s="52"/>
      <c r="FP2" s="51"/>
      <c r="FQ2" s="51"/>
      <c r="FR2" s="52"/>
      <c r="FS2" s="51"/>
      <c r="FT2" s="51"/>
      <c r="FU2" s="52"/>
      <c r="FV2" s="51"/>
      <c r="FW2" s="51"/>
      <c r="FX2" s="52"/>
      <c r="FY2" s="51"/>
      <c r="FZ2" s="51"/>
      <c r="GA2" s="52"/>
      <c r="GB2" s="51"/>
      <c r="GC2" s="51"/>
      <c r="GD2" s="52"/>
      <c r="GE2" s="51"/>
      <c r="GF2" s="51"/>
      <c r="GG2" s="52"/>
      <c r="GH2" s="51"/>
      <c r="GI2" s="51"/>
      <c r="GJ2" s="52"/>
      <c r="GK2" s="51"/>
      <c r="GL2" s="51"/>
      <c r="GM2" s="52"/>
      <c r="GN2" s="51"/>
      <c r="GO2" s="51"/>
      <c r="GP2" s="52"/>
      <c r="GQ2" s="51"/>
      <c r="GR2" s="51"/>
      <c r="GS2" s="52"/>
      <c r="GT2" s="51"/>
      <c r="GU2" s="51"/>
      <c r="GV2" s="52"/>
      <c r="GW2" s="51"/>
      <c r="GX2" s="51"/>
      <c r="GY2" s="52"/>
      <c r="GZ2" s="51"/>
      <c r="HA2" s="51"/>
      <c r="HB2" s="52"/>
      <c r="HC2" s="51"/>
      <c r="HD2" s="51"/>
      <c r="HE2" s="52"/>
      <c r="HF2" s="51"/>
      <c r="HG2" s="51"/>
      <c r="HH2" s="52"/>
      <c r="HI2" s="51"/>
      <c r="HJ2" s="51"/>
      <c r="HK2" s="52"/>
      <c r="HL2" s="51"/>
      <c r="HM2" s="51"/>
      <c r="HN2" s="52"/>
      <c r="HO2" s="51"/>
      <c r="HP2" s="51"/>
      <c r="HQ2" s="52"/>
      <c r="HR2" s="51"/>
      <c r="HS2" s="51"/>
      <c r="HT2" s="52"/>
      <c r="HU2" s="51"/>
      <c r="HV2" s="51"/>
      <c r="HW2" s="52"/>
      <c r="HX2" s="51"/>
      <c r="HY2" s="51"/>
      <c r="HZ2" s="51"/>
      <c r="IA2" s="51"/>
      <c r="IB2" s="51"/>
      <c r="IC2" s="52"/>
      <c r="ID2" s="51"/>
      <c r="IE2" s="51"/>
      <c r="IF2" s="51"/>
      <c r="IG2" s="51"/>
      <c r="IH2" s="51"/>
      <c r="II2" s="52"/>
      <c r="IJ2" s="51"/>
      <c r="IK2" s="51"/>
      <c r="IL2" s="52"/>
      <c r="IM2" s="51"/>
      <c r="IN2" s="51"/>
      <c r="IO2" s="52"/>
      <c r="IP2" s="51"/>
      <c r="IQ2" s="51"/>
      <c r="IR2" s="52"/>
      <c r="IS2" s="51"/>
      <c r="IT2" s="51"/>
      <c r="IU2" s="52"/>
      <c r="IV2" s="51"/>
      <c r="IW2" s="51"/>
      <c r="IX2" s="51"/>
      <c r="IY2" s="51"/>
      <c r="IZ2" s="51"/>
      <c r="JA2" s="52"/>
      <c r="JB2" s="51"/>
      <c r="JC2" s="51"/>
      <c r="JD2" s="52"/>
      <c r="JE2" s="51"/>
      <c r="JF2" s="51"/>
      <c r="JG2" s="52"/>
      <c r="JH2" s="51"/>
      <c r="JI2" s="51"/>
      <c r="JJ2" s="52"/>
      <c r="JK2" s="51"/>
      <c r="JL2" s="51"/>
      <c r="JM2" s="51"/>
      <c r="JN2" s="51"/>
      <c r="JO2" s="51"/>
      <c r="JP2" s="51"/>
      <c r="JQ2" s="51"/>
      <c r="JR2" s="51"/>
      <c r="JS2" s="51"/>
      <c r="JT2" s="51"/>
      <c r="JU2" s="51"/>
      <c r="JV2" s="51"/>
      <c r="JW2" s="51"/>
    </row>
    <row r="3" spans="1:395" s="27" customFormat="1" ht="13.5" customHeight="1" thickBot="1" x14ac:dyDescent="0.35">
      <c r="C3" s="131" t="s">
        <v>106</v>
      </c>
      <c r="D3" s="131"/>
      <c r="E3" s="131"/>
      <c r="F3" s="53"/>
      <c r="G3" s="54"/>
      <c r="H3" s="54"/>
      <c r="I3" s="29"/>
      <c r="J3" s="30"/>
      <c r="K3" s="30"/>
      <c r="L3" s="29"/>
      <c r="M3" s="30"/>
      <c r="N3" s="30"/>
      <c r="O3" s="29"/>
      <c r="P3" s="30"/>
      <c r="Q3" s="30"/>
      <c r="R3" s="29"/>
      <c r="S3" s="30"/>
      <c r="T3" s="30"/>
      <c r="U3" s="29"/>
      <c r="V3" s="30"/>
      <c r="W3" s="30"/>
      <c r="X3" s="29"/>
      <c r="Y3" s="30"/>
      <c r="Z3" s="30"/>
      <c r="AA3" s="30"/>
      <c r="AB3" s="30"/>
      <c r="AC3" s="30"/>
      <c r="AD3" s="29"/>
      <c r="AE3" s="30"/>
      <c r="AF3" s="30"/>
      <c r="AG3" s="29"/>
      <c r="AH3" s="30"/>
      <c r="AI3" s="30"/>
      <c r="AJ3" s="29"/>
      <c r="AK3" s="30"/>
      <c r="AL3" s="30"/>
      <c r="AM3" s="29"/>
      <c r="AN3" s="30"/>
      <c r="AO3" s="30"/>
      <c r="AP3" s="29"/>
      <c r="AQ3" s="30"/>
      <c r="AR3" s="30"/>
      <c r="AS3" s="29"/>
      <c r="AT3" s="30"/>
      <c r="AU3" s="30"/>
      <c r="AV3" s="30"/>
      <c r="AW3" s="30"/>
      <c r="AX3" s="30"/>
      <c r="AY3" s="29"/>
      <c r="AZ3" s="30"/>
      <c r="BA3" s="30"/>
      <c r="BB3" s="29"/>
      <c r="BC3" s="30"/>
      <c r="BD3" s="30"/>
      <c r="BE3" s="29"/>
      <c r="BF3" s="30"/>
      <c r="BG3" s="30"/>
      <c r="BH3" s="29"/>
      <c r="BI3" s="30"/>
      <c r="BJ3" s="30"/>
      <c r="BK3" s="29"/>
      <c r="BL3" s="30"/>
      <c r="BM3" s="30"/>
      <c r="BN3" s="29"/>
      <c r="BO3" s="30"/>
      <c r="BP3" s="30"/>
      <c r="BQ3" s="29"/>
      <c r="BR3" s="30"/>
      <c r="BS3" s="30"/>
      <c r="BT3" s="29"/>
      <c r="BU3" s="30"/>
      <c r="BV3" s="30"/>
      <c r="BW3" s="29"/>
      <c r="BX3" s="30"/>
      <c r="BY3" s="30"/>
      <c r="BZ3" s="29"/>
      <c r="CA3" s="30"/>
      <c r="CB3" s="30"/>
      <c r="CC3" s="29"/>
      <c r="CD3" s="30"/>
      <c r="CE3" s="30"/>
      <c r="CF3" s="30"/>
      <c r="CG3" s="30"/>
      <c r="CH3" s="30"/>
      <c r="CI3" s="30"/>
      <c r="CJ3" s="30"/>
      <c r="CK3" s="30"/>
      <c r="CL3" s="29"/>
      <c r="CM3" s="30"/>
      <c r="CN3" s="30"/>
      <c r="CO3" s="29"/>
      <c r="CP3" s="30"/>
      <c r="CQ3" s="30"/>
      <c r="CR3" s="29"/>
      <c r="CS3" s="30"/>
      <c r="CT3" s="30"/>
      <c r="CU3" s="29"/>
      <c r="CV3" s="30"/>
      <c r="CW3" s="30"/>
      <c r="CX3" s="29"/>
      <c r="CY3" s="30"/>
      <c r="CZ3" s="30"/>
      <c r="DA3" s="29"/>
      <c r="DB3" s="30"/>
      <c r="DC3" s="30"/>
      <c r="DD3" s="29"/>
      <c r="DE3" s="30"/>
      <c r="DF3" s="30"/>
      <c r="DG3" s="29"/>
      <c r="DH3" s="30"/>
      <c r="DI3" s="30"/>
      <c r="DJ3" s="29"/>
      <c r="DK3" s="30"/>
      <c r="DL3" s="30"/>
      <c r="DM3" s="29"/>
      <c r="DN3" s="30"/>
      <c r="DO3" s="30"/>
      <c r="DP3" s="29"/>
      <c r="DQ3" s="30"/>
      <c r="DR3" s="30"/>
      <c r="DS3" s="29"/>
      <c r="DT3" s="30"/>
      <c r="DU3" s="30"/>
      <c r="DV3" s="29"/>
      <c r="DW3" s="30"/>
      <c r="DX3" s="30"/>
      <c r="DY3" s="29"/>
      <c r="DZ3" s="30"/>
      <c r="EA3" s="30"/>
      <c r="EB3" s="29"/>
      <c r="EC3" s="30"/>
      <c r="ED3" s="30"/>
      <c r="EE3" s="29"/>
      <c r="EF3" s="30"/>
      <c r="EG3" s="30"/>
      <c r="EH3" s="29"/>
      <c r="EI3" s="30"/>
      <c r="EJ3" s="30"/>
      <c r="EK3" s="29"/>
      <c r="EL3" s="30"/>
      <c r="EM3" s="30"/>
      <c r="EN3" s="29"/>
      <c r="EO3" s="30"/>
      <c r="EP3" s="30"/>
      <c r="EQ3" s="30"/>
      <c r="ER3" s="30"/>
      <c r="ES3" s="30"/>
      <c r="ET3" s="29"/>
      <c r="EU3" s="30"/>
      <c r="EV3" s="30"/>
      <c r="EW3" s="29"/>
      <c r="EX3" s="30"/>
      <c r="EY3" s="30"/>
      <c r="EZ3" s="29"/>
      <c r="FA3" s="30"/>
      <c r="FB3" s="30"/>
      <c r="FC3" s="29"/>
      <c r="FD3" s="30"/>
      <c r="FE3" s="30"/>
      <c r="FF3" s="29"/>
      <c r="FG3" s="30"/>
      <c r="FH3" s="30"/>
      <c r="FI3" s="29"/>
      <c r="FJ3" s="30"/>
      <c r="FK3" s="30"/>
      <c r="FL3" s="29"/>
      <c r="FM3" s="30"/>
      <c r="FN3" s="30"/>
      <c r="FO3" s="29"/>
      <c r="FP3" s="30"/>
      <c r="FQ3" s="30"/>
      <c r="FR3" s="29"/>
      <c r="FS3" s="30"/>
      <c r="FT3" s="30"/>
      <c r="FU3" s="29"/>
      <c r="FV3" s="30"/>
      <c r="FW3" s="30"/>
      <c r="FX3" s="29"/>
      <c r="FY3" s="30"/>
      <c r="FZ3" s="30"/>
      <c r="GA3" s="29"/>
      <c r="GB3" s="30"/>
      <c r="GC3" s="30"/>
      <c r="GD3" s="29"/>
      <c r="GE3" s="30"/>
      <c r="GF3" s="30"/>
      <c r="GG3" s="29"/>
      <c r="GH3" s="30"/>
      <c r="GI3" s="30"/>
      <c r="GJ3" s="29"/>
      <c r="GK3" s="30"/>
      <c r="GL3" s="30"/>
      <c r="GM3" s="29"/>
      <c r="GN3" s="30"/>
      <c r="GO3" s="30"/>
      <c r="GP3" s="29"/>
      <c r="GQ3" s="30"/>
      <c r="GR3" s="30"/>
      <c r="GS3" s="29"/>
      <c r="GT3" s="30"/>
      <c r="GU3" s="30"/>
      <c r="GV3" s="29"/>
      <c r="GW3" s="30"/>
      <c r="GX3" s="30"/>
      <c r="GY3" s="29"/>
      <c r="GZ3" s="30"/>
      <c r="HA3" s="30"/>
      <c r="HB3" s="29"/>
      <c r="HC3" s="30"/>
      <c r="HD3" s="30"/>
      <c r="HE3" s="29"/>
      <c r="HF3" s="30"/>
      <c r="HG3" s="30"/>
      <c r="HH3" s="29"/>
      <c r="HI3" s="30"/>
      <c r="HJ3" s="30"/>
      <c r="HK3" s="29"/>
      <c r="HL3" s="30"/>
      <c r="HM3" s="30"/>
      <c r="HN3" s="29"/>
      <c r="HO3" s="30"/>
      <c r="HP3" s="30"/>
      <c r="HQ3" s="29"/>
      <c r="HR3" s="30"/>
      <c r="HS3" s="30"/>
      <c r="HT3" s="29"/>
      <c r="HU3" s="30"/>
      <c r="HV3" s="30"/>
      <c r="HW3" s="29"/>
      <c r="HX3" s="30"/>
      <c r="HY3" s="30"/>
      <c r="HZ3" s="30"/>
      <c r="IA3" s="30"/>
      <c r="IB3" s="30"/>
      <c r="IC3" s="29"/>
      <c r="ID3" s="30"/>
      <c r="IE3" s="30"/>
      <c r="IF3" s="30"/>
      <c r="IG3" s="30"/>
      <c r="IH3" s="30"/>
      <c r="II3" s="29"/>
      <c r="IJ3" s="30"/>
      <c r="IK3" s="30"/>
      <c r="IL3" s="29"/>
      <c r="IM3" s="30"/>
      <c r="IN3" s="30"/>
      <c r="IO3" s="29"/>
      <c r="IP3" s="30"/>
      <c r="IQ3" s="30"/>
      <c r="IR3" s="29"/>
      <c r="IS3" s="30"/>
      <c r="IT3" s="30"/>
      <c r="IU3" s="29"/>
      <c r="IV3" s="30"/>
      <c r="IW3" s="30"/>
      <c r="IX3" s="30"/>
      <c r="IY3" s="30"/>
      <c r="IZ3" s="30"/>
      <c r="JA3" s="29"/>
      <c r="JB3" s="30"/>
      <c r="JC3" s="30"/>
      <c r="JD3" s="29"/>
      <c r="JE3" s="30"/>
      <c r="JF3" s="30"/>
      <c r="JG3" s="29"/>
      <c r="JH3" s="30"/>
      <c r="JI3" s="30"/>
      <c r="JJ3" s="29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</row>
    <row r="4" spans="1:395" s="120" customFormat="1" ht="45" customHeight="1" x14ac:dyDescent="0.3">
      <c r="A4" s="140" t="s">
        <v>0</v>
      </c>
      <c r="B4" s="141"/>
      <c r="C4" s="137" t="s">
        <v>99</v>
      </c>
      <c r="D4" s="138"/>
      <c r="E4" s="139"/>
      <c r="F4" s="137" t="s">
        <v>26</v>
      </c>
      <c r="G4" s="138"/>
      <c r="H4" s="139"/>
      <c r="I4" s="137" t="s">
        <v>27</v>
      </c>
      <c r="J4" s="138"/>
      <c r="K4" s="139"/>
      <c r="L4" s="137" t="s">
        <v>28</v>
      </c>
      <c r="M4" s="138"/>
      <c r="N4" s="139"/>
      <c r="O4" s="142" t="s">
        <v>93</v>
      </c>
      <c r="P4" s="145"/>
      <c r="Q4" s="146"/>
      <c r="R4" s="142" t="s">
        <v>90</v>
      </c>
      <c r="S4" s="145"/>
      <c r="T4" s="146"/>
      <c r="U4" s="142" t="s">
        <v>116</v>
      </c>
      <c r="V4" s="145"/>
      <c r="W4" s="146"/>
      <c r="X4" s="142" t="s">
        <v>81</v>
      </c>
      <c r="Y4" s="145"/>
      <c r="Z4" s="146"/>
      <c r="AA4" s="142" t="s">
        <v>89</v>
      </c>
      <c r="AB4" s="143"/>
      <c r="AC4" s="144"/>
      <c r="AD4" s="137" t="s">
        <v>84</v>
      </c>
      <c r="AE4" s="138"/>
      <c r="AF4" s="139"/>
      <c r="AG4" s="137" t="s">
        <v>115</v>
      </c>
      <c r="AH4" s="138"/>
      <c r="AI4" s="139"/>
      <c r="AJ4" s="137" t="s">
        <v>77</v>
      </c>
      <c r="AK4" s="138"/>
      <c r="AL4" s="139"/>
      <c r="AM4" s="137" t="s">
        <v>29</v>
      </c>
      <c r="AN4" s="138"/>
      <c r="AO4" s="139"/>
      <c r="AP4" s="137" t="s">
        <v>95</v>
      </c>
      <c r="AQ4" s="138"/>
      <c r="AR4" s="139"/>
      <c r="AS4" s="137" t="s">
        <v>30</v>
      </c>
      <c r="AT4" s="138"/>
      <c r="AU4" s="139"/>
      <c r="AV4" s="142" t="s">
        <v>72</v>
      </c>
      <c r="AW4" s="143"/>
      <c r="AX4" s="144"/>
      <c r="AY4" s="137" t="s">
        <v>31</v>
      </c>
      <c r="AZ4" s="138"/>
      <c r="BA4" s="139"/>
      <c r="BB4" s="137" t="s">
        <v>32</v>
      </c>
      <c r="BC4" s="138"/>
      <c r="BD4" s="139"/>
      <c r="BE4" s="137" t="s">
        <v>33</v>
      </c>
      <c r="BF4" s="138"/>
      <c r="BG4" s="139"/>
      <c r="BH4" s="137" t="s">
        <v>34</v>
      </c>
      <c r="BI4" s="138"/>
      <c r="BJ4" s="139"/>
      <c r="BK4" s="137" t="s">
        <v>119</v>
      </c>
      <c r="BL4" s="138"/>
      <c r="BM4" s="139"/>
      <c r="BN4" s="137" t="s">
        <v>19</v>
      </c>
      <c r="BO4" s="138"/>
      <c r="BP4" s="139"/>
      <c r="BQ4" s="137" t="s">
        <v>35</v>
      </c>
      <c r="BR4" s="138"/>
      <c r="BS4" s="139"/>
      <c r="BT4" s="137" t="s">
        <v>111</v>
      </c>
      <c r="BU4" s="138"/>
      <c r="BV4" s="139"/>
      <c r="BW4" s="137" t="s">
        <v>36</v>
      </c>
      <c r="BX4" s="138"/>
      <c r="BY4" s="139"/>
      <c r="BZ4" s="137" t="s">
        <v>37</v>
      </c>
      <c r="CA4" s="138"/>
      <c r="CB4" s="139"/>
      <c r="CC4" s="137" t="s">
        <v>94</v>
      </c>
      <c r="CD4" s="138"/>
      <c r="CE4" s="139"/>
      <c r="CF4" s="142" t="s">
        <v>108</v>
      </c>
      <c r="CG4" s="143"/>
      <c r="CH4" s="144"/>
      <c r="CI4" s="142" t="s">
        <v>86</v>
      </c>
      <c r="CJ4" s="143"/>
      <c r="CK4" s="144"/>
      <c r="CL4" s="137" t="s">
        <v>38</v>
      </c>
      <c r="CM4" s="138"/>
      <c r="CN4" s="139"/>
      <c r="CO4" s="137" t="s">
        <v>39</v>
      </c>
      <c r="CP4" s="138"/>
      <c r="CQ4" s="139"/>
      <c r="CR4" s="137" t="s">
        <v>40</v>
      </c>
      <c r="CS4" s="138"/>
      <c r="CT4" s="139"/>
      <c r="CU4" s="137" t="s">
        <v>79</v>
      </c>
      <c r="CV4" s="138"/>
      <c r="CW4" s="139"/>
      <c r="CX4" s="137" t="s">
        <v>73</v>
      </c>
      <c r="CY4" s="138"/>
      <c r="CZ4" s="139"/>
      <c r="DA4" s="137" t="s">
        <v>41</v>
      </c>
      <c r="DB4" s="138"/>
      <c r="DC4" s="139"/>
      <c r="DD4" s="137" t="s">
        <v>42</v>
      </c>
      <c r="DE4" s="138"/>
      <c r="DF4" s="139"/>
      <c r="DG4" s="137" t="s">
        <v>43</v>
      </c>
      <c r="DH4" s="138"/>
      <c r="DI4" s="139"/>
      <c r="DJ4" s="137" t="s">
        <v>113</v>
      </c>
      <c r="DK4" s="138"/>
      <c r="DL4" s="139"/>
      <c r="DM4" s="137" t="s">
        <v>118</v>
      </c>
      <c r="DN4" s="138"/>
      <c r="DO4" s="139"/>
      <c r="DP4" s="137" t="s">
        <v>44</v>
      </c>
      <c r="DQ4" s="138"/>
      <c r="DR4" s="139"/>
      <c r="DS4" s="137" t="s">
        <v>45</v>
      </c>
      <c r="DT4" s="138"/>
      <c r="DU4" s="139"/>
      <c r="DV4" s="137" t="s">
        <v>103</v>
      </c>
      <c r="DW4" s="138"/>
      <c r="DX4" s="139"/>
      <c r="DY4" s="137" t="s">
        <v>46</v>
      </c>
      <c r="DZ4" s="138"/>
      <c r="EA4" s="139"/>
      <c r="EB4" s="137" t="s">
        <v>82</v>
      </c>
      <c r="EC4" s="138"/>
      <c r="ED4" s="139"/>
      <c r="EE4" s="137" t="s">
        <v>47</v>
      </c>
      <c r="EF4" s="138"/>
      <c r="EG4" s="139"/>
      <c r="EH4" s="137" t="s">
        <v>109</v>
      </c>
      <c r="EI4" s="138"/>
      <c r="EJ4" s="139"/>
      <c r="EK4" s="137" t="s">
        <v>48</v>
      </c>
      <c r="EL4" s="138"/>
      <c r="EM4" s="139"/>
      <c r="EN4" s="137" t="s">
        <v>49</v>
      </c>
      <c r="EO4" s="138"/>
      <c r="EP4" s="139"/>
      <c r="EQ4" s="137" t="s">
        <v>87</v>
      </c>
      <c r="ER4" s="138"/>
      <c r="ES4" s="139"/>
      <c r="ET4" s="137" t="s">
        <v>50</v>
      </c>
      <c r="EU4" s="138"/>
      <c r="EV4" s="139"/>
      <c r="EW4" s="137" t="s">
        <v>87</v>
      </c>
      <c r="EX4" s="138"/>
      <c r="EY4" s="139"/>
      <c r="EZ4" s="137" t="s">
        <v>51</v>
      </c>
      <c r="FA4" s="138"/>
      <c r="FB4" s="139"/>
      <c r="FC4" s="137" t="s">
        <v>52</v>
      </c>
      <c r="FD4" s="138"/>
      <c r="FE4" s="139"/>
      <c r="FF4" s="137" t="s">
        <v>53</v>
      </c>
      <c r="FG4" s="138"/>
      <c r="FH4" s="139"/>
      <c r="FI4" s="137" t="s">
        <v>20</v>
      </c>
      <c r="FJ4" s="138"/>
      <c r="FK4" s="139"/>
      <c r="FL4" s="137" t="s">
        <v>78</v>
      </c>
      <c r="FM4" s="138"/>
      <c r="FN4" s="139"/>
      <c r="FO4" s="137" t="s">
        <v>54</v>
      </c>
      <c r="FP4" s="138"/>
      <c r="FQ4" s="139"/>
      <c r="FR4" s="137" t="s">
        <v>104</v>
      </c>
      <c r="FS4" s="138"/>
      <c r="FT4" s="139"/>
      <c r="FU4" s="137" t="s">
        <v>92</v>
      </c>
      <c r="FV4" s="138"/>
      <c r="FW4" s="139"/>
      <c r="FX4" s="137" t="s">
        <v>97</v>
      </c>
      <c r="FY4" s="138"/>
      <c r="FZ4" s="139"/>
      <c r="GA4" s="137" t="s">
        <v>76</v>
      </c>
      <c r="GB4" s="138"/>
      <c r="GC4" s="139"/>
      <c r="GD4" s="137" t="s">
        <v>55</v>
      </c>
      <c r="GE4" s="138"/>
      <c r="GF4" s="139"/>
      <c r="GG4" s="137" t="s">
        <v>56</v>
      </c>
      <c r="GH4" s="138"/>
      <c r="GI4" s="139"/>
      <c r="GJ4" s="137" t="s">
        <v>98</v>
      </c>
      <c r="GK4" s="138"/>
      <c r="GL4" s="139"/>
      <c r="GM4" s="137" t="s">
        <v>110</v>
      </c>
      <c r="GN4" s="138"/>
      <c r="GO4" s="139"/>
      <c r="GP4" s="137" t="s">
        <v>57</v>
      </c>
      <c r="GQ4" s="138"/>
      <c r="GR4" s="139"/>
      <c r="GS4" s="137" t="s">
        <v>101</v>
      </c>
      <c r="GT4" s="138"/>
      <c r="GU4" s="139"/>
      <c r="GV4" s="137" t="s">
        <v>58</v>
      </c>
      <c r="GW4" s="138"/>
      <c r="GX4" s="139"/>
      <c r="GY4" s="137" t="s">
        <v>59</v>
      </c>
      <c r="GZ4" s="138"/>
      <c r="HA4" s="139"/>
      <c r="HB4" s="137" t="s">
        <v>96</v>
      </c>
      <c r="HC4" s="138"/>
      <c r="HD4" s="139"/>
      <c r="HE4" s="137" t="s">
        <v>60</v>
      </c>
      <c r="HF4" s="138"/>
      <c r="HG4" s="139"/>
      <c r="HH4" s="137" t="s">
        <v>117</v>
      </c>
      <c r="HI4" s="138"/>
      <c r="HJ4" s="139"/>
      <c r="HK4" s="137" t="s">
        <v>102</v>
      </c>
      <c r="HL4" s="138"/>
      <c r="HM4" s="139"/>
      <c r="HN4" s="137" t="s">
        <v>100</v>
      </c>
      <c r="HO4" s="138"/>
      <c r="HP4" s="139"/>
      <c r="HQ4" s="137" t="s">
        <v>91</v>
      </c>
      <c r="HR4" s="138"/>
      <c r="HS4" s="139"/>
      <c r="HT4" s="137" t="s">
        <v>61</v>
      </c>
      <c r="HU4" s="138"/>
      <c r="HV4" s="139"/>
      <c r="HW4" s="137" t="s">
        <v>62</v>
      </c>
      <c r="HX4" s="138"/>
      <c r="HY4" s="139"/>
      <c r="HZ4" s="142" t="s">
        <v>114</v>
      </c>
      <c r="IA4" s="143"/>
      <c r="IB4" s="144"/>
      <c r="IC4" s="137" t="s">
        <v>63</v>
      </c>
      <c r="ID4" s="138"/>
      <c r="IE4" s="139"/>
      <c r="IF4" s="142" t="s">
        <v>88</v>
      </c>
      <c r="IG4" s="143"/>
      <c r="IH4" s="144"/>
      <c r="II4" s="137" t="s">
        <v>74</v>
      </c>
      <c r="IJ4" s="138"/>
      <c r="IK4" s="139"/>
      <c r="IL4" s="137" t="s">
        <v>65</v>
      </c>
      <c r="IM4" s="138"/>
      <c r="IN4" s="139"/>
      <c r="IO4" s="137" t="s">
        <v>66</v>
      </c>
      <c r="IP4" s="138"/>
      <c r="IQ4" s="139"/>
      <c r="IR4" s="137" t="s">
        <v>67</v>
      </c>
      <c r="IS4" s="138"/>
      <c r="IT4" s="139"/>
      <c r="IU4" s="137" t="s">
        <v>21</v>
      </c>
      <c r="IV4" s="138"/>
      <c r="IW4" s="139"/>
      <c r="IX4" s="137" t="s">
        <v>68</v>
      </c>
      <c r="IY4" s="138"/>
      <c r="IZ4" s="139"/>
      <c r="JA4" s="137" t="s">
        <v>69</v>
      </c>
      <c r="JB4" s="138"/>
      <c r="JC4" s="139"/>
      <c r="JD4" s="137" t="s">
        <v>70</v>
      </c>
      <c r="JE4" s="138"/>
      <c r="JF4" s="139"/>
      <c r="JG4" s="137" t="s">
        <v>71</v>
      </c>
      <c r="JH4" s="138"/>
      <c r="JI4" s="139"/>
      <c r="JJ4" s="116" t="s">
        <v>22</v>
      </c>
      <c r="JK4" s="115" t="s">
        <v>22</v>
      </c>
      <c r="JL4" s="117"/>
      <c r="JM4" s="118"/>
      <c r="JN4" s="117"/>
      <c r="JO4" s="117"/>
      <c r="JP4" s="117"/>
      <c r="JQ4" s="118"/>
      <c r="JR4" s="117"/>
      <c r="JS4" s="117"/>
      <c r="JT4" s="117"/>
      <c r="JU4" s="118"/>
      <c r="JV4" s="117"/>
      <c r="JW4" s="117"/>
      <c r="JX4" s="119"/>
      <c r="JZ4" s="119"/>
      <c r="KA4" s="119"/>
      <c r="KB4" s="119"/>
      <c r="KD4" s="119"/>
      <c r="KE4" s="119"/>
      <c r="KF4" s="119"/>
      <c r="KH4" s="119"/>
      <c r="KI4" s="119"/>
      <c r="KJ4" s="119"/>
      <c r="KL4" s="119"/>
      <c r="KM4" s="119"/>
      <c r="KN4" s="119"/>
      <c r="KP4" s="119"/>
      <c r="KQ4" s="119"/>
      <c r="KR4" s="119"/>
      <c r="KT4" s="119"/>
      <c r="KU4" s="119"/>
      <c r="KV4" s="119"/>
      <c r="KX4" s="119"/>
      <c r="KY4" s="119"/>
      <c r="KZ4" s="119"/>
      <c r="LB4" s="119"/>
      <c r="LC4" s="119"/>
      <c r="LD4" s="119"/>
    </row>
    <row r="5" spans="1:395" ht="45" customHeight="1" thickBot="1" x14ac:dyDescent="0.35">
      <c r="A5" s="55" t="s">
        <v>1</v>
      </c>
      <c r="B5" s="56" t="s">
        <v>105</v>
      </c>
      <c r="C5" s="34" t="s">
        <v>2</v>
      </c>
      <c r="D5" s="33" t="s">
        <v>3</v>
      </c>
      <c r="E5" s="35" t="s">
        <v>4</v>
      </c>
      <c r="F5" s="34" t="s">
        <v>2</v>
      </c>
      <c r="G5" s="33" t="s">
        <v>3</v>
      </c>
      <c r="H5" s="35" t="s">
        <v>4</v>
      </c>
      <c r="I5" s="34" t="s">
        <v>2</v>
      </c>
      <c r="J5" s="33" t="s">
        <v>3</v>
      </c>
      <c r="K5" s="35" t="s">
        <v>4</v>
      </c>
      <c r="L5" s="34" t="s">
        <v>2</v>
      </c>
      <c r="M5" s="33" t="s">
        <v>3</v>
      </c>
      <c r="N5" s="35" t="s">
        <v>4</v>
      </c>
      <c r="O5" s="34" t="s">
        <v>2</v>
      </c>
      <c r="P5" s="33" t="s">
        <v>3</v>
      </c>
      <c r="Q5" s="35" t="s">
        <v>4</v>
      </c>
      <c r="R5" s="34" t="s">
        <v>2</v>
      </c>
      <c r="S5" s="33" t="s">
        <v>3</v>
      </c>
      <c r="T5" s="35" t="s">
        <v>4</v>
      </c>
      <c r="U5" s="34" t="s">
        <v>2</v>
      </c>
      <c r="V5" s="33" t="s">
        <v>3</v>
      </c>
      <c r="W5" s="35" t="s">
        <v>4</v>
      </c>
      <c r="X5" s="34" t="s">
        <v>2</v>
      </c>
      <c r="Y5" s="33" t="s">
        <v>3</v>
      </c>
      <c r="Z5" s="35" t="s">
        <v>4</v>
      </c>
      <c r="AA5" s="34" t="s">
        <v>2</v>
      </c>
      <c r="AB5" s="33" t="s">
        <v>3</v>
      </c>
      <c r="AC5" s="35" t="s">
        <v>4</v>
      </c>
      <c r="AD5" s="34" t="s">
        <v>2</v>
      </c>
      <c r="AE5" s="33" t="s">
        <v>3</v>
      </c>
      <c r="AF5" s="35" t="s">
        <v>4</v>
      </c>
      <c r="AG5" s="34" t="s">
        <v>2</v>
      </c>
      <c r="AH5" s="33" t="s">
        <v>3</v>
      </c>
      <c r="AI5" s="35" t="s">
        <v>4</v>
      </c>
      <c r="AJ5" s="34" t="s">
        <v>2</v>
      </c>
      <c r="AK5" s="33" t="s">
        <v>3</v>
      </c>
      <c r="AL5" s="35" t="s">
        <v>4</v>
      </c>
      <c r="AM5" s="34" t="s">
        <v>2</v>
      </c>
      <c r="AN5" s="33" t="s">
        <v>3</v>
      </c>
      <c r="AO5" s="35" t="s">
        <v>4</v>
      </c>
      <c r="AP5" s="34" t="s">
        <v>2</v>
      </c>
      <c r="AQ5" s="33" t="s">
        <v>3</v>
      </c>
      <c r="AR5" s="35" t="s">
        <v>4</v>
      </c>
      <c r="AS5" s="34" t="s">
        <v>2</v>
      </c>
      <c r="AT5" s="33" t="s">
        <v>3</v>
      </c>
      <c r="AU5" s="35" t="s">
        <v>4</v>
      </c>
      <c r="AV5" s="34" t="s">
        <v>2</v>
      </c>
      <c r="AW5" s="33" t="s">
        <v>3</v>
      </c>
      <c r="AX5" s="35" t="s">
        <v>4</v>
      </c>
      <c r="AY5" s="34" t="s">
        <v>2</v>
      </c>
      <c r="AZ5" s="33" t="s">
        <v>3</v>
      </c>
      <c r="BA5" s="35" t="s">
        <v>4</v>
      </c>
      <c r="BB5" s="34" t="s">
        <v>2</v>
      </c>
      <c r="BC5" s="33" t="s">
        <v>3</v>
      </c>
      <c r="BD5" s="35" t="s">
        <v>4</v>
      </c>
      <c r="BE5" s="34" t="s">
        <v>2</v>
      </c>
      <c r="BF5" s="33" t="s">
        <v>3</v>
      </c>
      <c r="BG5" s="35" t="s">
        <v>4</v>
      </c>
      <c r="BH5" s="34" t="s">
        <v>2</v>
      </c>
      <c r="BI5" s="33" t="s">
        <v>3</v>
      </c>
      <c r="BJ5" s="35" t="s">
        <v>4</v>
      </c>
      <c r="BK5" s="34" t="s">
        <v>2</v>
      </c>
      <c r="BL5" s="33" t="s">
        <v>3</v>
      </c>
      <c r="BM5" s="35" t="s">
        <v>4</v>
      </c>
      <c r="BN5" s="34" t="s">
        <v>2</v>
      </c>
      <c r="BO5" s="33" t="s">
        <v>3</v>
      </c>
      <c r="BP5" s="35" t="s">
        <v>4</v>
      </c>
      <c r="BQ5" s="34" t="s">
        <v>2</v>
      </c>
      <c r="BR5" s="33" t="s">
        <v>3</v>
      </c>
      <c r="BS5" s="35" t="s">
        <v>4</v>
      </c>
      <c r="BT5" s="34" t="s">
        <v>2</v>
      </c>
      <c r="BU5" s="33" t="s">
        <v>3</v>
      </c>
      <c r="BV5" s="35" t="s">
        <v>4</v>
      </c>
      <c r="BW5" s="34" t="s">
        <v>2</v>
      </c>
      <c r="BX5" s="33" t="s">
        <v>3</v>
      </c>
      <c r="BY5" s="35" t="s">
        <v>4</v>
      </c>
      <c r="BZ5" s="34" t="s">
        <v>2</v>
      </c>
      <c r="CA5" s="33" t="s">
        <v>3</v>
      </c>
      <c r="CB5" s="35" t="s">
        <v>4</v>
      </c>
      <c r="CC5" s="34" t="s">
        <v>2</v>
      </c>
      <c r="CD5" s="33" t="s">
        <v>3</v>
      </c>
      <c r="CE5" s="35" t="s">
        <v>4</v>
      </c>
      <c r="CF5" s="34" t="s">
        <v>2</v>
      </c>
      <c r="CG5" s="33" t="s">
        <v>3</v>
      </c>
      <c r="CH5" s="35" t="s">
        <v>4</v>
      </c>
      <c r="CI5" s="34" t="s">
        <v>2</v>
      </c>
      <c r="CJ5" s="33" t="s">
        <v>3</v>
      </c>
      <c r="CK5" s="35" t="s">
        <v>4</v>
      </c>
      <c r="CL5" s="34" t="s">
        <v>2</v>
      </c>
      <c r="CM5" s="33" t="s">
        <v>3</v>
      </c>
      <c r="CN5" s="35" t="s">
        <v>4</v>
      </c>
      <c r="CO5" s="34" t="s">
        <v>2</v>
      </c>
      <c r="CP5" s="33" t="s">
        <v>3</v>
      </c>
      <c r="CQ5" s="35" t="s">
        <v>4</v>
      </c>
      <c r="CR5" s="34" t="s">
        <v>2</v>
      </c>
      <c r="CS5" s="33" t="s">
        <v>3</v>
      </c>
      <c r="CT5" s="35" t="s">
        <v>4</v>
      </c>
      <c r="CU5" s="34" t="s">
        <v>2</v>
      </c>
      <c r="CV5" s="33" t="s">
        <v>3</v>
      </c>
      <c r="CW5" s="35" t="s">
        <v>4</v>
      </c>
      <c r="CX5" s="34" t="s">
        <v>2</v>
      </c>
      <c r="CY5" s="33" t="s">
        <v>3</v>
      </c>
      <c r="CZ5" s="35" t="s">
        <v>4</v>
      </c>
      <c r="DA5" s="34" t="s">
        <v>2</v>
      </c>
      <c r="DB5" s="33" t="s">
        <v>3</v>
      </c>
      <c r="DC5" s="35" t="s">
        <v>4</v>
      </c>
      <c r="DD5" s="34" t="s">
        <v>2</v>
      </c>
      <c r="DE5" s="33" t="s">
        <v>3</v>
      </c>
      <c r="DF5" s="35" t="s">
        <v>4</v>
      </c>
      <c r="DG5" s="34" t="s">
        <v>2</v>
      </c>
      <c r="DH5" s="33" t="s">
        <v>3</v>
      </c>
      <c r="DI5" s="35" t="s">
        <v>4</v>
      </c>
      <c r="DJ5" s="34" t="s">
        <v>2</v>
      </c>
      <c r="DK5" s="33" t="s">
        <v>3</v>
      </c>
      <c r="DL5" s="35" t="s">
        <v>4</v>
      </c>
      <c r="DM5" s="34" t="s">
        <v>2</v>
      </c>
      <c r="DN5" s="33" t="s">
        <v>3</v>
      </c>
      <c r="DO5" s="35" t="s">
        <v>4</v>
      </c>
      <c r="DP5" s="34" t="s">
        <v>2</v>
      </c>
      <c r="DQ5" s="33" t="s">
        <v>3</v>
      </c>
      <c r="DR5" s="35" t="s">
        <v>4</v>
      </c>
      <c r="DS5" s="34" t="s">
        <v>2</v>
      </c>
      <c r="DT5" s="33" t="s">
        <v>3</v>
      </c>
      <c r="DU5" s="35" t="s">
        <v>4</v>
      </c>
      <c r="DV5" s="34" t="s">
        <v>2</v>
      </c>
      <c r="DW5" s="33" t="s">
        <v>3</v>
      </c>
      <c r="DX5" s="35" t="s">
        <v>4</v>
      </c>
      <c r="DY5" s="34" t="s">
        <v>2</v>
      </c>
      <c r="DZ5" s="33" t="s">
        <v>3</v>
      </c>
      <c r="EA5" s="35" t="s">
        <v>4</v>
      </c>
      <c r="EB5" s="34" t="s">
        <v>2</v>
      </c>
      <c r="EC5" s="33" t="s">
        <v>3</v>
      </c>
      <c r="ED5" s="35" t="s">
        <v>4</v>
      </c>
      <c r="EE5" s="34" t="s">
        <v>2</v>
      </c>
      <c r="EF5" s="33" t="s">
        <v>3</v>
      </c>
      <c r="EG5" s="35" t="s">
        <v>4</v>
      </c>
      <c r="EH5" s="34" t="s">
        <v>2</v>
      </c>
      <c r="EI5" s="33" t="s">
        <v>3</v>
      </c>
      <c r="EJ5" s="35" t="s">
        <v>4</v>
      </c>
      <c r="EK5" s="34" t="s">
        <v>2</v>
      </c>
      <c r="EL5" s="33" t="s">
        <v>3</v>
      </c>
      <c r="EM5" s="35" t="s">
        <v>4</v>
      </c>
      <c r="EN5" s="34" t="s">
        <v>2</v>
      </c>
      <c r="EO5" s="33" t="s">
        <v>3</v>
      </c>
      <c r="EP5" s="35" t="s">
        <v>4</v>
      </c>
      <c r="EQ5" s="34" t="s">
        <v>2</v>
      </c>
      <c r="ER5" s="33" t="s">
        <v>3</v>
      </c>
      <c r="ES5" s="35" t="s">
        <v>4</v>
      </c>
      <c r="ET5" s="34" t="s">
        <v>2</v>
      </c>
      <c r="EU5" s="33" t="s">
        <v>3</v>
      </c>
      <c r="EV5" s="35" t="s">
        <v>4</v>
      </c>
      <c r="EW5" s="34" t="s">
        <v>2</v>
      </c>
      <c r="EX5" s="33" t="s">
        <v>3</v>
      </c>
      <c r="EY5" s="35" t="s">
        <v>4</v>
      </c>
      <c r="EZ5" s="34" t="s">
        <v>2</v>
      </c>
      <c r="FA5" s="33" t="s">
        <v>3</v>
      </c>
      <c r="FB5" s="35" t="s">
        <v>4</v>
      </c>
      <c r="FC5" s="34" t="s">
        <v>2</v>
      </c>
      <c r="FD5" s="33" t="s">
        <v>3</v>
      </c>
      <c r="FE5" s="35" t="s">
        <v>4</v>
      </c>
      <c r="FF5" s="34" t="s">
        <v>2</v>
      </c>
      <c r="FG5" s="33" t="s">
        <v>3</v>
      </c>
      <c r="FH5" s="35" t="s">
        <v>4</v>
      </c>
      <c r="FI5" s="34" t="s">
        <v>2</v>
      </c>
      <c r="FJ5" s="33" t="s">
        <v>3</v>
      </c>
      <c r="FK5" s="35" t="s">
        <v>4</v>
      </c>
      <c r="FL5" s="34" t="s">
        <v>2</v>
      </c>
      <c r="FM5" s="33" t="s">
        <v>3</v>
      </c>
      <c r="FN5" s="35" t="s">
        <v>4</v>
      </c>
      <c r="FO5" s="34" t="s">
        <v>2</v>
      </c>
      <c r="FP5" s="33" t="s">
        <v>3</v>
      </c>
      <c r="FQ5" s="35" t="s">
        <v>4</v>
      </c>
      <c r="FR5" s="34" t="s">
        <v>2</v>
      </c>
      <c r="FS5" s="33" t="s">
        <v>3</v>
      </c>
      <c r="FT5" s="35" t="s">
        <v>4</v>
      </c>
      <c r="FU5" s="34" t="s">
        <v>2</v>
      </c>
      <c r="FV5" s="33" t="s">
        <v>3</v>
      </c>
      <c r="FW5" s="35" t="s">
        <v>4</v>
      </c>
      <c r="FX5" s="34" t="s">
        <v>2</v>
      </c>
      <c r="FY5" s="33" t="s">
        <v>3</v>
      </c>
      <c r="FZ5" s="35" t="s">
        <v>4</v>
      </c>
      <c r="GA5" s="34" t="s">
        <v>2</v>
      </c>
      <c r="GB5" s="33" t="s">
        <v>3</v>
      </c>
      <c r="GC5" s="35" t="s">
        <v>4</v>
      </c>
      <c r="GD5" s="34" t="s">
        <v>2</v>
      </c>
      <c r="GE5" s="33" t="s">
        <v>3</v>
      </c>
      <c r="GF5" s="35" t="s">
        <v>4</v>
      </c>
      <c r="GG5" s="34" t="s">
        <v>2</v>
      </c>
      <c r="GH5" s="33" t="s">
        <v>3</v>
      </c>
      <c r="GI5" s="35" t="s">
        <v>4</v>
      </c>
      <c r="GJ5" s="34" t="s">
        <v>2</v>
      </c>
      <c r="GK5" s="33" t="s">
        <v>3</v>
      </c>
      <c r="GL5" s="35" t="s">
        <v>4</v>
      </c>
      <c r="GM5" s="34" t="s">
        <v>2</v>
      </c>
      <c r="GN5" s="33" t="s">
        <v>3</v>
      </c>
      <c r="GO5" s="35" t="s">
        <v>4</v>
      </c>
      <c r="GP5" s="34" t="s">
        <v>2</v>
      </c>
      <c r="GQ5" s="33" t="s">
        <v>3</v>
      </c>
      <c r="GR5" s="35" t="s">
        <v>4</v>
      </c>
      <c r="GS5" s="34" t="s">
        <v>2</v>
      </c>
      <c r="GT5" s="33" t="s">
        <v>3</v>
      </c>
      <c r="GU5" s="35" t="s">
        <v>4</v>
      </c>
      <c r="GV5" s="34" t="s">
        <v>2</v>
      </c>
      <c r="GW5" s="33" t="s">
        <v>3</v>
      </c>
      <c r="GX5" s="35" t="s">
        <v>4</v>
      </c>
      <c r="GY5" s="34" t="s">
        <v>2</v>
      </c>
      <c r="GZ5" s="33" t="s">
        <v>3</v>
      </c>
      <c r="HA5" s="35" t="s">
        <v>4</v>
      </c>
      <c r="HB5" s="34" t="s">
        <v>2</v>
      </c>
      <c r="HC5" s="33" t="s">
        <v>3</v>
      </c>
      <c r="HD5" s="35" t="s">
        <v>4</v>
      </c>
      <c r="HE5" s="34" t="s">
        <v>2</v>
      </c>
      <c r="HF5" s="33" t="s">
        <v>3</v>
      </c>
      <c r="HG5" s="35" t="s">
        <v>4</v>
      </c>
      <c r="HH5" s="34" t="s">
        <v>2</v>
      </c>
      <c r="HI5" s="33" t="s">
        <v>3</v>
      </c>
      <c r="HJ5" s="35" t="s">
        <v>4</v>
      </c>
      <c r="HK5" s="34" t="s">
        <v>2</v>
      </c>
      <c r="HL5" s="33" t="s">
        <v>3</v>
      </c>
      <c r="HM5" s="35" t="s">
        <v>4</v>
      </c>
      <c r="HN5" s="34" t="s">
        <v>2</v>
      </c>
      <c r="HO5" s="33" t="s">
        <v>3</v>
      </c>
      <c r="HP5" s="35" t="s">
        <v>4</v>
      </c>
      <c r="HQ5" s="34" t="s">
        <v>2</v>
      </c>
      <c r="HR5" s="33" t="s">
        <v>3</v>
      </c>
      <c r="HS5" s="35" t="s">
        <v>4</v>
      </c>
      <c r="HT5" s="34" t="s">
        <v>2</v>
      </c>
      <c r="HU5" s="33" t="s">
        <v>3</v>
      </c>
      <c r="HV5" s="35" t="s">
        <v>4</v>
      </c>
      <c r="HW5" s="34" t="s">
        <v>2</v>
      </c>
      <c r="HX5" s="33" t="s">
        <v>3</v>
      </c>
      <c r="HY5" s="35" t="s">
        <v>4</v>
      </c>
      <c r="HZ5" s="34" t="s">
        <v>2</v>
      </c>
      <c r="IA5" s="33" t="s">
        <v>3</v>
      </c>
      <c r="IB5" s="35" t="s">
        <v>4</v>
      </c>
      <c r="IC5" s="34" t="s">
        <v>2</v>
      </c>
      <c r="ID5" s="33" t="s">
        <v>3</v>
      </c>
      <c r="IE5" s="35" t="s">
        <v>4</v>
      </c>
      <c r="IF5" s="34" t="s">
        <v>2</v>
      </c>
      <c r="IG5" s="33" t="s">
        <v>3</v>
      </c>
      <c r="IH5" s="35" t="s">
        <v>4</v>
      </c>
      <c r="II5" s="34" t="s">
        <v>2</v>
      </c>
      <c r="IJ5" s="33" t="s">
        <v>3</v>
      </c>
      <c r="IK5" s="35" t="s">
        <v>4</v>
      </c>
      <c r="IL5" s="34" t="s">
        <v>2</v>
      </c>
      <c r="IM5" s="33" t="s">
        <v>3</v>
      </c>
      <c r="IN5" s="35" t="s">
        <v>4</v>
      </c>
      <c r="IO5" s="34" t="s">
        <v>2</v>
      </c>
      <c r="IP5" s="33" t="s">
        <v>3</v>
      </c>
      <c r="IQ5" s="35" t="s">
        <v>4</v>
      </c>
      <c r="IR5" s="34" t="s">
        <v>2</v>
      </c>
      <c r="IS5" s="33" t="s">
        <v>3</v>
      </c>
      <c r="IT5" s="35" t="s">
        <v>4</v>
      </c>
      <c r="IU5" s="34" t="s">
        <v>2</v>
      </c>
      <c r="IV5" s="33" t="s">
        <v>3</v>
      </c>
      <c r="IW5" s="35" t="s">
        <v>4</v>
      </c>
      <c r="IX5" s="34" t="s">
        <v>2</v>
      </c>
      <c r="IY5" s="33" t="s">
        <v>3</v>
      </c>
      <c r="IZ5" s="35" t="s">
        <v>4</v>
      </c>
      <c r="JA5" s="34" t="s">
        <v>2</v>
      </c>
      <c r="JB5" s="33" t="s">
        <v>3</v>
      </c>
      <c r="JC5" s="35" t="s">
        <v>4</v>
      </c>
      <c r="JD5" s="34" t="s">
        <v>2</v>
      </c>
      <c r="JE5" s="33" t="s">
        <v>3</v>
      </c>
      <c r="JF5" s="35" t="s">
        <v>4</v>
      </c>
      <c r="JG5" s="34" t="s">
        <v>2</v>
      </c>
      <c r="JH5" s="33" t="s">
        <v>3</v>
      </c>
      <c r="JI5" s="35" t="s">
        <v>4</v>
      </c>
      <c r="JJ5" s="34" t="s">
        <v>23</v>
      </c>
      <c r="JK5" s="35" t="s">
        <v>24</v>
      </c>
      <c r="JL5" s="6"/>
      <c r="JM5" s="9"/>
      <c r="JN5" s="6"/>
      <c r="JO5" s="6"/>
      <c r="JP5" s="6"/>
      <c r="JQ5" s="9"/>
      <c r="JR5" s="6"/>
      <c r="JS5" s="6"/>
      <c r="JT5" s="6"/>
      <c r="JU5" s="9"/>
      <c r="JV5" s="6"/>
      <c r="JW5" s="6"/>
      <c r="JX5" s="1"/>
      <c r="JY5" s="2"/>
      <c r="JZ5" s="1"/>
      <c r="KA5" s="1"/>
      <c r="KB5" s="1"/>
      <c r="KC5" s="2"/>
      <c r="KD5" s="1"/>
      <c r="KE5" s="1"/>
      <c r="KF5" s="1"/>
      <c r="KG5" s="2"/>
      <c r="KH5" s="1"/>
      <c r="KI5" s="1"/>
      <c r="KJ5" s="1"/>
      <c r="KK5" s="2"/>
      <c r="KL5" s="1"/>
      <c r="KM5" s="1"/>
      <c r="KN5" s="1"/>
      <c r="KO5" s="2"/>
      <c r="KP5" s="1"/>
      <c r="KQ5" s="1"/>
      <c r="KR5" s="1"/>
      <c r="KS5" s="2"/>
      <c r="KT5" s="1"/>
      <c r="KU5" s="1"/>
      <c r="KV5" s="1"/>
      <c r="KW5" s="2"/>
      <c r="KX5" s="1"/>
      <c r="KY5" s="1"/>
      <c r="KZ5" s="1"/>
      <c r="LA5" s="2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</row>
    <row r="6" spans="1:395" x14ac:dyDescent="0.3">
      <c r="A6" s="57">
        <v>2009</v>
      </c>
      <c r="B6" s="58" t="s">
        <v>5</v>
      </c>
      <c r="C6" s="65">
        <v>0</v>
      </c>
      <c r="D6" s="14">
        <v>0</v>
      </c>
      <c r="E6" s="66">
        <v>0</v>
      </c>
      <c r="F6" s="85">
        <v>5</v>
      </c>
      <c r="G6" s="17">
        <v>91</v>
      </c>
      <c r="H6" s="66">
        <f t="shared" ref="H6:H17" si="0">G6/F6*1000</f>
        <v>18200</v>
      </c>
      <c r="I6" s="65">
        <v>0</v>
      </c>
      <c r="J6" s="14">
        <v>0</v>
      </c>
      <c r="K6" s="66">
        <v>0</v>
      </c>
      <c r="L6" s="65">
        <v>0</v>
      </c>
      <c r="M6" s="14">
        <v>0</v>
      </c>
      <c r="N6" s="66">
        <v>0</v>
      </c>
      <c r="O6" s="65">
        <v>0</v>
      </c>
      <c r="P6" s="14">
        <v>0</v>
      </c>
      <c r="Q6" s="66">
        <v>0</v>
      </c>
      <c r="R6" s="65">
        <v>0</v>
      </c>
      <c r="S6" s="14">
        <v>0</v>
      </c>
      <c r="T6" s="66">
        <v>0</v>
      </c>
      <c r="U6" s="65">
        <v>0</v>
      </c>
      <c r="V6" s="14">
        <v>0</v>
      </c>
      <c r="W6" s="66">
        <f t="shared" ref="W6:W17" si="1">IF(U6=0,0,V6/U6*1000)</f>
        <v>0</v>
      </c>
      <c r="X6" s="65">
        <v>0</v>
      </c>
      <c r="Y6" s="14">
        <v>0</v>
      </c>
      <c r="Z6" s="66">
        <v>0</v>
      </c>
      <c r="AA6" s="65">
        <v>0</v>
      </c>
      <c r="AB6" s="14">
        <v>0</v>
      </c>
      <c r="AC6" s="66">
        <v>0</v>
      </c>
      <c r="AD6" s="65">
        <v>0</v>
      </c>
      <c r="AE6" s="14">
        <v>0</v>
      </c>
      <c r="AF6" s="66">
        <v>0</v>
      </c>
      <c r="AG6" s="65">
        <v>0</v>
      </c>
      <c r="AH6" s="14">
        <v>0</v>
      </c>
      <c r="AI6" s="66">
        <f t="shared" ref="AI6:AI17" si="2">IF(AG6=0,0,AH6/AG6*1000)</f>
        <v>0</v>
      </c>
      <c r="AJ6" s="65">
        <v>0</v>
      </c>
      <c r="AK6" s="14">
        <v>0</v>
      </c>
      <c r="AL6" s="66">
        <v>0</v>
      </c>
      <c r="AM6" s="65">
        <v>0</v>
      </c>
      <c r="AN6" s="14">
        <v>0</v>
      </c>
      <c r="AO6" s="66">
        <v>0</v>
      </c>
      <c r="AP6" s="65">
        <v>0</v>
      </c>
      <c r="AQ6" s="14">
        <v>0</v>
      </c>
      <c r="AR6" s="66">
        <v>0</v>
      </c>
      <c r="AS6" s="65">
        <v>0</v>
      </c>
      <c r="AT6" s="14">
        <v>0</v>
      </c>
      <c r="AU6" s="66">
        <v>0</v>
      </c>
      <c r="AV6" s="65">
        <v>0</v>
      </c>
      <c r="AW6" s="14">
        <v>0</v>
      </c>
      <c r="AX6" s="66">
        <v>0</v>
      </c>
      <c r="AY6" s="65">
        <v>0</v>
      </c>
      <c r="AZ6" s="14">
        <v>0</v>
      </c>
      <c r="BA6" s="66">
        <v>0</v>
      </c>
      <c r="BB6" s="65">
        <v>0</v>
      </c>
      <c r="BC6" s="14">
        <v>0</v>
      </c>
      <c r="BD6" s="66">
        <v>0</v>
      </c>
      <c r="BE6" s="75">
        <v>1</v>
      </c>
      <c r="BF6" s="20">
        <v>2</v>
      </c>
      <c r="BG6" s="66">
        <f t="shared" ref="BG6:BG7" si="3">BF6/BE6*1000</f>
        <v>2000</v>
      </c>
      <c r="BH6" s="65">
        <v>0</v>
      </c>
      <c r="BI6" s="14">
        <v>0</v>
      </c>
      <c r="BJ6" s="66">
        <v>0</v>
      </c>
      <c r="BK6" s="65"/>
      <c r="BL6" s="14"/>
      <c r="BM6" s="66"/>
      <c r="BN6" s="65">
        <v>0</v>
      </c>
      <c r="BO6" s="14">
        <v>0</v>
      </c>
      <c r="BP6" s="66">
        <v>0</v>
      </c>
      <c r="BQ6" s="65">
        <v>0</v>
      </c>
      <c r="BR6" s="14">
        <v>0</v>
      </c>
      <c r="BS6" s="66">
        <v>0</v>
      </c>
      <c r="BT6" s="65">
        <v>0</v>
      </c>
      <c r="BU6" s="14">
        <v>0</v>
      </c>
      <c r="BV6" s="66">
        <v>0</v>
      </c>
      <c r="BW6" s="65">
        <v>0</v>
      </c>
      <c r="BX6" s="14">
        <v>0</v>
      </c>
      <c r="BY6" s="66">
        <v>0</v>
      </c>
      <c r="BZ6" s="65">
        <v>0</v>
      </c>
      <c r="CA6" s="14">
        <v>0</v>
      </c>
      <c r="CB6" s="66">
        <v>0</v>
      </c>
      <c r="CC6" s="65">
        <v>0</v>
      </c>
      <c r="CD6" s="14">
        <v>0</v>
      </c>
      <c r="CE6" s="66">
        <v>0</v>
      </c>
      <c r="CF6" s="65">
        <v>0</v>
      </c>
      <c r="CG6" s="14">
        <v>0</v>
      </c>
      <c r="CH6" s="66">
        <v>0</v>
      </c>
      <c r="CI6" s="65">
        <v>0</v>
      </c>
      <c r="CJ6" s="14">
        <v>0</v>
      </c>
      <c r="CK6" s="66">
        <v>0</v>
      </c>
      <c r="CL6" s="75">
        <v>1</v>
      </c>
      <c r="CM6" s="20">
        <v>22</v>
      </c>
      <c r="CN6" s="66">
        <f t="shared" ref="CN6:CN16" si="4">CM6/CL6*1000</f>
        <v>22000</v>
      </c>
      <c r="CO6" s="65">
        <v>0</v>
      </c>
      <c r="CP6" s="14">
        <v>0</v>
      </c>
      <c r="CQ6" s="66">
        <v>0</v>
      </c>
      <c r="CR6" s="65">
        <v>0</v>
      </c>
      <c r="CS6" s="14">
        <v>0</v>
      </c>
      <c r="CT6" s="66">
        <v>0</v>
      </c>
      <c r="CU6" s="65">
        <v>0</v>
      </c>
      <c r="CV6" s="14">
        <v>0</v>
      </c>
      <c r="CW6" s="66">
        <v>0</v>
      </c>
      <c r="CX6" s="65">
        <v>0</v>
      </c>
      <c r="CY6" s="14">
        <v>0</v>
      </c>
      <c r="CZ6" s="66">
        <f t="shared" ref="CZ6:CZ17" si="5">IF(CX6=0,0,CY6/CX6*1000)</f>
        <v>0</v>
      </c>
      <c r="DA6" s="65">
        <v>0</v>
      </c>
      <c r="DB6" s="14">
        <v>0</v>
      </c>
      <c r="DC6" s="66">
        <v>0</v>
      </c>
      <c r="DD6" s="65">
        <v>0</v>
      </c>
      <c r="DE6" s="14">
        <v>0</v>
      </c>
      <c r="DF6" s="66">
        <v>0</v>
      </c>
      <c r="DG6" s="65">
        <v>0</v>
      </c>
      <c r="DH6" s="14">
        <v>0</v>
      </c>
      <c r="DI6" s="66">
        <v>0</v>
      </c>
      <c r="DJ6" s="75">
        <v>0</v>
      </c>
      <c r="DK6" s="20">
        <v>0</v>
      </c>
      <c r="DL6" s="66">
        <f t="shared" ref="DL6:DL17" si="6">IF(DJ6=0,0,DK6/DJ6*1000)</f>
        <v>0</v>
      </c>
      <c r="DM6" s="75">
        <v>0</v>
      </c>
      <c r="DN6" s="20">
        <v>0</v>
      </c>
      <c r="DO6" s="66">
        <f t="shared" ref="DO6:DO17" si="7">IF(DM6=0,0,DN6/DM6*1000)</f>
        <v>0</v>
      </c>
      <c r="DP6" s="75">
        <v>1</v>
      </c>
      <c r="DQ6" s="20">
        <v>16</v>
      </c>
      <c r="DR6" s="66">
        <f t="shared" ref="DR6" si="8">DQ6/DP6*1000</f>
        <v>16000</v>
      </c>
      <c r="DS6" s="65">
        <v>0</v>
      </c>
      <c r="DT6" s="14">
        <v>0</v>
      </c>
      <c r="DU6" s="66">
        <v>0</v>
      </c>
      <c r="DV6" s="65">
        <v>0</v>
      </c>
      <c r="DW6" s="14">
        <v>0</v>
      </c>
      <c r="DX6" s="66">
        <v>0</v>
      </c>
      <c r="DY6" s="65">
        <v>0</v>
      </c>
      <c r="DZ6" s="14">
        <v>0</v>
      </c>
      <c r="EA6" s="66">
        <v>0</v>
      </c>
      <c r="EB6" s="65">
        <v>0</v>
      </c>
      <c r="EC6" s="14">
        <v>0</v>
      </c>
      <c r="ED6" s="66">
        <v>0</v>
      </c>
      <c r="EE6" s="65">
        <v>0</v>
      </c>
      <c r="EF6" s="14">
        <v>0</v>
      </c>
      <c r="EG6" s="66">
        <v>0</v>
      </c>
      <c r="EH6" s="65">
        <v>0</v>
      </c>
      <c r="EI6" s="14">
        <v>0</v>
      </c>
      <c r="EJ6" s="66">
        <v>0</v>
      </c>
      <c r="EK6" s="65">
        <v>0</v>
      </c>
      <c r="EL6" s="14">
        <v>6</v>
      </c>
      <c r="EM6" s="66">
        <v>0</v>
      </c>
      <c r="EN6" s="75">
        <v>1</v>
      </c>
      <c r="EO6" s="20">
        <v>20</v>
      </c>
      <c r="EP6" s="66">
        <f t="shared" ref="EP6:EP17" si="9">EO6/EN6*1000</f>
        <v>20000</v>
      </c>
      <c r="EQ6" s="65">
        <v>0</v>
      </c>
      <c r="ER6" s="14">
        <v>0</v>
      </c>
      <c r="ES6" s="66">
        <v>0</v>
      </c>
      <c r="ET6" s="65">
        <v>0</v>
      </c>
      <c r="EU6" s="14">
        <v>0</v>
      </c>
      <c r="EV6" s="66">
        <v>0</v>
      </c>
      <c r="EW6" s="65">
        <v>0</v>
      </c>
      <c r="EX6" s="14">
        <v>0</v>
      </c>
      <c r="EY6" s="66">
        <f t="shared" ref="EY6:EY17" si="10">IF(EW6=0,0,EX6/EW6*1000)</f>
        <v>0</v>
      </c>
      <c r="EZ6" s="65">
        <v>0</v>
      </c>
      <c r="FA6" s="14">
        <v>0</v>
      </c>
      <c r="FB6" s="66">
        <v>0</v>
      </c>
      <c r="FC6" s="75">
        <v>4</v>
      </c>
      <c r="FD6" s="20">
        <v>74</v>
      </c>
      <c r="FE6" s="66">
        <f t="shared" ref="FE6" si="11">FD6/FC6*1000</f>
        <v>18500</v>
      </c>
      <c r="FF6" s="65">
        <v>0</v>
      </c>
      <c r="FG6" s="14">
        <v>0</v>
      </c>
      <c r="FH6" s="66">
        <v>0</v>
      </c>
      <c r="FI6" s="65">
        <v>0</v>
      </c>
      <c r="FJ6" s="14">
        <v>0</v>
      </c>
      <c r="FK6" s="66">
        <v>0</v>
      </c>
      <c r="FL6" s="65">
        <v>0</v>
      </c>
      <c r="FM6" s="14">
        <v>0</v>
      </c>
      <c r="FN6" s="66">
        <v>0</v>
      </c>
      <c r="FO6" s="65">
        <v>0</v>
      </c>
      <c r="FP6" s="14">
        <v>5</v>
      </c>
      <c r="FQ6" s="66">
        <v>0</v>
      </c>
      <c r="FR6" s="65">
        <v>0</v>
      </c>
      <c r="FS6" s="14">
        <v>0</v>
      </c>
      <c r="FT6" s="66">
        <v>0</v>
      </c>
      <c r="FU6" s="65">
        <v>0</v>
      </c>
      <c r="FV6" s="14">
        <v>0</v>
      </c>
      <c r="FW6" s="66">
        <v>0</v>
      </c>
      <c r="FX6" s="65">
        <v>0</v>
      </c>
      <c r="FY6" s="14">
        <v>0</v>
      </c>
      <c r="FZ6" s="66">
        <v>0</v>
      </c>
      <c r="GA6" s="65">
        <v>0</v>
      </c>
      <c r="GB6" s="14">
        <v>0</v>
      </c>
      <c r="GC6" s="66">
        <v>0</v>
      </c>
      <c r="GD6" s="65">
        <v>0</v>
      </c>
      <c r="GE6" s="14">
        <v>0</v>
      </c>
      <c r="GF6" s="66">
        <v>0</v>
      </c>
      <c r="GG6" s="65">
        <v>0</v>
      </c>
      <c r="GH6" s="14">
        <v>0</v>
      </c>
      <c r="GI6" s="66">
        <v>0</v>
      </c>
      <c r="GJ6" s="65">
        <v>0</v>
      </c>
      <c r="GK6" s="14">
        <v>0</v>
      </c>
      <c r="GL6" s="66">
        <v>0</v>
      </c>
      <c r="GM6" s="65">
        <v>0</v>
      </c>
      <c r="GN6" s="14">
        <v>0</v>
      </c>
      <c r="GO6" s="66">
        <v>0</v>
      </c>
      <c r="GP6" s="65">
        <v>0</v>
      </c>
      <c r="GQ6" s="14">
        <v>8</v>
      </c>
      <c r="GR6" s="66">
        <v>0</v>
      </c>
      <c r="GS6" s="65">
        <v>0</v>
      </c>
      <c r="GT6" s="14">
        <v>0</v>
      </c>
      <c r="GU6" s="66">
        <v>0</v>
      </c>
      <c r="GV6" s="65">
        <v>0</v>
      </c>
      <c r="GW6" s="14">
        <v>0</v>
      </c>
      <c r="GX6" s="66">
        <v>0</v>
      </c>
      <c r="GY6" s="65">
        <v>0</v>
      </c>
      <c r="GZ6" s="14">
        <v>0</v>
      </c>
      <c r="HA6" s="66">
        <v>0</v>
      </c>
      <c r="HB6" s="65">
        <v>0</v>
      </c>
      <c r="HC6" s="14">
        <v>0</v>
      </c>
      <c r="HD6" s="66">
        <v>0</v>
      </c>
      <c r="HE6" s="65">
        <v>0</v>
      </c>
      <c r="HF6" s="14">
        <v>0</v>
      </c>
      <c r="HG6" s="66">
        <v>0</v>
      </c>
      <c r="HH6" s="65">
        <v>0</v>
      </c>
      <c r="HI6" s="14">
        <v>0</v>
      </c>
      <c r="HJ6" s="66">
        <f t="shared" ref="HJ6:HJ17" si="12">IF(HH6=0,0,HI6/HH6*1000)</f>
        <v>0</v>
      </c>
      <c r="HK6" s="65">
        <v>0</v>
      </c>
      <c r="HL6" s="14">
        <v>0</v>
      </c>
      <c r="HM6" s="66">
        <v>0</v>
      </c>
      <c r="HN6" s="65">
        <v>0</v>
      </c>
      <c r="HO6" s="14">
        <v>0</v>
      </c>
      <c r="HP6" s="66">
        <v>0</v>
      </c>
      <c r="HQ6" s="65">
        <v>0</v>
      </c>
      <c r="HR6" s="14">
        <v>0</v>
      </c>
      <c r="HS6" s="66">
        <v>0</v>
      </c>
      <c r="HT6" s="65">
        <v>0</v>
      </c>
      <c r="HU6" s="14">
        <v>0</v>
      </c>
      <c r="HV6" s="66">
        <v>0</v>
      </c>
      <c r="HW6" s="65">
        <v>0</v>
      </c>
      <c r="HX6" s="14">
        <v>0</v>
      </c>
      <c r="HY6" s="66">
        <v>0</v>
      </c>
      <c r="HZ6" s="65">
        <v>0</v>
      </c>
      <c r="IA6" s="14">
        <v>0</v>
      </c>
      <c r="IB6" s="66">
        <f t="shared" ref="IB6:IB17" si="13">IF(HZ6=0,0,IA6/HZ6*1000)</f>
        <v>0</v>
      </c>
      <c r="IC6" s="75">
        <v>0</v>
      </c>
      <c r="ID6" s="20">
        <v>4</v>
      </c>
      <c r="IE6" s="66">
        <v>0</v>
      </c>
      <c r="IF6" s="65">
        <v>0</v>
      </c>
      <c r="IG6" s="14">
        <v>0</v>
      </c>
      <c r="IH6" s="66">
        <v>0</v>
      </c>
      <c r="II6" s="75">
        <v>0</v>
      </c>
      <c r="IJ6" s="20">
        <v>0</v>
      </c>
      <c r="IK6" s="66">
        <v>0</v>
      </c>
      <c r="IL6" s="75">
        <v>2</v>
      </c>
      <c r="IM6" s="20">
        <v>38</v>
      </c>
      <c r="IN6" s="66">
        <f t="shared" ref="IN6" si="14">IM6/IL6*1000</f>
        <v>19000</v>
      </c>
      <c r="IO6" s="65">
        <v>0</v>
      </c>
      <c r="IP6" s="14">
        <v>0</v>
      </c>
      <c r="IQ6" s="66">
        <v>0</v>
      </c>
      <c r="IR6" s="75">
        <v>0</v>
      </c>
      <c r="IS6" s="20">
        <v>6</v>
      </c>
      <c r="IT6" s="66">
        <v>0</v>
      </c>
      <c r="IU6" s="65">
        <v>0</v>
      </c>
      <c r="IV6" s="14">
        <v>0</v>
      </c>
      <c r="IW6" s="66">
        <v>0</v>
      </c>
      <c r="IX6" s="75">
        <v>0</v>
      </c>
      <c r="IY6" s="20">
        <v>4</v>
      </c>
      <c r="IZ6" s="66">
        <v>0</v>
      </c>
      <c r="JA6" s="65">
        <v>0</v>
      </c>
      <c r="JB6" s="14">
        <v>0</v>
      </c>
      <c r="JC6" s="66">
        <v>0</v>
      </c>
      <c r="JD6" s="75">
        <v>0</v>
      </c>
      <c r="JE6" s="20">
        <v>7</v>
      </c>
      <c r="JF6" s="66">
        <v>0</v>
      </c>
      <c r="JG6" s="75">
        <v>44</v>
      </c>
      <c r="JH6" s="20">
        <v>558</v>
      </c>
      <c r="JI6" s="66">
        <f t="shared" ref="JI6:JI17" si="15">JH6/JG6*1000</f>
        <v>12681.818181818182</v>
      </c>
      <c r="JJ6" s="11">
        <f t="shared" ref="JJ6:JJ37" si="16">F6+I6+L6+AM6+AS6+AY6+BB6+BE6+BH6+BN6+BQ6+BW6+BZ6+CL6+CO6+CR6+DA6+DD6+DG6+DP6+DS6+DY6+EE6+EK6+EN6+ET6+EZ6+FC6+FF6+FI6+FO6+GD6+GG6+GP6+GV6+GY6+HE6+HT6+HW6+IC6+IL6+IO6+IR6+IU6+IX6+JA6+JD6+JG6+II6+IF6+BT6+HQ6+HN6+HK6+HB6+GS6+GJ6+GA6+FX6+FU6+FR6+FL6+EQ6+EB6+DV6+CU6+CI6+CC6+AV6+AP6+AJ6+AD6+AA6+X6+R6+O6+C6</f>
        <v>59</v>
      </c>
      <c r="JK6" s="21">
        <f t="shared" ref="JK6:JK37" si="17">G6+J6+M6+AN6+AT6+AZ6+BC6+BF6+BI6+BO6+BR6+BX6+CA6+CM6+CP6+CS6+DB6+DE6+DH6+DQ6+DT6+DZ6+EF6+EL6+EO6+EU6+FA6+FD6+FG6+FJ6+FP6+GE6+GH6+GQ6+GW6+GZ6+HF6+HU6+HX6+ID6+IM6+IP6+IS6+IV6+IY6+JB6+JE6+JH6+IJ6+IG6+BU6+HR6+HO6+HL6+HC6+GT6+GK6+GB6+FY6+FV6+FS6+FM6+ER6+EC6+DW6+CV6+CJ6+CD6+AW6+AQ6+AK6+AE6+AB6+Y6+S6+P6+D6</f>
        <v>861</v>
      </c>
      <c r="JL6" s="6"/>
      <c r="JM6" s="9"/>
      <c r="JN6" s="6"/>
      <c r="JO6" s="6"/>
      <c r="JP6" s="6"/>
      <c r="JQ6" s="9"/>
      <c r="JR6" s="6"/>
      <c r="JS6" s="6"/>
      <c r="JT6" s="6"/>
      <c r="JU6" s="9"/>
      <c r="JV6" s="6"/>
      <c r="JW6" s="6"/>
      <c r="JX6" s="1"/>
      <c r="JY6" s="2"/>
      <c r="JZ6" s="1"/>
      <c r="KA6" s="1"/>
      <c r="KB6" s="1"/>
      <c r="KC6" s="2"/>
      <c r="KD6" s="1"/>
      <c r="KE6" s="1"/>
      <c r="KF6" s="1"/>
      <c r="KG6" s="2"/>
      <c r="KH6" s="1"/>
      <c r="KI6" s="1"/>
      <c r="KJ6" s="1"/>
      <c r="KK6" s="2"/>
      <c r="KL6" s="1"/>
      <c r="KM6" s="1"/>
      <c r="KN6" s="1"/>
      <c r="KO6" s="2"/>
      <c r="KP6" s="1"/>
      <c r="KQ6" s="1"/>
      <c r="KR6" s="1"/>
      <c r="KS6" s="2"/>
      <c r="KT6" s="1"/>
      <c r="KU6" s="1"/>
      <c r="KV6" s="1"/>
      <c r="KW6" s="2"/>
      <c r="KX6" s="1"/>
      <c r="KY6" s="1"/>
      <c r="KZ6" s="1"/>
      <c r="LA6" s="2"/>
      <c r="LB6" s="1"/>
      <c r="LC6" s="1"/>
      <c r="LD6" s="1"/>
    </row>
    <row r="7" spans="1:395" x14ac:dyDescent="0.3">
      <c r="A7" s="57">
        <v>2009</v>
      </c>
      <c r="B7" s="58" t="s">
        <v>6</v>
      </c>
      <c r="C7" s="65">
        <v>0</v>
      </c>
      <c r="D7" s="14">
        <v>0</v>
      </c>
      <c r="E7" s="66">
        <v>0</v>
      </c>
      <c r="F7" s="82">
        <v>1</v>
      </c>
      <c r="G7" s="18">
        <v>16</v>
      </c>
      <c r="H7" s="66">
        <f t="shared" si="0"/>
        <v>16000</v>
      </c>
      <c r="I7" s="65">
        <v>0</v>
      </c>
      <c r="J7" s="14">
        <v>0</v>
      </c>
      <c r="K7" s="66">
        <v>0</v>
      </c>
      <c r="L7" s="65">
        <v>0</v>
      </c>
      <c r="M7" s="14">
        <v>10</v>
      </c>
      <c r="N7" s="66">
        <v>0</v>
      </c>
      <c r="O7" s="65">
        <v>0</v>
      </c>
      <c r="P7" s="14">
        <v>0</v>
      </c>
      <c r="Q7" s="66">
        <v>0</v>
      </c>
      <c r="R7" s="65">
        <v>0</v>
      </c>
      <c r="S7" s="14">
        <v>0</v>
      </c>
      <c r="T7" s="66">
        <v>0</v>
      </c>
      <c r="U7" s="65">
        <v>0</v>
      </c>
      <c r="V7" s="14">
        <v>0</v>
      </c>
      <c r="W7" s="66">
        <f t="shared" si="1"/>
        <v>0</v>
      </c>
      <c r="X7" s="65">
        <v>0</v>
      </c>
      <c r="Y7" s="14">
        <v>0</v>
      </c>
      <c r="Z7" s="66">
        <v>0</v>
      </c>
      <c r="AA7" s="65">
        <v>0</v>
      </c>
      <c r="AB7" s="14">
        <v>0</v>
      </c>
      <c r="AC7" s="66">
        <v>0</v>
      </c>
      <c r="AD7" s="65">
        <v>0</v>
      </c>
      <c r="AE7" s="14">
        <v>0</v>
      </c>
      <c r="AF7" s="66">
        <v>0</v>
      </c>
      <c r="AG7" s="65">
        <v>0</v>
      </c>
      <c r="AH7" s="14">
        <v>0</v>
      </c>
      <c r="AI7" s="66">
        <f t="shared" si="2"/>
        <v>0</v>
      </c>
      <c r="AJ7" s="65">
        <v>0</v>
      </c>
      <c r="AK7" s="14">
        <v>0</v>
      </c>
      <c r="AL7" s="66">
        <v>0</v>
      </c>
      <c r="AM7" s="65">
        <v>0</v>
      </c>
      <c r="AN7" s="14">
        <v>0</v>
      </c>
      <c r="AO7" s="66">
        <v>0</v>
      </c>
      <c r="AP7" s="65">
        <v>0</v>
      </c>
      <c r="AQ7" s="14">
        <v>0</v>
      </c>
      <c r="AR7" s="66">
        <v>0</v>
      </c>
      <c r="AS7" s="65">
        <v>0</v>
      </c>
      <c r="AT7" s="14">
        <v>1</v>
      </c>
      <c r="AU7" s="66">
        <v>0</v>
      </c>
      <c r="AV7" s="65">
        <v>0</v>
      </c>
      <c r="AW7" s="14">
        <v>0</v>
      </c>
      <c r="AX7" s="66">
        <v>0</v>
      </c>
      <c r="AY7" s="65">
        <v>0</v>
      </c>
      <c r="AZ7" s="14">
        <v>0</v>
      </c>
      <c r="BA7" s="66">
        <v>0</v>
      </c>
      <c r="BB7" s="65">
        <v>0</v>
      </c>
      <c r="BC7" s="14">
        <v>0</v>
      </c>
      <c r="BD7" s="66">
        <v>0</v>
      </c>
      <c r="BE7" s="75">
        <v>13</v>
      </c>
      <c r="BF7" s="20">
        <v>248</v>
      </c>
      <c r="BG7" s="66">
        <f t="shared" si="3"/>
        <v>19076.923076923078</v>
      </c>
      <c r="BH7" s="65">
        <v>0</v>
      </c>
      <c r="BI7" s="14">
        <v>7</v>
      </c>
      <c r="BJ7" s="66">
        <v>0</v>
      </c>
      <c r="BK7" s="65"/>
      <c r="BL7" s="14"/>
      <c r="BM7" s="66"/>
      <c r="BN7" s="65">
        <v>0</v>
      </c>
      <c r="BO7" s="14">
        <v>0</v>
      </c>
      <c r="BP7" s="66">
        <v>0</v>
      </c>
      <c r="BQ7" s="75">
        <v>1</v>
      </c>
      <c r="BR7" s="20">
        <v>1</v>
      </c>
      <c r="BS7" s="66">
        <f t="shared" ref="BS7:BS8" si="18">BR7/BQ7*1000</f>
        <v>1000</v>
      </c>
      <c r="BT7" s="65">
        <v>0</v>
      </c>
      <c r="BU7" s="14">
        <v>0</v>
      </c>
      <c r="BV7" s="66">
        <v>0</v>
      </c>
      <c r="BW7" s="65">
        <v>0</v>
      </c>
      <c r="BX7" s="14">
        <v>0</v>
      </c>
      <c r="BY7" s="66">
        <v>0</v>
      </c>
      <c r="BZ7" s="65">
        <v>0</v>
      </c>
      <c r="CA7" s="14">
        <v>0</v>
      </c>
      <c r="CB7" s="66">
        <v>0</v>
      </c>
      <c r="CC7" s="65">
        <v>0</v>
      </c>
      <c r="CD7" s="14">
        <v>0</v>
      </c>
      <c r="CE7" s="66">
        <v>0</v>
      </c>
      <c r="CF7" s="65">
        <v>0</v>
      </c>
      <c r="CG7" s="14">
        <v>0</v>
      </c>
      <c r="CH7" s="66">
        <v>0</v>
      </c>
      <c r="CI7" s="65">
        <v>0</v>
      </c>
      <c r="CJ7" s="14">
        <v>0</v>
      </c>
      <c r="CK7" s="66">
        <v>0</v>
      </c>
      <c r="CL7" s="75">
        <v>1</v>
      </c>
      <c r="CM7" s="20">
        <v>14</v>
      </c>
      <c r="CN7" s="66">
        <f t="shared" si="4"/>
        <v>14000</v>
      </c>
      <c r="CO7" s="65">
        <v>0</v>
      </c>
      <c r="CP7" s="14">
        <v>0</v>
      </c>
      <c r="CQ7" s="66">
        <v>0</v>
      </c>
      <c r="CR7" s="65">
        <v>0</v>
      </c>
      <c r="CS7" s="14">
        <v>0</v>
      </c>
      <c r="CT7" s="66">
        <v>0</v>
      </c>
      <c r="CU7" s="65">
        <v>0</v>
      </c>
      <c r="CV7" s="14">
        <v>0</v>
      </c>
      <c r="CW7" s="66">
        <v>0</v>
      </c>
      <c r="CX7" s="65">
        <v>0</v>
      </c>
      <c r="CY7" s="14">
        <v>0</v>
      </c>
      <c r="CZ7" s="66">
        <f t="shared" si="5"/>
        <v>0</v>
      </c>
      <c r="DA7" s="65">
        <v>0</v>
      </c>
      <c r="DB7" s="14">
        <v>0</v>
      </c>
      <c r="DC7" s="66">
        <v>0</v>
      </c>
      <c r="DD7" s="65">
        <v>0</v>
      </c>
      <c r="DE7" s="14">
        <v>0</v>
      </c>
      <c r="DF7" s="66">
        <v>0</v>
      </c>
      <c r="DG7" s="65">
        <v>0</v>
      </c>
      <c r="DH7" s="14">
        <v>0</v>
      </c>
      <c r="DI7" s="66">
        <v>0</v>
      </c>
      <c r="DJ7" s="65">
        <v>0</v>
      </c>
      <c r="DK7" s="14">
        <v>0</v>
      </c>
      <c r="DL7" s="66">
        <f t="shared" si="6"/>
        <v>0</v>
      </c>
      <c r="DM7" s="65">
        <v>0</v>
      </c>
      <c r="DN7" s="14">
        <v>0</v>
      </c>
      <c r="DO7" s="66">
        <f t="shared" si="7"/>
        <v>0</v>
      </c>
      <c r="DP7" s="65">
        <v>0</v>
      </c>
      <c r="DQ7" s="14">
        <v>0</v>
      </c>
      <c r="DR7" s="66">
        <v>0</v>
      </c>
      <c r="DS7" s="65">
        <v>0</v>
      </c>
      <c r="DT7" s="14">
        <v>0</v>
      </c>
      <c r="DU7" s="66">
        <v>0</v>
      </c>
      <c r="DV7" s="65">
        <v>0</v>
      </c>
      <c r="DW7" s="14">
        <v>0</v>
      </c>
      <c r="DX7" s="66">
        <v>0</v>
      </c>
      <c r="DY7" s="65">
        <v>0</v>
      </c>
      <c r="DZ7" s="14">
        <v>0</v>
      </c>
      <c r="EA7" s="66">
        <v>0</v>
      </c>
      <c r="EB7" s="65">
        <v>0</v>
      </c>
      <c r="EC7" s="14">
        <v>0</v>
      </c>
      <c r="ED7" s="66">
        <v>0</v>
      </c>
      <c r="EE7" s="65">
        <v>0</v>
      </c>
      <c r="EF7" s="14">
        <v>0</v>
      </c>
      <c r="EG7" s="66">
        <v>0</v>
      </c>
      <c r="EH7" s="65">
        <v>0</v>
      </c>
      <c r="EI7" s="14">
        <v>0</v>
      </c>
      <c r="EJ7" s="66">
        <v>0</v>
      </c>
      <c r="EK7" s="65">
        <v>0</v>
      </c>
      <c r="EL7" s="14">
        <v>6</v>
      </c>
      <c r="EM7" s="66">
        <v>0</v>
      </c>
      <c r="EN7" s="75">
        <v>1</v>
      </c>
      <c r="EO7" s="20">
        <v>12</v>
      </c>
      <c r="EP7" s="66">
        <f t="shared" si="9"/>
        <v>12000</v>
      </c>
      <c r="EQ7" s="65">
        <v>0</v>
      </c>
      <c r="ER7" s="14">
        <v>0</v>
      </c>
      <c r="ES7" s="66">
        <v>0</v>
      </c>
      <c r="ET7" s="65">
        <v>0</v>
      </c>
      <c r="EU7" s="14">
        <v>0</v>
      </c>
      <c r="EV7" s="66">
        <v>0</v>
      </c>
      <c r="EW7" s="75">
        <v>0</v>
      </c>
      <c r="EX7" s="20">
        <v>0</v>
      </c>
      <c r="EY7" s="66">
        <f t="shared" si="10"/>
        <v>0</v>
      </c>
      <c r="EZ7" s="75">
        <v>12</v>
      </c>
      <c r="FA7" s="20">
        <v>246</v>
      </c>
      <c r="FB7" s="66">
        <f t="shared" ref="FB7" si="19">FA7/EZ7*1000</f>
        <v>20500</v>
      </c>
      <c r="FC7" s="75">
        <v>0</v>
      </c>
      <c r="FD7" s="20">
        <v>1</v>
      </c>
      <c r="FE7" s="66">
        <v>0</v>
      </c>
      <c r="FF7" s="65">
        <v>0</v>
      </c>
      <c r="FG7" s="14">
        <v>0</v>
      </c>
      <c r="FH7" s="66">
        <v>0</v>
      </c>
      <c r="FI7" s="65">
        <v>0</v>
      </c>
      <c r="FJ7" s="14">
        <v>0</v>
      </c>
      <c r="FK7" s="66">
        <v>0</v>
      </c>
      <c r="FL7" s="65">
        <v>0</v>
      </c>
      <c r="FM7" s="14">
        <v>0</v>
      </c>
      <c r="FN7" s="66">
        <v>0</v>
      </c>
      <c r="FO7" s="65">
        <v>0</v>
      </c>
      <c r="FP7" s="14">
        <v>0</v>
      </c>
      <c r="FQ7" s="66">
        <v>0</v>
      </c>
      <c r="FR7" s="65">
        <v>0</v>
      </c>
      <c r="FS7" s="14">
        <v>0</v>
      </c>
      <c r="FT7" s="66">
        <v>0</v>
      </c>
      <c r="FU7" s="65">
        <v>0</v>
      </c>
      <c r="FV7" s="14">
        <v>0</v>
      </c>
      <c r="FW7" s="66">
        <v>0</v>
      </c>
      <c r="FX7" s="65">
        <v>0</v>
      </c>
      <c r="FY7" s="14">
        <v>0</v>
      </c>
      <c r="FZ7" s="66">
        <v>0</v>
      </c>
      <c r="GA7" s="65">
        <v>0</v>
      </c>
      <c r="GB7" s="14">
        <v>0</v>
      </c>
      <c r="GC7" s="66">
        <v>0</v>
      </c>
      <c r="GD7" s="65">
        <v>0</v>
      </c>
      <c r="GE7" s="14">
        <v>0</v>
      </c>
      <c r="GF7" s="66">
        <v>0</v>
      </c>
      <c r="GG7" s="65">
        <v>0</v>
      </c>
      <c r="GH7" s="14">
        <v>0</v>
      </c>
      <c r="GI7" s="66">
        <v>0</v>
      </c>
      <c r="GJ7" s="65">
        <v>0</v>
      </c>
      <c r="GK7" s="14">
        <v>0</v>
      </c>
      <c r="GL7" s="66">
        <v>0</v>
      </c>
      <c r="GM7" s="65">
        <v>0</v>
      </c>
      <c r="GN7" s="14">
        <v>0</v>
      </c>
      <c r="GO7" s="66">
        <v>0</v>
      </c>
      <c r="GP7" s="65">
        <v>0</v>
      </c>
      <c r="GQ7" s="14">
        <v>5</v>
      </c>
      <c r="GR7" s="66">
        <v>0</v>
      </c>
      <c r="GS7" s="65">
        <v>0</v>
      </c>
      <c r="GT7" s="14">
        <v>0</v>
      </c>
      <c r="GU7" s="66">
        <v>0</v>
      </c>
      <c r="GV7" s="65">
        <v>0</v>
      </c>
      <c r="GW7" s="14">
        <v>0</v>
      </c>
      <c r="GX7" s="66">
        <v>0</v>
      </c>
      <c r="GY7" s="65">
        <v>0</v>
      </c>
      <c r="GZ7" s="14">
        <v>0</v>
      </c>
      <c r="HA7" s="66">
        <v>0</v>
      </c>
      <c r="HB7" s="65">
        <v>0</v>
      </c>
      <c r="HC7" s="14">
        <v>0</v>
      </c>
      <c r="HD7" s="66">
        <v>0</v>
      </c>
      <c r="HE7" s="65">
        <v>0</v>
      </c>
      <c r="HF7" s="14">
        <v>0</v>
      </c>
      <c r="HG7" s="66">
        <v>0</v>
      </c>
      <c r="HH7" s="65">
        <v>0</v>
      </c>
      <c r="HI7" s="14">
        <v>0</v>
      </c>
      <c r="HJ7" s="66">
        <f t="shared" si="12"/>
        <v>0</v>
      </c>
      <c r="HK7" s="65">
        <v>0</v>
      </c>
      <c r="HL7" s="14">
        <v>0</v>
      </c>
      <c r="HM7" s="66">
        <v>0</v>
      </c>
      <c r="HN7" s="65">
        <v>0</v>
      </c>
      <c r="HO7" s="14">
        <v>0</v>
      </c>
      <c r="HP7" s="66">
        <v>0</v>
      </c>
      <c r="HQ7" s="65">
        <v>0</v>
      </c>
      <c r="HR7" s="14">
        <v>0</v>
      </c>
      <c r="HS7" s="66">
        <v>0</v>
      </c>
      <c r="HT7" s="65">
        <v>0</v>
      </c>
      <c r="HU7" s="14">
        <v>0</v>
      </c>
      <c r="HV7" s="66">
        <v>0</v>
      </c>
      <c r="HW7" s="65">
        <v>0</v>
      </c>
      <c r="HX7" s="14">
        <v>0</v>
      </c>
      <c r="HY7" s="66">
        <v>0</v>
      </c>
      <c r="HZ7" s="65">
        <v>0</v>
      </c>
      <c r="IA7" s="14">
        <v>0</v>
      </c>
      <c r="IB7" s="66">
        <f t="shared" si="13"/>
        <v>0</v>
      </c>
      <c r="IC7" s="75">
        <v>1</v>
      </c>
      <c r="ID7" s="20">
        <v>16</v>
      </c>
      <c r="IE7" s="66">
        <f t="shared" ref="IE7" si="20">ID7/IC7*1000</f>
        <v>16000</v>
      </c>
      <c r="IF7" s="65">
        <v>0</v>
      </c>
      <c r="IG7" s="14">
        <v>0</v>
      </c>
      <c r="IH7" s="66">
        <v>0</v>
      </c>
      <c r="II7" s="75">
        <v>0</v>
      </c>
      <c r="IJ7" s="20">
        <v>0</v>
      </c>
      <c r="IK7" s="66">
        <v>0</v>
      </c>
      <c r="IL7" s="75">
        <v>0</v>
      </c>
      <c r="IM7" s="20">
        <v>1</v>
      </c>
      <c r="IN7" s="66">
        <v>0</v>
      </c>
      <c r="IO7" s="65">
        <v>0</v>
      </c>
      <c r="IP7" s="14">
        <v>0</v>
      </c>
      <c r="IQ7" s="66">
        <v>0</v>
      </c>
      <c r="IR7" s="75">
        <v>1</v>
      </c>
      <c r="IS7" s="20">
        <v>30</v>
      </c>
      <c r="IT7" s="66">
        <f t="shared" ref="IT7:IT11" si="21">IS7/IR7*1000</f>
        <v>30000</v>
      </c>
      <c r="IU7" s="65">
        <v>0</v>
      </c>
      <c r="IV7" s="14">
        <v>0</v>
      </c>
      <c r="IW7" s="66">
        <v>0</v>
      </c>
      <c r="IX7" s="75">
        <v>0</v>
      </c>
      <c r="IY7" s="20">
        <v>8</v>
      </c>
      <c r="IZ7" s="66">
        <v>0</v>
      </c>
      <c r="JA7" s="65">
        <v>0</v>
      </c>
      <c r="JB7" s="14">
        <v>0</v>
      </c>
      <c r="JC7" s="66">
        <v>0</v>
      </c>
      <c r="JD7" s="75">
        <v>43</v>
      </c>
      <c r="JE7" s="20">
        <v>176</v>
      </c>
      <c r="JF7" s="66">
        <f t="shared" ref="JF7:JF17" si="22">JE7/JD7*1000</f>
        <v>4093.0232558139537</v>
      </c>
      <c r="JG7" s="75">
        <v>92</v>
      </c>
      <c r="JH7" s="20">
        <v>1059</v>
      </c>
      <c r="JI7" s="66">
        <f t="shared" si="15"/>
        <v>11510.86956521739</v>
      </c>
      <c r="JJ7" s="11">
        <f t="shared" si="16"/>
        <v>166</v>
      </c>
      <c r="JK7" s="21">
        <f t="shared" si="17"/>
        <v>1857</v>
      </c>
      <c r="JL7" s="6"/>
      <c r="JM7" s="9"/>
      <c r="JN7" s="6"/>
      <c r="JO7" s="6"/>
      <c r="JP7" s="6"/>
      <c r="JQ7" s="9"/>
      <c r="JR7" s="6"/>
      <c r="JS7" s="6"/>
      <c r="JT7" s="6"/>
      <c r="JU7" s="9"/>
      <c r="JV7" s="6"/>
      <c r="JW7" s="6"/>
      <c r="JX7" s="1"/>
      <c r="JY7" s="2"/>
      <c r="JZ7" s="1"/>
      <c r="KA7" s="1"/>
      <c r="KB7" s="1"/>
      <c r="KC7" s="2"/>
      <c r="KD7" s="1"/>
      <c r="KE7" s="1"/>
      <c r="KF7" s="1"/>
      <c r="KG7" s="2"/>
      <c r="KH7" s="1"/>
      <c r="KI7" s="1"/>
      <c r="KJ7" s="1"/>
      <c r="KK7" s="2"/>
      <c r="KL7" s="1"/>
      <c r="KM7" s="1"/>
      <c r="KN7" s="1"/>
      <c r="KO7" s="2"/>
      <c r="KP7" s="1"/>
      <c r="KQ7" s="1"/>
      <c r="KR7" s="1"/>
      <c r="KS7" s="2"/>
      <c r="KT7" s="1"/>
      <c r="KU7" s="1"/>
      <c r="KV7" s="1"/>
      <c r="KW7" s="2"/>
      <c r="KX7" s="1"/>
      <c r="KY7" s="1"/>
      <c r="KZ7" s="1"/>
      <c r="LA7" s="2"/>
      <c r="LB7" s="1"/>
      <c r="LC7" s="1"/>
      <c r="LD7" s="1"/>
    </row>
    <row r="8" spans="1:395" x14ac:dyDescent="0.3">
      <c r="A8" s="57">
        <v>2009</v>
      </c>
      <c r="B8" s="58" t="s">
        <v>7</v>
      </c>
      <c r="C8" s="65">
        <v>0</v>
      </c>
      <c r="D8" s="14">
        <v>0</v>
      </c>
      <c r="E8" s="66">
        <v>0</v>
      </c>
      <c r="F8" s="82">
        <v>3</v>
      </c>
      <c r="G8" s="18">
        <v>53</v>
      </c>
      <c r="H8" s="66">
        <f t="shared" si="0"/>
        <v>17666.666666666668</v>
      </c>
      <c r="I8" s="65">
        <v>0</v>
      </c>
      <c r="J8" s="14">
        <v>0</v>
      </c>
      <c r="K8" s="66">
        <v>0</v>
      </c>
      <c r="L8" s="65">
        <v>0</v>
      </c>
      <c r="M8" s="14">
        <v>0</v>
      </c>
      <c r="N8" s="66">
        <v>0</v>
      </c>
      <c r="O8" s="65">
        <v>0</v>
      </c>
      <c r="P8" s="14">
        <v>0</v>
      </c>
      <c r="Q8" s="66">
        <v>0</v>
      </c>
      <c r="R8" s="65">
        <v>0</v>
      </c>
      <c r="S8" s="14">
        <v>0</v>
      </c>
      <c r="T8" s="66">
        <v>0</v>
      </c>
      <c r="U8" s="65">
        <v>0</v>
      </c>
      <c r="V8" s="14">
        <v>0</v>
      </c>
      <c r="W8" s="66">
        <f t="shared" si="1"/>
        <v>0</v>
      </c>
      <c r="X8" s="65">
        <v>0</v>
      </c>
      <c r="Y8" s="14">
        <v>0</v>
      </c>
      <c r="Z8" s="66">
        <v>0</v>
      </c>
      <c r="AA8" s="65">
        <v>0</v>
      </c>
      <c r="AB8" s="14">
        <v>0</v>
      </c>
      <c r="AC8" s="66">
        <v>0</v>
      </c>
      <c r="AD8" s="65">
        <v>0</v>
      </c>
      <c r="AE8" s="14">
        <v>0</v>
      </c>
      <c r="AF8" s="66">
        <v>0</v>
      </c>
      <c r="AG8" s="65">
        <v>0</v>
      </c>
      <c r="AH8" s="14">
        <v>0</v>
      </c>
      <c r="AI8" s="66">
        <f t="shared" si="2"/>
        <v>0</v>
      </c>
      <c r="AJ8" s="65">
        <v>0</v>
      </c>
      <c r="AK8" s="14">
        <v>0</v>
      </c>
      <c r="AL8" s="66">
        <v>0</v>
      </c>
      <c r="AM8" s="65">
        <v>0</v>
      </c>
      <c r="AN8" s="14">
        <v>0</v>
      </c>
      <c r="AO8" s="66">
        <v>0</v>
      </c>
      <c r="AP8" s="65">
        <v>0</v>
      </c>
      <c r="AQ8" s="14">
        <v>0</v>
      </c>
      <c r="AR8" s="66">
        <v>0</v>
      </c>
      <c r="AS8" s="65">
        <v>0</v>
      </c>
      <c r="AT8" s="14">
        <v>0</v>
      </c>
      <c r="AU8" s="66">
        <v>0</v>
      </c>
      <c r="AV8" s="65">
        <v>0</v>
      </c>
      <c r="AW8" s="14">
        <v>0</v>
      </c>
      <c r="AX8" s="66">
        <v>0</v>
      </c>
      <c r="AY8" s="65">
        <v>0</v>
      </c>
      <c r="AZ8" s="14">
        <v>0</v>
      </c>
      <c r="BA8" s="66">
        <v>0</v>
      </c>
      <c r="BB8" s="65">
        <v>0</v>
      </c>
      <c r="BC8" s="14">
        <v>0</v>
      </c>
      <c r="BD8" s="66">
        <v>0</v>
      </c>
      <c r="BE8" s="75">
        <v>0</v>
      </c>
      <c r="BF8" s="20">
        <v>2</v>
      </c>
      <c r="BG8" s="66">
        <v>0</v>
      </c>
      <c r="BH8" s="65">
        <v>0</v>
      </c>
      <c r="BI8" s="14">
        <v>0</v>
      </c>
      <c r="BJ8" s="66">
        <v>0</v>
      </c>
      <c r="BK8" s="65"/>
      <c r="BL8" s="14"/>
      <c r="BM8" s="66"/>
      <c r="BN8" s="65">
        <v>0</v>
      </c>
      <c r="BO8" s="14">
        <v>0</v>
      </c>
      <c r="BP8" s="66">
        <v>0</v>
      </c>
      <c r="BQ8" s="75">
        <v>2</v>
      </c>
      <c r="BR8" s="20">
        <v>2</v>
      </c>
      <c r="BS8" s="66">
        <f t="shared" si="18"/>
        <v>1000</v>
      </c>
      <c r="BT8" s="65">
        <v>0</v>
      </c>
      <c r="BU8" s="14">
        <v>0</v>
      </c>
      <c r="BV8" s="66">
        <v>0</v>
      </c>
      <c r="BW8" s="65">
        <v>0</v>
      </c>
      <c r="BX8" s="14">
        <v>0</v>
      </c>
      <c r="BY8" s="66">
        <v>0</v>
      </c>
      <c r="BZ8" s="65">
        <v>0</v>
      </c>
      <c r="CA8" s="14">
        <v>0</v>
      </c>
      <c r="CB8" s="66">
        <v>0</v>
      </c>
      <c r="CC8" s="65">
        <v>0</v>
      </c>
      <c r="CD8" s="14">
        <v>0</v>
      </c>
      <c r="CE8" s="66">
        <v>0</v>
      </c>
      <c r="CF8" s="65">
        <v>0</v>
      </c>
      <c r="CG8" s="14">
        <v>0</v>
      </c>
      <c r="CH8" s="66">
        <v>0</v>
      </c>
      <c r="CI8" s="65">
        <v>0</v>
      </c>
      <c r="CJ8" s="14">
        <v>0</v>
      </c>
      <c r="CK8" s="66">
        <v>0</v>
      </c>
      <c r="CL8" s="75">
        <v>0</v>
      </c>
      <c r="CM8" s="20">
        <v>2</v>
      </c>
      <c r="CN8" s="66">
        <v>0</v>
      </c>
      <c r="CO8" s="65">
        <v>0</v>
      </c>
      <c r="CP8" s="14">
        <v>0</v>
      </c>
      <c r="CQ8" s="66">
        <v>0</v>
      </c>
      <c r="CR8" s="65">
        <v>0</v>
      </c>
      <c r="CS8" s="14">
        <v>0</v>
      </c>
      <c r="CT8" s="66">
        <v>0</v>
      </c>
      <c r="CU8" s="65">
        <v>0</v>
      </c>
      <c r="CV8" s="14">
        <v>0</v>
      </c>
      <c r="CW8" s="66">
        <v>0</v>
      </c>
      <c r="CX8" s="65">
        <v>0</v>
      </c>
      <c r="CY8" s="14">
        <v>0</v>
      </c>
      <c r="CZ8" s="66">
        <f t="shared" si="5"/>
        <v>0</v>
      </c>
      <c r="DA8" s="65">
        <v>0</v>
      </c>
      <c r="DB8" s="14">
        <v>0</v>
      </c>
      <c r="DC8" s="66">
        <v>0</v>
      </c>
      <c r="DD8" s="65">
        <v>0</v>
      </c>
      <c r="DE8" s="14">
        <v>0</v>
      </c>
      <c r="DF8" s="66">
        <v>0</v>
      </c>
      <c r="DG8" s="65">
        <v>0</v>
      </c>
      <c r="DH8" s="14">
        <v>0</v>
      </c>
      <c r="DI8" s="66">
        <v>0</v>
      </c>
      <c r="DJ8" s="75">
        <v>0</v>
      </c>
      <c r="DK8" s="20">
        <v>0</v>
      </c>
      <c r="DL8" s="66">
        <f t="shared" si="6"/>
        <v>0</v>
      </c>
      <c r="DM8" s="75">
        <v>0</v>
      </c>
      <c r="DN8" s="20">
        <v>0</v>
      </c>
      <c r="DO8" s="66">
        <f t="shared" si="7"/>
        <v>0</v>
      </c>
      <c r="DP8" s="75">
        <v>3</v>
      </c>
      <c r="DQ8" s="20">
        <v>62</v>
      </c>
      <c r="DR8" s="66">
        <f t="shared" ref="DR8:DR10" si="23">DQ8/DP8*1000</f>
        <v>20666.666666666668</v>
      </c>
      <c r="DS8" s="65">
        <v>0</v>
      </c>
      <c r="DT8" s="14">
        <v>0</v>
      </c>
      <c r="DU8" s="66">
        <v>0</v>
      </c>
      <c r="DV8" s="65">
        <v>0</v>
      </c>
      <c r="DW8" s="14">
        <v>0</v>
      </c>
      <c r="DX8" s="66">
        <v>0</v>
      </c>
      <c r="DY8" s="65">
        <v>0</v>
      </c>
      <c r="DZ8" s="14">
        <v>0</v>
      </c>
      <c r="EA8" s="66">
        <v>0</v>
      </c>
      <c r="EB8" s="65">
        <v>0</v>
      </c>
      <c r="EC8" s="14">
        <v>0</v>
      </c>
      <c r="ED8" s="66">
        <v>0</v>
      </c>
      <c r="EE8" s="65">
        <v>0</v>
      </c>
      <c r="EF8" s="14">
        <v>0</v>
      </c>
      <c r="EG8" s="66">
        <v>0</v>
      </c>
      <c r="EH8" s="65">
        <v>0</v>
      </c>
      <c r="EI8" s="14">
        <v>0</v>
      </c>
      <c r="EJ8" s="66">
        <v>0</v>
      </c>
      <c r="EK8" s="65">
        <v>0</v>
      </c>
      <c r="EL8" s="14">
        <v>0</v>
      </c>
      <c r="EM8" s="66">
        <v>0</v>
      </c>
      <c r="EN8" s="75">
        <v>1</v>
      </c>
      <c r="EO8" s="20">
        <v>15</v>
      </c>
      <c r="EP8" s="66">
        <f t="shared" si="9"/>
        <v>15000</v>
      </c>
      <c r="EQ8" s="65">
        <v>0</v>
      </c>
      <c r="ER8" s="14">
        <v>0</v>
      </c>
      <c r="ES8" s="66">
        <v>0</v>
      </c>
      <c r="ET8" s="65">
        <v>0</v>
      </c>
      <c r="EU8" s="14">
        <v>0</v>
      </c>
      <c r="EV8" s="66">
        <v>0</v>
      </c>
      <c r="EW8" s="75">
        <v>0</v>
      </c>
      <c r="EX8" s="20">
        <v>0</v>
      </c>
      <c r="EY8" s="66">
        <f t="shared" si="10"/>
        <v>0</v>
      </c>
      <c r="EZ8" s="75">
        <v>0</v>
      </c>
      <c r="FA8" s="20">
        <v>2</v>
      </c>
      <c r="FB8" s="66">
        <v>0</v>
      </c>
      <c r="FC8" s="75">
        <v>1</v>
      </c>
      <c r="FD8" s="20">
        <v>11</v>
      </c>
      <c r="FE8" s="66">
        <f t="shared" ref="FE8" si="24">FD8/FC8*1000</f>
        <v>11000</v>
      </c>
      <c r="FF8" s="65">
        <v>0</v>
      </c>
      <c r="FG8" s="14">
        <v>0</v>
      </c>
      <c r="FH8" s="66">
        <v>0</v>
      </c>
      <c r="FI8" s="65">
        <v>0</v>
      </c>
      <c r="FJ8" s="14">
        <v>0</v>
      </c>
      <c r="FK8" s="66">
        <v>0</v>
      </c>
      <c r="FL8" s="65">
        <v>0</v>
      </c>
      <c r="FM8" s="14">
        <v>0</v>
      </c>
      <c r="FN8" s="66">
        <v>0</v>
      </c>
      <c r="FO8" s="65">
        <v>0</v>
      </c>
      <c r="FP8" s="14">
        <v>5</v>
      </c>
      <c r="FQ8" s="66">
        <v>0</v>
      </c>
      <c r="FR8" s="65">
        <v>0</v>
      </c>
      <c r="FS8" s="14">
        <v>0</v>
      </c>
      <c r="FT8" s="66">
        <v>0</v>
      </c>
      <c r="FU8" s="65">
        <v>0</v>
      </c>
      <c r="FV8" s="14">
        <v>0</v>
      </c>
      <c r="FW8" s="66">
        <v>0</v>
      </c>
      <c r="FX8" s="65">
        <v>0</v>
      </c>
      <c r="FY8" s="14">
        <v>0</v>
      </c>
      <c r="FZ8" s="66">
        <v>0</v>
      </c>
      <c r="GA8" s="65">
        <v>0</v>
      </c>
      <c r="GB8" s="14">
        <v>0</v>
      </c>
      <c r="GC8" s="66">
        <v>0</v>
      </c>
      <c r="GD8" s="65">
        <v>0</v>
      </c>
      <c r="GE8" s="14">
        <v>0</v>
      </c>
      <c r="GF8" s="66">
        <v>0</v>
      </c>
      <c r="GG8" s="65">
        <v>0</v>
      </c>
      <c r="GH8" s="14">
        <v>0</v>
      </c>
      <c r="GI8" s="66">
        <v>0</v>
      </c>
      <c r="GJ8" s="65">
        <v>0</v>
      </c>
      <c r="GK8" s="14">
        <v>0</v>
      </c>
      <c r="GL8" s="66">
        <v>0</v>
      </c>
      <c r="GM8" s="65">
        <v>0</v>
      </c>
      <c r="GN8" s="14">
        <v>0</v>
      </c>
      <c r="GO8" s="66">
        <v>0</v>
      </c>
      <c r="GP8" s="65">
        <v>0</v>
      </c>
      <c r="GQ8" s="14">
        <v>0</v>
      </c>
      <c r="GR8" s="66">
        <v>0</v>
      </c>
      <c r="GS8" s="65">
        <v>0</v>
      </c>
      <c r="GT8" s="14">
        <v>0</v>
      </c>
      <c r="GU8" s="66">
        <v>0</v>
      </c>
      <c r="GV8" s="65">
        <v>0</v>
      </c>
      <c r="GW8" s="14">
        <v>0</v>
      </c>
      <c r="GX8" s="66">
        <v>0</v>
      </c>
      <c r="GY8" s="65">
        <v>0</v>
      </c>
      <c r="GZ8" s="14">
        <v>0</v>
      </c>
      <c r="HA8" s="66">
        <v>0</v>
      </c>
      <c r="HB8" s="65">
        <v>0</v>
      </c>
      <c r="HC8" s="14">
        <v>0</v>
      </c>
      <c r="HD8" s="66">
        <v>0</v>
      </c>
      <c r="HE8" s="65">
        <v>0</v>
      </c>
      <c r="HF8" s="14">
        <v>0</v>
      </c>
      <c r="HG8" s="66">
        <v>0</v>
      </c>
      <c r="HH8" s="65">
        <v>0</v>
      </c>
      <c r="HI8" s="14">
        <v>0</v>
      </c>
      <c r="HJ8" s="66">
        <f t="shared" si="12"/>
        <v>0</v>
      </c>
      <c r="HK8" s="65">
        <v>0</v>
      </c>
      <c r="HL8" s="14">
        <v>0</v>
      </c>
      <c r="HM8" s="66">
        <v>0</v>
      </c>
      <c r="HN8" s="65">
        <v>0</v>
      </c>
      <c r="HO8" s="14">
        <v>0</v>
      </c>
      <c r="HP8" s="66">
        <v>0</v>
      </c>
      <c r="HQ8" s="65">
        <v>0</v>
      </c>
      <c r="HR8" s="14">
        <v>0</v>
      </c>
      <c r="HS8" s="66">
        <v>0</v>
      </c>
      <c r="HT8" s="65">
        <v>0</v>
      </c>
      <c r="HU8" s="14">
        <v>0</v>
      </c>
      <c r="HV8" s="66">
        <v>0</v>
      </c>
      <c r="HW8" s="65">
        <v>0</v>
      </c>
      <c r="HX8" s="14">
        <v>0</v>
      </c>
      <c r="HY8" s="66">
        <v>0</v>
      </c>
      <c r="HZ8" s="65">
        <v>0</v>
      </c>
      <c r="IA8" s="14">
        <v>0</v>
      </c>
      <c r="IB8" s="66">
        <f t="shared" si="13"/>
        <v>0</v>
      </c>
      <c r="IC8" s="75">
        <v>0</v>
      </c>
      <c r="ID8" s="20">
        <v>2</v>
      </c>
      <c r="IE8" s="66">
        <v>0</v>
      </c>
      <c r="IF8" s="65">
        <v>0</v>
      </c>
      <c r="IG8" s="14">
        <v>0</v>
      </c>
      <c r="IH8" s="66">
        <v>0</v>
      </c>
      <c r="II8" s="75">
        <v>0</v>
      </c>
      <c r="IJ8" s="20">
        <v>0</v>
      </c>
      <c r="IK8" s="66">
        <v>0</v>
      </c>
      <c r="IL8" s="75">
        <v>0</v>
      </c>
      <c r="IM8" s="20">
        <v>7</v>
      </c>
      <c r="IN8" s="66">
        <v>0</v>
      </c>
      <c r="IO8" s="65">
        <v>0</v>
      </c>
      <c r="IP8" s="14">
        <v>2</v>
      </c>
      <c r="IQ8" s="66">
        <v>0</v>
      </c>
      <c r="IR8" s="75">
        <v>2</v>
      </c>
      <c r="IS8" s="20">
        <v>50</v>
      </c>
      <c r="IT8" s="66">
        <f t="shared" si="21"/>
        <v>25000</v>
      </c>
      <c r="IU8" s="65">
        <v>0</v>
      </c>
      <c r="IV8" s="14">
        <v>1</v>
      </c>
      <c r="IW8" s="66">
        <v>0</v>
      </c>
      <c r="IX8" s="75">
        <v>0</v>
      </c>
      <c r="IY8" s="20">
        <v>9</v>
      </c>
      <c r="IZ8" s="66">
        <v>0</v>
      </c>
      <c r="JA8" s="65">
        <v>0</v>
      </c>
      <c r="JB8" s="14">
        <v>0</v>
      </c>
      <c r="JC8" s="66">
        <v>0</v>
      </c>
      <c r="JD8" s="75">
        <v>10</v>
      </c>
      <c r="JE8" s="20">
        <v>154</v>
      </c>
      <c r="JF8" s="66">
        <f t="shared" si="22"/>
        <v>15400</v>
      </c>
      <c r="JG8" s="75">
        <v>97</v>
      </c>
      <c r="JH8" s="20">
        <v>1448</v>
      </c>
      <c r="JI8" s="66">
        <f t="shared" si="15"/>
        <v>14927.835051546392</v>
      </c>
      <c r="JJ8" s="11">
        <f t="shared" si="16"/>
        <v>119</v>
      </c>
      <c r="JK8" s="21">
        <f t="shared" si="17"/>
        <v>1827</v>
      </c>
      <c r="JL8" s="6"/>
      <c r="JM8" s="9"/>
      <c r="JN8" s="6"/>
      <c r="JO8" s="6"/>
      <c r="JP8" s="6"/>
      <c r="JQ8" s="9"/>
      <c r="JR8" s="6"/>
      <c r="JS8" s="6"/>
      <c r="JT8" s="6"/>
      <c r="JU8" s="9"/>
      <c r="JV8" s="6"/>
      <c r="JW8" s="6"/>
      <c r="JX8" s="1"/>
      <c r="JY8" s="2"/>
      <c r="JZ8" s="1"/>
      <c r="KA8" s="1"/>
      <c r="KB8" s="1"/>
      <c r="KC8" s="2"/>
      <c r="KD8" s="1"/>
      <c r="KE8" s="1"/>
      <c r="KF8" s="1"/>
      <c r="KG8" s="2"/>
      <c r="KH8" s="1"/>
      <c r="KI8" s="1"/>
      <c r="KJ8" s="1"/>
      <c r="KK8" s="2"/>
      <c r="KL8" s="1"/>
      <c r="KM8" s="1"/>
      <c r="KN8" s="1"/>
      <c r="KO8" s="2"/>
      <c r="KP8" s="1"/>
      <c r="KQ8" s="1"/>
      <c r="KR8" s="1"/>
      <c r="KS8" s="2"/>
      <c r="KT8" s="1"/>
      <c r="KU8" s="1"/>
      <c r="KV8" s="1"/>
      <c r="KW8" s="2"/>
      <c r="KX8" s="1"/>
      <c r="KY8" s="1"/>
      <c r="KZ8" s="1"/>
      <c r="LA8" s="2"/>
      <c r="LB8" s="1"/>
      <c r="LC8" s="1"/>
      <c r="LD8" s="1"/>
    </row>
    <row r="9" spans="1:395" x14ac:dyDescent="0.3">
      <c r="A9" s="57">
        <v>2009</v>
      </c>
      <c r="B9" s="58" t="s">
        <v>8</v>
      </c>
      <c r="C9" s="65">
        <v>0</v>
      </c>
      <c r="D9" s="14">
        <v>0</v>
      </c>
      <c r="E9" s="66">
        <v>0</v>
      </c>
      <c r="F9" s="82">
        <v>1</v>
      </c>
      <c r="G9" s="18">
        <v>36</v>
      </c>
      <c r="H9" s="66">
        <f t="shared" si="0"/>
        <v>36000</v>
      </c>
      <c r="I9" s="65">
        <v>0</v>
      </c>
      <c r="J9" s="14">
        <v>0</v>
      </c>
      <c r="K9" s="66">
        <v>0</v>
      </c>
      <c r="L9" s="65">
        <v>0</v>
      </c>
      <c r="M9" s="14">
        <v>0</v>
      </c>
      <c r="N9" s="66">
        <v>0</v>
      </c>
      <c r="O9" s="65">
        <v>0</v>
      </c>
      <c r="P9" s="14">
        <v>0</v>
      </c>
      <c r="Q9" s="66">
        <v>0</v>
      </c>
      <c r="R9" s="65">
        <v>0</v>
      </c>
      <c r="S9" s="14">
        <v>0</v>
      </c>
      <c r="T9" s="66">
        <v>0</v>
      </c>
      <c r="U9" s="65">
        <v>0</v>
      </c>
      <c r="V9" s="14">
        <v>0</v>
      </c>
      <c r="W9" s="66">
        <f t="shared" si="1"/>
        <v>0</v>
      </c>
      <c r="X9" s="65">
        <v>0</v>
      </c>
      <c r="Y9" s="14">
        <v>0</v>
      </c>
      <c r="Z9" s="66">
        <v>0</v>
      </c>
      <c r="AA9" s="65">
        <v>0</v>
      </c>
      <c r="AB9" s="14">
        <v>0</v>
      </c>
      <c r="AC9" s="66">
        <v>0</v>
      </c>
      <c r="AD9" s="65">
        <v>0</v>
      </c>
      <c r="AE9" s="14">
        <v>0</v>
      </c>
      <c r="AF9" s="66">
        <v>0</v>
      </c>
      <c r="AG9" s="65">
        <v>0</v>
      </c>
      <c r="AH9" s="14">
        <v>0</v>
      </c>
      <c r="AI9" s="66">
        <f t="shared" si="2"/>
        <v>0</v>
      </c>
      <c r="AJ9" s="65">
        <v>0</v>
      </c>
      <c r="AK9" s="14">
        <v>0</v>
      </c>
      <c r="AL9" s="66">
        <v>0</v>
      </c>
      <c r="AM9" s="65">
        <v>0</v>
      </c>
      <c r="AN9" s="14">
        <v>0</v>
      </c>
      <c r="AO9" s="66">
        <v>0</v>
      </c>
      <c r="AP9" s="65">
        <v>0</v>
      </c>
      <c r="AQ9" s="14">
        <v>0</v>
      </c>
      <c r="AR9" s="66">
        <v>0</v>
      </c>
      <c r="AS9" s="65">
        <v>0</v>
      </c>
      <c r="AT9" s="14">
        <v>2</v>
      </c>
      <c r="AU9" s="66">
        <v>0</v>
      </c>
      <c r="AV9" s="65">
        <v>0</v>
      </c>
      <c r="AW9" s="14">
        <v>0</v>
      </c>
      <c r="AX9" s="66">
        <v>0</v>
      </c>
      <c r="AY9" s="65">
        <v>0</v>
      </c>
      <c r="AZ9" s="14">
        <v>0</v>
      </c>
      <c r="BA9" s="66">
        <v>0</v>
      </c>
      <c r="BB9" s="65">
        <v>0</v>
      </c>
      <c r="BC9" s="14">
        <v>0</v>
      </c>
      <c r="BD9" s="66">
        <v>0</v>
      </c>
      <c r="BE9" s="75">
        <v>2</v>
      </c>
      <c r="BF9" s="20">
        <v>44</v>
      </c>
      <c r="BG9" s="66">
        <v>0</v>
      </c>
      <c r="BH9" s="65">
        <v>0</v>
      </c>
      <c r="BI9" s="14">
        <v>0</v>
      </c>
      <c r="BJ9" s="66">
        <v>0</v>
      </c>
      <c r="BK9" s="65"/>
      <c r="BL9" s="14"/>
      <c r="BM9" s="66"/>
      <c r="BN9" s="65">
        <v>0</v>
      </c>
      <c r="BO9" s="14">
        <v>0</v>
      </c>
      <c r="BP9" s="66">
        <v>0</v>
      </c>
      <c r="BQ9" s="65">
        <v>0</v>
      </c>
      <c r="BR9" s="14">
        <v>0</v>
      </c>
      <c r="BS9" s="66">
        <v>0</v>
      </c>
      <c r="BT9" s="65">
        <v>0</v>
      </c>
      <c r="BU9" s="14">
        <v>0</v>
      </c>
      <c r="BV9" s="66">
        <v>0</v>
      </c>
      <c r="BW9" s="65">
        <v>0</v>
      </c>
      <c r="BX9" s="14">
        <v>0</v>
      </c>
      <c r="BY9" s="66">
        <v>0</v>
      </c>
      <c r="BZ9" s="65">
        <v>0</v>
      </c>
      <c r="CA9" s="14">
        <v>0</v>
      </c>
      <c r="CB9" s="66">
        <v>0</v>
      </c>
      <c r="CC9" s="65">
        <v>0</v>
      </c>
      <c r="CD9" s="14">
        <v>0</v>
      </c>
      <c r="CE9" s="66">
        <v>0</v>
      </c>
      <c r="CF9" s="65">
        <v>0</v>
      </c>
      <c r="CG9" s="14">
        <v>0</v>
      </c>
      <c r="CH9" s="66">
        <v>0</v>
      </c>
      <c r="CI9" s="65">
        <v>0</v>
      </c>
      <c r="CJ9" s="14">
        <v>0</v>
      </c>
      <c r="CK9" s="66">
        <v>0</v>
      </c>
      <c r="CL9" s="75">
        <v>1</v>
      </c>
      <c r="CM9" s="20">
        <v>10</v>
      </c>
      <c r="CN9" s="66">
        <f t="shared" si="4"/>
        <v>10000</v>
      </c>
      <c r="CO9" s="65">
        <v>0</v>
      </c>
      <c r="CP9" s="14">
        <v>0</v>
      </c>
      <c r="CQ9" s="66">
        <v>0</v>
      </c>
      <c r="CR9" s="65">
        <v>0</v>
      </c>
      <c r="CS9" s="14">
        <v>0</v>
      </c>
      <c r="CT9" s="66">
        <v>0</v>
      </c>
      <c r="CU9" s="65">
        <v>0</v>
      </c>
      <c r="CV9" s="14">
        <v>0</v>
      </c>
      <c r="CW9" s="66">
        <v>0</v>
      </c>
      <c r="CX9" s="65">
        <v>0</v>
      </c>
      <c r="CY9" s="14">
        <v>0</v>
      </c>
      <c r="CZ9" s="66">
        <f t="shared" si="5"/>
        <v>0</v>
      </c>
      <c r="DA9" s="65">
        <v>0</v>
      </c>
      <c r="DB9" s="14">
        <v>0</v>
      </c>
      <c r="DC9" s="66">
        <v>0</v>
      </c>
      <c r="DD9" s="65">
        <v>0</v>
      </c>
      <c r="DE9" s="14">
        <v>0</v>
      </c>
      <c r="DF9" s="66">
        <v>0</v>
      </c>
      <c r="DG9" s="65">
        <v>0</v>
      </c>
      <c r="DH9" s="14">
        <v>0</v>
      </c>
      <c r="DI9" s="66">
        <v>0</v>
      </c>
      <c r="DJ9" s="75">
        <v>0</v>
      </c>
      <c r="DK9" s="20">
        <v>0</v>
      </c>
      <c r="DL9" s="66">
        <f t="shared" si="6"/>
        <v>0</v>
      </c>
      <c r="DM9" s="75">
        <v>0</v>
      </c>
      <c r="DN9" s="20">
        <v>0</v>
      </c>
      <c r="DO9" s="66">
        <f t="shared" si="7"/>
        <v>0</v>
      </c>
      <c r="DP9" s="75">
        <v>5</v>
      </c>
      <c r="DQ9" s="20">
        <v>123</v>
      </c>
      <c r="DR9" s="66">
        <f t="shared" si="23"/>
        <v>24600</v>
      </c>
      <c r="DS9" s="65">
        <v>0</v>
      </c>
      <c r="DT9" s="14">
        <v>0</v>
      </c>
      <c r="DU9" s="66">
        <v>0</v>
      </c>
      <c r="DV9" s="65">
        <v>0</v>
      </c>
      <c r="DW9" s="14">
        <v>0</v>
      </c>
      <c r="DX9" s="66">
        <v>0</v>
      </c>
      <c r="DY9" s="65">
        <v>0</v>
      </c>
      <c r="DZ9" s="14">
        <v>0</v>
      </c>
      <c r="EA9" s="66">
        <v>0</v>
      </c>
      <c r="EB9" s="65">
        <v>0</v>
      </c>
      <c r="EC9" s="14">
        <v>0</v>
      </c>
      <c r="ED9" s="66">
        <v>0</v>
      </c>
      <c r="EE9" s="65">
        <v>0</v>
      </c>
      <c r="EF9" s="14">
        <v>0</v>
      </c>
      <c r="EG9" s="66">
        <v>0</v>
      </c>
      <c r="EH9" s="65">
        <v>0</v>
      </c>
      <c r="EI9" s="14">
        <v>0</v>
      </c>
      <c r="EJ9" s="66">
        <v>0</v>
      </c>
      <c r="EK9" s="65">
        <v>0</v>
      </c>
      <c r="EL9" s="14">
        <v>1</v>
      </c>
      <c r="EM9" s="66">
        <v>0</v>
      </c>
      <c r="EN9" s="75">
        <v>1</v>
      </c>
      <c r="EO9" s="20">
        <v>13</v>
      </c>
      <c r="EP9" s="66">
        <f t="shared" si="9"/>
        <v>13000</v>
      </c>
      <c r="EQ9" s="65">
        <v>0</v>
      </c>
      <c r="ER9" s="14">
        <v>0</v>
      </c>
      <c r="ES9" s="66">
        <v>0</v>
      </c>
      <c r="ET9" s="65">
        <v>0</v>
      </c>
      <c r="EU9" s="14">
        <v>0</v>
      </c>
      <c r="EV9" s="66">
        <v>0</v>
      </c>
      <c r="EW9" s="75">
        <v>0</v>
      </c>
      <c r="EX9" s="20">
        <v>0</v>
      </c>
      <c r="EY9" s="66">
        <f t="shared" si="10"/>
        <v>0</v>
      </c>
      <c r="EZ9" s="75">
        <v>1</v>
      </c>
      <c r="FA9" s="20">
        <v>10</v>
      </c>
      <c r="FB9" s="66">
        <f t="shared" ref="FB9" si="25">FA9/EZ9*1000</f>
        <v>10000</v>
      </c>
      <c r="FC9" s="75">
        <v>0</v>
      </c>
      <c r="FD9" s="20">
        <v>7</v>
      </c>
      <c r="FE9" s="66">
        <v>0</v>
      </c>
      <c r="FF9" s="65">
        <v>0</v>
      </c>
      <c r="FG9" s="14">
        <v>0</v>
      </c>
      <c r="FH9" s="66">
        <v>0</v>
      </c>
      <c r="FI9" s="65">
        <v>0</v>
      </c>
      <c r="FJ9" s="14">
        <v>0</v>
      </c>
      <c r="FK9" s="66">
        <v>0</v>
      </c>
      <c r="FL9" s="65">
        <v>0</v>
      </c>
      <c r="FM9" s="14">
        <v>0</v>
      </c>
      <c r="FN9" s="66">
        <v>0</v>
      </c>
      <c r="FO9" s="65">
        <v>0</v>
      </c>
      <c r="FP9" s="14">
        <v>0</v>
      </c>
      <c r="FQ9" s="66">
        <v>0</v>
      </c>
      <c r="FR9" s="65">
        <v>0</v>
      </c>
      <c r="FS9" s="14">
        <v>0</v>
      </c>
      <c r="FT9" s="66">
        <v>0</v>
      </c>
      <c r="FU9" s="65">
        <v>0</v>
      </c>
      <c r="FV9" s="14">
        <v>0</v>
      </c>
      <c r="FW9" s="66">
        <v>0</v>
      </c>
      <c r="FX9" s="65">
        <v>0</v>
      </c>
      <c r="FY9" s="14">
        <v>0</v>
      </c>
      <c r="FZ9" s="66">
        <v>0</v>
      </c>
      <c r="GA9" s="65">
        <v>0</v>
      </c>
      <c r="GB9" s="14">
        <v>0</v>
      </c>
      <c r="GC9" s="66">
        <v>0</v>
      </c>
      <c r="GD9" s="65">
        <v>0</v>
      </c>
      <c r="GE9" s="14">
        <v>0</v>
      </c>
      <c r="GF9" s="66">
        <v>0</v>
      </c>
      <c r="GG9" s="65">
        <v>0</v>
      </c>
      <c r="GH9" s="14">
        <v>0</v>
      </c>
      <c r="GI9" s="66">
        <v>0</v>
      </c>
      <c r="GJ9" s="65">
        <v>0</v>
      </c>
      <c r="GK9" s="14">
        <v>0</v>
      </c>
      <c r="GL9" s="66">
        <v>0</v>
      </c>
      <c r="GM9" s="65">
        <v>0</v>
      </c>
      <c r="GN9" s="14">
        <v>0</v>
      </c>
      <c r="GO9" s="66">
        <v>0</v>
      </c>
      <c r="GP9" s="65">
        <v>0</v>
      </c>
      <c r="GQ9" s="14">
        <v>2</v>
      </c>
      <c r="GR9" s="66">
        <v>0</v>
      </c>
      <c r="GS9" s="65">
        <v>0</v>
      </c>
      <c r="GT9" s="14">
        <v>0</v>
      </c>
      <c r="GU9" s="66">
        <v>0</v>
      </c>
      <c r="GV9" s="65">
        <v>0</v>
      </c>
      <c r="GW9" s="14">
        <v>0</v>
      </c>
      <c r="GX9" s="66">
        <v>0</v>
      </c>
      <c r="GY9" s="75">
        <v>3</v>
      </c>
      <c r="GZ9" s="20">
        <v>50</v>
      </c>
      <c r="HA9" s="66">
        <f t="shared" ref="HA9" si="26">GZ9/GY9*1000</f>
        <v>16666.666666666668</v>
      </c>
      <c r="HB9" s="65">
        <v>0</v>
      </c>
      <c r="HC9" s="14">
        <v>0</v>
      </c>
      <c r="HD9" s="66">
        <v>0</v>
      </c>
      <c r="HE9" s="65">
        <v>0</v>
      </c>
      <c r="HF9" s="14">
        <v>0</v>
      </c>
      <c r="HG9" s="66">
        <v>0</v>
      </c>
      <c r="HH9" s="65">
        <v>0</v>
      </c>
      <c r="HI9" s="14">
        <v>0</v>
      </c>
      <c r="HJ9" s="66">
        <f t="shared" si="12"/>
        <v>0</v>
      </c>
      <c r="HK9" s="65">
        <v>0</v>
      </c>
      <c r="HL9" s="14">
        <v>0</v>
      </c>
      <c r="HM9" s="66">
        <v>0</v>
      </c>
      <c r="HN9" s="65">
        <v>0</v>
      </c>
      <c r="HO9" s="14">
        <v>0</v>
      </c>
      <c r="HP9" s="66">
        <v>0</v>
      </c>
      <c r="HQ9" s="65">
        <v>0</v>
      </c>
      <c r="HR9" s="14">
        <v>0</v>
      </c>
      <c r="HS9" s="66">
        <v>0</v>
      </c>
      <c r="HT9" s="65">
        <v>0</v>
      </c>
      <c r="HU9" s="14">
        <v>1</v>
      </c>
      <c r="HV9" s="66">
        <v>0</v>
      </c>
      <c r="HW9" s="65">
        <v>0</v>
      </c>
      <c r="HX9" s="14">
        <v>0</v>
      </c>
      <c r="HY9" s="66">
        <v>0</v>
      </c>
      <c r="HZ9" s="65">
        <v>0</v>
      </c>
      <c r="IA9" s="14">
        <v>0</v>
      </c>
      <c r="IB9" s="66">
        <f t="shared" si="13"/>
        <v>0</v>
      </c>
      <c r="IC9" s="75">
        <v>0</v>
      </c>
      <c r="ID9" s="20">
        <v>6</v>
      </c>
      <c r="IE9" s="66">
        <v>0</v>
      </c>
      <c r="IF9" s="65">
        <v>0</v>
      </c>
      <c r="IG9" s="14">
        <v>0</v>
      </c>
      <c r="IH9" s="66">
        <v>0</v>
      </c>
      <c r="II9" s="75">
        <v>0</v>
      </c>
      <c r="IJ9" s="20">
        <v>0</v>
      </c>
      <c r="IK9" s="66">
        <v>0</v>
      </c>
      <c r="IL9" s="75">
        <v>1</v>
      </c>
      <c r="IM9" s="20">
        <v>12</v>
      </c>
      <c r="IN9" s="66">
        <f t="shared" ref="IN9" si="27">IM9/IL9*1000</f>
        <v>12000</v>
      </c>
      <c r="IO9" s="65">
        <v>0</v>
      </c>
      <c r="IP9" s="14">
        <v>0</v>
      </c>
      <c r="IQ9" s="66">
        <v>0</v>
      </c>
      <c r="IR9" s="75">
        <v>1</v>
      </c>
      <c r="IS9" s="20">
        <v>16</v>
      </c>
      <c r="IT9" s="66">
        <f t="shared" si="21"/>
        <v>16000</v>
      </c>
      <c r="IU9" s="65">
        <v>0</v>
      </c>
      <c r="IV9" s="14">
        <v>2</v>
      </c>
      <c r="IW9" s="66">
        <v>0</v>
      </c>
      <c r="IX9" s="75">
        <v>0</v>
      </c>
      <c r="IY9" s="20">
        <v>6</v>
      </c>
      <c r="IZ9" s="66">
        <v>0</v>
      </c>
      <c r="JA9" s="65">
        <v>0</v>
      </c>
      <c r="JB9" s="14">
        <v>0</v>
      </c>
      <c r="JC9" s="66">
        <v>0</v>
      </c>
      <c r="JD9" s="75">
        <v>20</v>
      </c>
      <c r="JE9" s="20">
        <v>303</v>
      </c>
      <c r="JF9" s="66">
        <f t="shared" si="22"/>
        <v>15150</v>
      </c>
      <c r="JG9" s="75">
        <v>43</v>
      </c>
      <c r="JH9" s="20">
        <v>674</v>
      </c>
      <c r="JI9" s="66">
        <f t="shared" si="15"/>
        <v>15674.418604651162</v>
      </c>
      <c r="JJ9" s="11">
        <f t="shared" si="16"/>
        <v>79</v>
      </c>
      <c r="JK9" s="21">
        <f t="shared" si="17"/>
        <v>1318</v>
      </c>
      <c r="JL9" s="6"/>
      <c r="JM9" s="9"/>
      <c r="JN9" s="6"/>
      <c r="JO9" s="6"/>
      <c r="JP9" s="6"/>
      <c r="JQ9" s="9"/>
      <c r="JR9" s="6"/>
      <c r="JS9" s="6"/>
      <c r="JT9" s="6"/>
      <c r="JU9" s="9"/>
      <c r="JV9" s="6"/>
      <c r="JW9" s="6"/>
      <c r="JX9" s="1"/>
      <c r="JY9" s="2"/>
      <c r="JZ9" s="1"/>
      <c r="KA9" s="1"/>
      <c r="KB9" s="1"/>
      <c r="KC9" s="2"/>
      <c r="KD9" s="1"/>
      <c r="KE9" s="1"/>
      <c r="KF9" s="1"/>
      <c r="KG9" s="2"/>
      <c r="KH9" s="1"/>
      <c r="KI9" s="1"/>
      <c r="KJ9" s="1"/>
      <c r="KK9" s="2"/>
      <c r="KL9" s="1"/>
      <c r="KM9" s="1"/>
      <c r="KN9" s="1"/>
      <c r="KO9" s="2"/>
      <c r="KP9" s="1"/>
      <c r="KQ9" s="1"/>
      <c r="KR9" s="1"/>
      <c r="KS9" s="2"/>
      <c r="KT9" s="1"/>
      <c r="KU9" s="1"/>
      <c r="KV9" s="1"/>
      <c r="KW9" s="2"/>
      <c r="KX9" s="1"/>
      <c r="KY9" s="1"/>
      <c r="KZ9" s="1"/>
      <c r="LA9" s="2"/>
      <c r="LB9" s="1"/>
      <c r="LC9" s="1"/>
      <c r="LD9" s="1"/>
    </row>
    <row r="10" spans="1:395" x14ac:dyDescent="0.3">
      <c r="A10" s="57">
        <v>2009</v>
      </c>
      <c r="B10" s="58" t="s">
        <v>9</v>
      </c>
      <c r="C10" s="65">
        <v>0</v>
      </c>
      <c r="D10" s="14">
        <v>0</v>
      </c>
      <c r="E10" s="66">
        <v>0</v>
      </c>
      <c r="F10" s="82">
        <v>5</v>
      </c>
      <c r="G10" s="18">
        <v>101</v>
      </c>
      <c r="H10" s="66">
        <f t="shared" si="0"/>
        <v>20200</v>
      </c>
      <c r="I10" s="65">
        <v>0</v>
      </c>
      <c r="J10" s="14">
        <v>0</v>
      </c>
      <c r="K10" s="66">
        <v>0</v>
      </c>
      <c r="L10" s="65">
        <v>0</v>
      </c>
      <c r="M10" s="14">
        <v>0</v>
      </c>
      <c r="N10" s="66">
        <v>0</v>
      </c>
      <c r="O10" s="65">
        <v>0</v>
      </c>
      <c r="P10" s="14">
        <v>0</v>
      </c>
      <c r="Q10" s="66">
        <v>0</v>
      </c>
      <c r="R10" s="65">
        <v>0</v>
      </c>
      <c r="S10" s="14">
        <v>0</v>
      </c>
      <c r="T10" s="66">
        <v>0</v>
      </c>
      <c r="U10" s="65">
        <v>0</v>
      </c>
      <c r="V10" s="14">
        <v>0</v>
      </c>
      <c r="W10" s="66">
        <f t="shared" si="1"/>
        <v>0</v>
      </c>
      <c r="X10" s="65">
        <v>0</v>
      </c>
      <c r="Y10" s="14">
        <v>0</v>
      </c>
      <c r="Z10" s="66">
        <v>0</v>
      </c>
      <c r="AA10" s="65">
        <v>0</v>
      </c>
      <c r="AB10" s="14">
        <v>0</v>
      </c>
      <c r="AC10" s="66">
        <v>0</v>
      </c>
      <c r="AD10" s="65">
        <v>0</v>
      </c>
      <c r="AE10" s="14">
        <v>0</v>
      </c>
      <c r="AF10" s="66">
        <v>0</v>
      </c>
      <c r="AG10" s="65">
        <v>0</v>
      </c>
      <c r="AH10" s="14">
        <v>0</v>
      </c>
      <c r="AI10" s="66">
        <f t="shared" si="2"/>
        <v>0</v>
      </c>
      <c r="AJ10" s="65">
        <v>0</v>
      </c>
      <c r="AK10" s="14">
        <v>0</v>
      </c>
      <c r="AL10" s="66">
        <v>0</v>
      </c>
      <c r="AM10" s="65">
        <v>0</v>
      </c>
      <c r="AN10" s="14">
        <v>0</v>
      </c>
      <c r="AO10" s="66">
        <v>0</v>
      </c>
      <c r="AP10" s="65">
        <v>0</v>
      </c>
      <c r="AQ10" s="14">
        <v>0</v>
      </c>
      <c r="AR10" s="66">
        <v>0</v>
      </c>
      <c r="AS10" s="65">
        <v>0</v>
      </c>
      <c r="AT10" s="14">
        <v>1</v>
      </c>
      <c r="AU10" s="66">
        <v>0</v>
      </c>
      <c r="AV10" s="65">
        <v>0</v>
      </c>
      <c r="AW10" s="14">
        <v>0</v>
      </c>
      <c r="AX10" s="66">
        <v>0</v>
      </c>
      <c r="AY10" s="65">
        <v>0</v>
      </c>
      <c r="AZ10" s="14">
        <v>0</v>
      </c>
      <c r="BA10" s="66">
        <v>0</v>
      </c>
      <c r="BB10" s="65">
        <v>0</v>
      </c>
      <c r="BC10" s="14">
        <v>0</v>
      </c>
      <c r="BD10" s="66">
        <v>0</v>
      </c>
      <c r="BE10" s="75">
        <v>2</v>
      </c>
      <c r="BF10" s="20">
        <v>41</v>
      </c>
      <c r="BG10" s="66">
        <f t="shared" ref="BG10" si="28">BF10/BE10*1000</f>
        <v>20500</v>
      </c>
      <c r="BH10" s="65">
        <v>0</v>
      </c>
      <c r="BI10" s="14">
        <v>0</v>
      </c>
      <c r="BJ10" s="66">
        <v>0</v>
      </c>
      <c r="BK10" s="65"/>
      <c r="BL10" s="14"/>
      <c r="BM10" s="66"/>
      <c r="BN10" s="65">
        <v>0</v>
      </c>
      <c r="BO10" s="14">
        <v>0</v>
      </c>
      <c r="BP10" s="66">
        <v>0</v>
      </c>
      <c r="BQ10" s="65">
        <v>0</v>
      </c>
      <c r="BR10" s="14">
        <v>0</v>
      </c>
      <c r="BS10" s="66">
        <v>0</v>
      </c>
      <c r="BT10" s="65">
        <v>0</v>
      </c>
      <c r="BU10" s="14">
        <v>0</v>
      </c>
      <c r="BV10" s="66">
        <v>0</v>
      </c>
      <c r="BW10" s="65">
        <v>0</v>
      </c>
      <c r="BX10" s="14">
        <v>0</v>
      </c>
      <c r="BY10" s="66">
        <v>0</v>
      </c>
      <c r="BZ10" s="65">
        <v>0</v>
      </c>
      <c r="CA10" s="14">
        <v>0</v>
      </c>
      <c r="CB10" s="66">
        <v>0</v>
      </c>
      <c r="CC10" s="65">
        <v>0</v>
      </c>
      <c r="CD10" s="14">
        <v>0</v>
      </c>
      <c r="CE10" s="66">
        <v>0</v>
      </c>
      <c r="CF10" s="65">
        <v>0</v>
      </c>
      <c r="CG10" s="14">
        <v>0</v>
      </c>
      <c r="CH10" s="66">
        <v>0</v>
      </c>
      <c r="CI10" s="65">
        <v>0</v>
      </c>
      <c r="CJ10" s="14">
        <v>0</v>
      </c>
      <c r="CK10" s="66">
        <v>0</v>
      </c>
      <c r="CL10" s="75">
        <v>1</v>
      </c>
      <c r="CM10" s="20">
        <v>8</v>
      </c>
      <c r="CN10" s="66">
        <f t="shared" si="4"/>
        <v>8000</v>
      </c>
      <c r="CO10" s="65">
        <v>0</v>
      </c>
      <c r="CP10" s="14">
        <v>1</v>
      </c>
      <c r="CQ10" s="66">
        <v>0</v>
      </c>
      <c r="CR10" s="65">
        <v>0</v>
      </c>
      <c r="CS10" s="14">
        <v>0</v>
      </c>
      <c r="CT10" s="66">
        <v>0</v>
      </c>
      <c r="CU10" s="65">
        <v>0</v>
      </c>
      <c r="CV10" s="14">
        <v>0</v>
      </c>
      <c r="CW10" s="66">
        <v>0</v>
      </c>
      <c r="CX10" s="65">
        <v>0</v>
      </c>
      <c r="CY10" s="14">
        <v>0</v>
      </c>
      <c r="CZ10" s="66">
        <f t="shared" si="5"/>
        <v>0</v>
      </c>
      <c r="DA10" s="65">
        <v>0</v>
      </c>
      <c r="DB10" s="14">
        <v>0</v>
      </c>
      <c r="DC10" s="66">
        <v>0</v>
      </c>
      <c r="DD10" s="65">
        <v>0</v>
      </c>
      <c r="DE10" s="14">
        <v>0</v>
      </c>
      <c r="DF10" s="66">
        <v>0</v>
      </c>
      <c r="DG10" s="65">
        <v>0</v>
      </c>
      <c r="DH10" s="14">
        <v>0</v>
      </c>
      <c r="DI10" s="66">
        <v>0</v>
      </c>
      <c r="DJ10" s="75">
        <v>0</v>
      </c>
      <c r="DK10" s="20">
        <v>0</v>
      </c>
      <c r="DL10" s="66">
        <f t="shared" si="6"/>
        <v>0</v>
      </c>
      <c r="DM10" s="75">
        <v>0</v>
      </c>
      <c r="DN10" s="20">
        <v>0</v>
      </c>
      <c r="DO10" s="66">
        <f t="shared" si="7"/>
        <v>0</v>
      </c>
      <c r="DP10" s="75">
        <v>2</v>
      </c>
      <c r="DQ10" s="20">
        <v>35</v>
      </c>
      <c r="DR10" s="66">
        <f t="shared" si="23"/>
        <v>17500</v>
      </c>
      <c r="DS10" s="65">
        <v>0</v>
      </c>
      <c r="DT10" s="14">
        <v>0</v>
      </c>
      <c r="DU10" s="66">
        <v>0</v>
      </c>
      <c r="DV10" s="65">
        <v>0</v>
      </c>
      <c r="DW10" s="14">
        <v>0</v>
      </c>
      <c r="DX10" s="66">
        <v>0</v>
      </c>
      <c r="DY10" s="65">
        <v>0</v>
      </c>
      <c r="DZ10" s="14">
        <v>0</v>
      </c>
      <c r="EA10" s="66">
        <v>0</v>
      </c>
      <c r="EB10" s="65">
        <v>0</v>
      </c>
      <c r="EC10" s="14">
        <v>0</v>
      </c>
      <c r="ED10" s="66">
        <v>0</v>
      </c>
      <c r="EE10" s="65">
        <v>0</v>
      </c>
      <c r="EF10" s="14">
        <v>0</v>
      </c>
      <c r="EG10" s="66">
        <v>0</v>
      </c>
      <c r="EH10" s="65">
        <v>0</v>
      </c>
      <c r="EI10" s="14">
        <v>0</v>
      </c>
      <c r="EJ10" s="66">
        <v>0</v>
      </c>
      <c r="EK10" s="65">
        <v>0</v>
      </c>
      <c r="EL10" s="14">
        <v>6</v>
      </c>
      <c r="EM10" s="66">
        <v>0</v>
      </c>
      <c r="EN10" s="75">
        <v>2</v>
      </c>
      <c r="EO10" s="20">
        <v>29</v>
      </c>
      <c r="EP10" s="66">
        <f t="shared" si="9"/>
        <v>14500</v>
      </c>
      <c r="EQ10" s="65">
        <v>0</v>
      </c>
      <c r="ER10" s="14">
        <v>0</v>
      </c>
      <c r="ES10" s="66">
        <v>0</v>
      </c>
      <c r="ET10" s="65">
        <v>0</v>
      </c>
      <c r="EU10" s="14">
        <v>0</v>
      </c>
      <c r="EV10" s="66">
        <v>0</v>
      </c>
      <c r="EW10" s="75">
        <v>0</v>
      </c>
      <c r="EX10" s="20">
        <v>0</v>
      </c>
      <c r="EY10" s="66">
        <f t="shared" si="10"/>
        <v>0</v>
      </c>
      <c r="EZ10" s="75">
        <v>0</v>
      </c>
      <c r="FA10" s="20">
        <v>2</v>
      </c>
      <c r="FB10" s="66">
        <v>0</v>
      </c>
      <c r="FC10" s="75">
        <v>0</v>
      </c>
      <c r="FD10" s="20">
        <v>6</v>
      </c>
      <c r="FE10" s="66">
        <v>0</v>
      </c>
      <c r="FF10" s="65">
        <v>0</v>
      </c>
      <c r="FG10" s="14">
        <v>0</v>
      </c>
      <c r="FH10" s="66">
        <v>0</v>
      </c>
      <c r="FI10" s="65">
        <v>0</v>
      </c>
      <c r="FJ10" s="14">
        <v>0</v>
      </c>
      <c r="FK10" s="66">
        <v>0</v>
      </c>
      <c r="FL10" s="65">
        <v>0</v>
      </c>
      <c r="FM10" s="14">
        <v>0</v>
      </c>
      <c r="FN10" s="66">
        <v>0</v>
      </c>
      <c r="FO10" s="65">
        <v>0</v>
      </c>
      <c r="FP10" s="14">
        <v>3</v>
      </c>
      <c r="FQ10" s="66">
        <v>0</v>
      </c>
      <c r="FR10" s="65">
        <v>0</v>
      </c>
      <c r="FS10" s="14">
        <v>0</v>
      </c>
      <c r="FT10" s="66">
        <v>0</v>
      </c>
      <c r="FU10" s="65">
        <v>0</v>
      </c>
      <c r="FV10" s="14">
        <v>0</v>
      </c>
      <c r="FW10" s="66">
        <v>0</v>
      </c>
      <c r="FX10" s="65">
        <v>0</v>
      </c>
      <c r="FY10" s="14">
        <v>0</v>
      </c>
      <c r="FZ10" s="66">
        <v>0</v>
      </c>
      <c r="GA10" s="65">
        <v>0</v>
      </c>
      <c r="GB10" s="14">
        <v>0</v>
      </c>
      <c r="GC10" s="66">
        <v>0</v>
      </c>
      <c r="GD10" s="65">
        <v>0</v>
      </c>
      <c r="GE10" s="14">
        <v>0</v>
      </c>
      <c r="GF10" s="66">
        <v>0</v>
      </c>
      <c r="GG10" s="65">
        <v>0</v>
      </c>
      <c r="GH10" s="14">
        <v>0</v>
      </c>
      <c r="GI10" s="66">
        <v>0</v>
      </c>
      <c r="GJ10" s="65">
        <v>0</v>
      </c>
      <c r="GK10" s="14">
        <v>0</v>
      </c>
      <c r="GL10" s="66">
        <v>0</v>
      </c>
      <c r="GM10" s="65">
        <v>0</v>
      </c>
      <c r="GN10" s="14">
        <v>0</v>
      </c>
      <c r="GO10" s="66">
        <v>0</v>
      </c>
      <c r="GP10" s="65">
        <v>0</v>
      </c>
      <c r="GQ10" s="14">
        <v>2</v>
      </c>
      <c r="GR10" s="66">
        <v>0</v>
      </c>
      <c r="GS10" s="65">
        <v>0</v>
      </c>
      <c r="GT10" s="14">
        <v>0</v>
      </c>
      <c r="GU10" s="66">
        <v>0</v>
      </c>
      <c r="GV10" s="65">
        <v>0</v>
      </c>
      <c r="GW10" s="14">
        <v>0</v>
      </c>
      <c r="GX10" s="66">
        <v>0</v>
      </c>
      <c r="GY10" s="65">
        <v>0</v>
      </c>
      <c r="GZ10" s="14">
        <v>0</v>
      </c>
      <c r="HA10" s="66">
        <v>0</v>
      </c>
      <c r="HB10" s="65">
        <v>0</v>
      </c>
      <c r="HC10" s="14">
        <v>0</v>
      </c>
      <c r="HD10" s="66">
        <v>0</v>
      </c>
      <c r="HE10" s="65">
        <v>0</v>
      </c>
      <c r="HF10" s="14">
        <v>0</v>
      </c>
      <c r="HG10" s="66">
        <v>0</v>
      </c>
      <c r="HH10" s="65">
        <v>0</v>
      </c>
      <c r="HI10" s="14">
        <v>0</v>
      </c>
      <c r="HJ10" s="66">
        <f t="shared" si="12"/>
        <v>0</v>
      </c>
      <c r="HK10" s="65">
        <v>0</v>
      </c>
      <c r="HL10" s="14">
        <v>0</v>
      </c>
      <c r="HM10" s="66">
        <v>0</v>
      </c>
      <c r="HN10" s="65">
        <v>0</v>
      </c>
      <c r="HO10" s="14">
        <v>0</v>
      </c>
      <c r="HP10" s="66">
        <v>0</v>
      </c>
      <c r="HQ10" s="65">
        <v>0</v>
      </c>
      <c r="HR10" s="14">
        <v>0</v>
      </c>
      <c r="HS10" s="66">
        <v>0</v>
      </c>
      <c r="HT10" s="65">
        <v>0</v>
      </c>
      <c r="HU10" s="14">
        <v>0</v>
      </c>
      <c r="HV10" s="66">
        <v>0</v>
      </c>
      <c r="HW10" s="65">
        <v>0</v>
      </c>
      <c r="HX10" s="14">
        <v>0</v>
      </c>
      <c r="HY10" s="66">
        <v>0</v>
      </c>
      <c r="HZ10" s="65">
        <v>0</v>
      </c>
      <c r="IA10" s="14">
        <v>0</v>
      </c>
      <c r="IB10" s="66">
        <f t="shared" si="13"/>
        <v>0</v>
      </c>
      <c r="IC10" s="75">
        <v>0</v>
      </c>
      <c r="ID10" s="20">
        <v>7</v>
      </c>
      <c r="IE10" s="66">
        <v>0</v>
      </c>
      <c r="IF10" s="65">
        <v>0</v>
      </c>
      <c r="IG10" s="14">
        <v>0</v>
      </c>
      <c r="IH10" s="66">
        <v>0</v>
      </c>
      <c r="II10" s="75">
        <v>0</v>
      </c>
      <c r="IJ10" s="20">
        <v>0</v>
      </c>
      <c r="IK10" s="66">
        <v>0</v>
      </c>
      <c r="IL10" s="75">
        <v>0</v>
      </c>
      <c r="IM10" s="20">
        <v>10</v>
      </c>
      <c r="IN10" s="66">
        <v>0</v>
      </c>
      <c r="IO10" s="65">
        <v>0</v>
      </c>
      <c r="IP10" s="14">
        <v>0</v>
      </c>
      <c r="IQ10" s="66">
        <v>0</v>
      </c>
      <c r="IR10" s="75">
        <v>1</v>
      </c>
      <c r="IS10" s="20">
        <v>14</v>
      </c>
      <c r="IT10" s="66">
        <f t="shared" si="21"/>
        <v>14000</v>
      </c>
      <c r="IU10" s="65">
        <v>0</v>
      </c>
      <c r="IV10" s="14">
        <v>0</v>
      </c>
      <c r="IW10" s="66">
        <v>0</v>
      </c>
      <c r="IX10" s="75">
        <v>0</v>
      </c>
      <c r="IY10" s="20">
        <v>9</v>
      </c>
      <c r="IZ10" s="66">
        <v>0</v>
      </c>
      <c r="JA10" s="65">
        <v>0</v>
      </c>
      <c r="JB10" s="14">
        <v>0</v>
      </c>
      <c r="JC10" s="66">
        <v>0</v>
      </c>
      <c r="JD10" s="75">
        <v>13</v>
      </c>
      <c r="JE10" s="20">
        <v>246</v>
      </c>
      <c r="JF10" s="66">
        <f t="shared" si="22"/>
        <v>18923.076923076922</v>
      </c>
      <c r="JG10" s="75">
        <v>68</v>
      </c>
      <c r="JH10" s="20">
        <v>1240</v>
      </c>
      <c r="JI10" s="66">
        <f t="shared" si="15"/>
        <v>18235.294117647059</v>
      </c>
      <c r="JJ10" s="11">
        <f t="shared" si="16"/>
        <v>94</v>
      </c>
      <c r="JK10" s="21">
        <f t="shared" si="17"/>
        <v>1761</v>
      </c>
      <c r="JL10" s="6"/>
      <c r="JM10" s="9"/>
      <c r="JN10" s="6"/>
      <c r="JO10" s="6"/>
      <c r="JP10" s="6"/>
      <c r="JQ10" s="9"/>
      <c r="JR10" s="6"/>
      <c r="JS10" s="6"/>
      <c r="JT10" s="6"/>
      <c r="JU10" s="9"/>
      <c r="JV10" s="6"/>
      <c r="JW10" s="6"/>
      <c r="JX10" s="1"/>
      <c r="JY10" s="2"/>
      <c r="JZ10" s="1"/>
      <c r="KA10" s="1"/>
      <c r="KB10" s="1"/>
      <c r="KC10" s="2"/>
      <c r="KD10" s="1"/>
      <c r="KE10" s="1"/>
      <c r="KF10" s="1"/>
      <c r="KG10" s="2"/>
      <c r="KH10" s="1"/>
      <c r="KI10" s="1"/>
      <c r="KJ10" s="1"/>
      <c r="KK10" s="2"/>
      <c r="KL10" s="1"/>
      <c r="KM10" s="1"/>
      <c r="KN10" s="1"/>
      <c r="KO10" s="2"/>
      <c r="KP10" s="1"/>
      <c r="KQ10" s="1"/>
      <c r="KR10" s="1"/>
      <c r="KS10" s="2"/>
      <c r="KT10" s="1"/>
      <c r="KU10" s="1"/>
      <c r="KV10" s="1"/>
      <c r="KW10" s="2"/>
      <c r="KX10" s="1"/>
      <c r="KY10" s="1"/>
      <c r="KZ10" s="1"/>
      <c r="LA10" s="2"/>
      <c r="LB10" s="1"/>
      <c r="LC10" s="1"/>
      <c r="LD10" s="1"/>
    </row>
    <row r="11" spans="1:395" x14ac:dyDescent="0.3">
      <c r="A11" s="57">
        <v>2009</v>
      </c>
      <c r="B11" s="58" t="s">
        <v>10</v>
      </c>
      <c r="C11" s="65">
        <v>0</v>
      </c>
      <c r="D11" s="14">
        <v>0</v>
      </c>
      <c r="E11" s="66">
        <v>0</v>
      </c>
      <c r="F11" s="82">
        <v>20</v>
      </c>
      <c r="G11" s="18">
        <v>470</v>
      </c>
      <c r="H11" s="66">
        <f t="shared" si="0"/>
        <v>23500</v>
      </c>
      <c r="I11" s="65">
        <v>0</v>
      </c>
      <c r="J11" s="14">
        <v>0</v>
      </c>
      <c r="K11" s="66">
        <v>0</v>
      </c>
      <c r="L11" s="65">
        <v>0</v>
      </c>
      <c r="M11" s="14">
        <v>7</v>
      </c>
      <c r="N11" s="66">
        <v>0</v>
      </c>
      <c r="O11" s="65">
        <v>0</v>
      </c>
      <c r="P11" s="14">
        <v>0</v>
      </c>
      <c r="Q11" s="66">
        <v>0</v>
      </c>
      <c r="R11" s="65">
        <v>0</v>
      </c>
      <c r="S11" s="14">
        <v>0</v>
      </c>
      <c r="T11" s="66">
        <v>0</v>
      </c>
      <c r="U11" s="65">
        <v>0</v>
      </c>
      <c r="V11" s="14">
        <v>0</v>
      </c>
      <c r="W11" s="66">
        <f t="shared" si="1"/>
        <v>0</v>
      </c>
      <c r="X11" s="65">
        <v>0</v>
      </c>
      <c r="Y11" s="14">
        <v>0</v>
      </c>
      <c r="Z11" s="66">
        <v>0</v>
      </c>
      <c r="AA11" s="65">
        <v>0</v>
      </c>
      <c r="AB11" s="14">
        <v>0</v>
      </c>
      <c r="AC11" s="66">
        <v>0</v>
      </c>
      <c r="AD11" s="65">
        <v>0</v>
      </c>
      <c r="AE11" s="14">
        <v>0</v>
      </c>
      <c r="AF11" s="66">
        <v>0</v>
      </c>
      <c r="AG11" s="65">
        <v>0</v>
      </c>
      <c r="AH11" s="14">
        <v>0</v>
      </c>
      <c r="AI11" s="66">
        <f t="shared" si="2"/>
        <v>0</v>
      </c>
      <c r="AJ11" s="65">
        <v>0</v>
      </c>
      <c r="AK11" s="14">
        <v>0</v>
      </c>
      <c r="AL11" s="66">
        <v>0</v>
      </c>
      <c r="AM11" s="65">
        <v>0</v>
      </c>
      <c r="AN11" s="14">
        <v>0</v>
      </c>
      <c r="AO11" s="66">
        <v>0</v>
      </c>
      <c r="AP11" s="65">
        <v>0</v>
      </c>
      <c r="AQ11" s="14">
        <v>0</v>
      </c>
      <c r="AR11" s="66">
        <v>0</v>
      </c>
      <c r="AS11" s="65">
        <v>0</v>
      </c>
      <c r="AT11" s="14">
        <v>0</v>
      </c>
      <c r="AU11" s="66">
        <v>0</v>
      </c>
      <c r="AV11" s="65">
        <v>0</v>
      </c>
      <c r="AW11" s="14">
        <v>0</v>
      </c>
      <c r="AX11" s="66">
        <v>0</v>
      </c>
      <c r="AY11" s="65">
        <v>0</v>
      </c>
      <c r="AZ11" s="14">
        <v>0</v>
      </c>
      <c r="BA11" s="66">
        <v>0</v>
      </c>
      <c r="BB11" s="65">
        <v>0</v>
      </c>
      <c r="BC11" s="14">
        <v>0</v>
      </c>
      <c r="BD11" s="66">
        <v>0</v>
      </c>
      <c r="BE11" s="75">
        <v>0</v>
      </c>
      <c r="BF11" s="20">
        <v>2</v>
      </c>
      <c r="BG11" s="66">
        <v>0</v>
      </c>
      <c r="BH11" s="65">
        <v>0</v>
      </c>
      <c r="BI11" s="14">
        <v>5</v>
      </c>
      <c r="BJ11" s="66">
        <v>0</v>
      </c>
      <c r="BK11" s="65"/>
      <c r="BL11" s="14"/>
      <c r="BM11" s="66"/>
      <c r="BN11" s="65">
        <v>0</v>
      </c>
      <c r="BO11" s="14">
        <v>0</v>
      </c>
      <c r="BP11" s="66">
        <v>0</v>
      </c>
      <c r="BQ11" s="65">
        <v>0</v>
      </c>
      <c r="BR11" s="14">
        <v>0</v>
      </c>
      <c r="BS11" s="66">
        <v>0</v>
      </c>
      <c r="BT11" s="65">
        <v>0</v>
      </c>
      <c r="BU11" s="14">
        <v>0</v>
      </c>
      <c r="BV11" s="66">
        <v>0</v>
      </c>
      <c r="BW11" s="65">
        <v>0</v>
      </c>
      <c r="BX11" s="14">
        <v>0</v>
      </c>
      <c r="BY11" s="66">
        <v>0</v>
      </c>
      <c r="BZ11" s="65">
        <v>0</v>
      </c>
      <c r="CA11" s="14">
        <v>0</v>
      </c>
      <c r="CB11" s="66">
        <v>0</v>
      </c>
      <c r="CC11" s="65">
        <v>0</v>
      </c>
      <c r="CD11" s="14">
        <v>0</v>
      </c>
      <c r="CE11" s="66">
        <v>0</v>
      </c>
      <c r="CF11" s="65">
        <v>0</v>
      </c>
      <c r="CG11" s="14">
        <v>0</v>
      </c>
      <c r="CH11" s="66">
        <v>0</v>
      </c>
      <c r="CI11" s="65">
        <v>0</v>
      </c>
      <c r="CJ11" s="14">
        <v>0</v>
      </c>
      <c r="CK11" s="66">
        <v>0</v>
      </c>
      <c r="CL11" s="75">
        <v>0</v>
      </c>
      <c r="CM11" s="20">
        <v>5</v>
      </c>
      <c r="CN11" s="66">
        <v>0</v>
      </c>
      <c r="CO11" s="65">
        <v>0</v>
      </c>
      <c r="CP11" s="14">
        <v>0</v>
      </c>
      <c r="CQ11" s="66">
        <v>0</v>
      </c>
      <c r="CR11" s="65">
        <v>0</v>
      </c>
      <c r="CS11" s="14">
        <v>0</v>
      </c>
      <c r="CT11" s="66">
        <v>0</v>
      </c>
      <c r="CU11" s="65">
        <v>0</v>
      </c>
      <c r="CV11" s="14">
        <v>0</v>
      </c>
      <c r="CW11" s="66">
        <v>0</v>
      </c>
      <c r="CX11" s="65">
        <v>0</v>
      </c>
      <c r="CY11" s="14">
        <v>0</v>
      </c>
      <c r="CZ11" s="66">
        <f t="shared" si="5"/>
        <v>0</v>
      </c>
      <c r="DA11" s="65">
        <v>0</v>
      </c>
      <c r="DB11" s="14">
        <v>0</v>
      </c>
      <c r="DC11" s="66">
        <v>0</v>
      </c>
      <c r="DD11" s="65">
        <v>0</v>
      </c>
      <c r="DE11" s="14">
        <v>0</v>
      </c>
      <c r="DF11" s="66">
        <v>0</v>
      </c>
      <c r="DG11" s="65">
        <v>0</v>
      </c>
      <c r="DH11" s="14">
        <v>0</v>
      </c>
      <c r="DI11" s="66">
        <v>0</v>
      </c>
      <c r="DJ11" s="65">
        <v>0</v>
      </c>
      <c r="DK11" s="14">
        <v>0</v>
      </c>
      <c r="DL11" s="66">
        <f t="shared" si="6"/>
        <v>0</v>
      </c>
      <c r="DM11" s="65">
        <v>0</v>
      </c>
      <c r="DN11" s="14">
        <v>0</v>
      </c>
      <c r="DO11" s="66">
        <f t="shared" si="7"/>
        <v>0</v>
      </c>
      <c r="DP11" s="65">
        <v>0</v>
      </c>
      <c r="DQ11" s="14">
        <v>0</v>
      </c>
      <c r="DR11" s="66">
        <v>0</v>
      </c>
      <c r="DS11" s="65">
        <v>0</v>
      </c>
      <c r="DT11" s="14">
        <v>0</v>
      </c>
      <c r="DU11" s="66">
        <v>0</v>
      </c>
      <c r="DV11" s="65">
        <v>0</v>
      </c>
      <c r="DW11" s="14">
        <v>0</v>
      </c>
      <c r="DX11" s="66">
        <v>0</v>
      </c>
      <c r="DY11" s="65">
        <v>0</v>
      </c>
      <c r="DZ11" s="14">
        <v>0</v>
      </c>
      <c r="EA11" s="66">
        <v>0</v>
      </c>
      <c r="EB11" s="65">
        <v>0</v>
      </c>
      <c r="EC11" s="14">
        <v>0</v>
      </c>
      <c r="ED11" s="66">
        <v>0</v>
      </c>
      <c r="EE11" s="65">
        <v>0</v>
      </c>
      <c r="EF11" s="14">
        <v>0</v>
      </c>
      <c r="EG11" s="66">
        <v>0</v>
      </c>
      <c r="EH11" s="65">
        <v>0</v>
      </c>
      <c r="EI11" s="14">
        <v>0</v>
      </c>
      <c r="EJ11" s="66">
        <v>0</v>
      </c>
      <c r="EK11" s="65">
        <v>0</v>
      </c>
      <c r="EL11" s="14">
        <v>0</v>
      </c>
      <c r="EM11" s="66">
        <v>0</v>
      </c>
      <c r="EN11" s="75">
        <v>2</v>
      </c>
      <c r="EO11" s="20">
        <v>19</v>
      </c>
      <c r="EP11" s="66">
        <f t="shared" si="9"/>
        <v>9500</v>
      </c>
      <c r="EQ11" s="65">
        <v>0</v>
      </c>
      <c r="ER11" s="14">
        <v>0</v>
      </c>
      <c r="ES11" s="66">
        <v>0</v>
      </c>
      <c r="ET11" s="65">
        <v>0</v>
      </c>
      <c r="EU11" s="14">
        <v>0</v>
      </c>
      <c r="EV11" s="66">
        <v>0</v>
      </c>
      <c r="EW11" s="75">
        <v>0</v>
      </c>
      <c r="EX11" s="20">
        <v>0</v>
      </c>
      <c r="EY11" s="66">
        <f t="shared" si="10"/>
        <v>0</v>
      </c>
      <c r="EZ11" s="75">
        <v>3</v>
      </c>
      <c r="FA11" s="20">
        <v>61</v>
      </c>
      <c r="FB11" s="66">
        <f t="shared" ref="FB11" si="29">FA11/EZ11*1000</f>
        <v>20333.333333333332</v>
      </c>
      <c r="FC11" s="75">
        <v>2</v>
      </c>
      <c r="FD11" s="20">
        <v>32</v>
      </c>
      <c r="FE11" s="66">
        <f t="shared" ref="FE11:FE17" si="30">FD11/FC11*1000</f>
        <v>16000</v>
      </c>
      <c r="FF11" s="65">
        <v>0</v>
      </c>
      <c r="FG11" s="14">
        <v>0</v>
      </c>
      <c r="FH11" s="66">
        <v>0</v>
      </c>
      <c r="FI11" s="65">
        <v>0</v>
      </c>
      <c r="FJ11" s="14">
        <v>0</v>
      </c>
      <c r="FK11" s="66">
        <v>0</v>
      </c>
      <c r="FL11" s="65">
        <v>0</v>
      </c>
      <c r="FM11" s="14">
        <v>0</v>
      </c>
      <c r="FN11" s="66">
        <v>0</v>
      </c>
      <c r="FO11" s="65">
        <v>0</v>
      </c>
      <c r="FP11" s="14">
        <v>3</v>
      </c>
      <c r="FQ11" s="66">
        <v>0</v>
      </c>
      <c r="FR11" s="65">
        <v>0</v>
      </c>
      <c r="FS11" s="14">
        <v>0</v>
      </c>
      <c r="FT11" s="66">
        <v>0</v>
      </c>
      <c r="FU11" s="65">
        <v>0</v>
      </c>
      <c r="FV11" s="14">
        <v>0</v>
      </c>
      <c r="FW11" s="66">
        <v>0</v>
      </c>
      <c r="FX11" s="65">
        <v>0</v>
      </c>
      <c r="FY11" s="14">
        <v>0</v>
      </c>
      <c r="FZ11" s="66">
        <v>0</v>
      </c>
      <c r="GA11" s="65">
        <v>0</v>
      </c>
      <c r="GB11" s="14">
        <v>0</v>
      </c>
      <c r="GC11" s="66">
        <v>0</v>
      </c>
      <c r="GD11" s="65">
        <v>0</v>
      </c>
      <c r="GE11" s="14">
        <v>0</v>
      </c>
      <c r="GF11" s="66">
        <v>0</v>
      </c>
      <c r="GG11" s="65">
        <v>0</v>
      </c>
      <c r="GH11" s="14">
        <v>0</v>
      </c>
      <c r="GI11" s="66">
        <v>0</v>
      </c>
      <c r="GJ11" s="65">
        <v>0</v>
      </c>
      <c r="GK11" s="14">
        <v>0</v>
      </c>
      <c r="GL11" s="66">
        <v>0</v>
      </c>
      <c r="GM11" s="65">
        <v>0</v>
      </c>
      <c r="GN11" s="14">
        <v>0</v>
      </c>
      <c r="GO11" s="66">
        <v>0</v>
      </c>
      <c r="GP11" s="65">
        <v>0</v>
      </c>
      <c r="GQ11" s="14">
        <v>2</v>
      </c>
      <c r="GR11" s="66">
        <v>0</v>
      </c>
      <c r="GS11" s="65">
        <v>0</v>
      </c>
      <c r="GT11" s="14">
        <v>0</v>
      </c>
      <c r="GU11" s="66">
        <v>0</v>
      </c>
      <c r="GV11" s="65">
        <v>0</v>
      </c>
      <c r="GW11" s="14">
        <v>0</v>
      </c>
      <c r="GX11" s="66">
        <v>0</v>
      </c>
      <c r="GY11" s="65">
        <v>0</v>
      </c>
      <c r="GZ11" s="14">
        <v>0</v>
      </c>
      <c r="HA11" s="66">
        <v>0</v>
      </c>
      <c r="HB11" s="65">
        <v>0</v>
      </c>
      <c r="HC11" s="14">
        <v>0</v>
      </c>
      <c r="HD11" s="66">
        <v>0</v>
      </c>
      <c r="HE11" s="65">
        <v>0</v>
      </c>
      <c r="HF11" s="14">
        <v>0</v>
      </c>
      <c r="HG11" s="66">
        <v>0</v>
      </c>
      <c r="HH11" s="65">
        <v>0</v>
      </c>
      <c r="HI11" s="14">
        <v>0</v>
      </c>
      <c r="HJ11" s="66">
        <f t="shared" si="12"/>
        <v>0</v>
      </c>
      <c r="HK11" s="65">
        <v>0</v>
      </c>
      <c r="HL11" s="14">
        <v>0</v>
      </c>
      <c r="HM11" s="66">
        <v>0</v>
      </c>
      <c r="HN11" s="65">
        <v>0</v>
      </c>
      <c r="HO11" s="14">
        <v>0</v>
      </c>
      <c r="HP11" s="66">
        <v>0</v>
      </c>
      <c r="HQ11" s="65">
        <v>0</v>
      </c>
      <c r="HR11" s="14">
        <v>0</v>
      </c>
      <c r="HS11" s="66">
        <v>0</v>
      </c>
      <c r="HT11" s="65">
        <v>0</v>
      </c>
      <c r="HU11" s="14">
        <v>0</v>
      </c>
      <c r="HV11" s="66">
        <v>0</v>
      </c>
      <c r="HW11" s="65">
        <v>0</v>
      </c>
      <c r="HX11" s="14">
        <v>0</v>
      </c>
      <c r="HY11" s="66">
        <v>0</v>
      </c>
      <c r="HZ11" s="65">
        <v>0</v>
      </c>
      <c r="IA11" s="14">
        <v>0</v>
      </c>
      <c r="IB11" s="66">
        <f t="shared" si="13"/>
        <v>0</v>
      </c>
      <c r="IC11" s="75">
        <v>0</v>
      </c>
      <c r="ID11" s="20">
        <v>6</v>
      </c>
      <c r="IE11" s="66">
        <v>0</v>
      </c>
      <c r="IF11" s="65">
        <v>0</v>
      </c>
      <c r="IG11" s="14">
        <v>0</v>
      </c>
      <c r="IH11" s="66">
        <v>0</v>
      </c>
      <c r="II11" s="75">
        <v>0</v>
      </c>
      <c r="IJ11" s="20">
        <v>0</v>
      </c>
      <c r="IK11" s="66">
        <v>0</v>
      </c>
      <c r="IL11" s="75">
        <v>0</v>
      </c>
      <c r="IM11" s="20">
        <v>4</v>
      </c>
      <c r="IN11" s="66">
        <v>0</v>
      </c>
      <c r="IO11" s="65">
        <v>0</v>
      </c>
      <c r="IP11" s="14">
        <v>0</v>
      </c>
      <c r="IQ11" s="66">
        <v>0</v>
      </c>
      <c r="IR11" s="75">
        <v>1</v>
      </c>
      <c r="IS11" s="20">
        <v>27</v>
      </c>
      <c r="IT11" s="66">
        <f t="shared" si="21"/>
        <v>27000</v>
      </c>
      <c r="IU11" s="65">
        <v>0</v>
      </c>
      <c r="IV11" s="14">
        <v>2</v>
      </c>
      <c r="IW11" s="66">
        <v>0</v>
      </c>
      <c r="IX11" s="75">
        <v>0</v>
      </c>
      <c r="IY11" s="20">
        <v>9</v>
      </c>
      <c r="IZ11" s="66">
        <v>0</v>
      </c>
      <c r="JA11" s="65">
        <v>0</v>
      </c>
      <c r="JB11" s="14">
        <v>0</v>
      </c>
      <c r="JC11" s="66">
        <v>0</v>
      </c>
      <c r="JD11" s="75">
        <v>11</v>
      </c>
      <c r="JE11" s="20">
        <v>183</v>
      </c>
      <c r="JF11" s="66">
        <f t="shared" si="22"/>
        <v>16636.363636363636</v>
      </c>
      <c r="JG11" s="75">
        <v>12</v>
      </c>
      <c r="JH11" s="20">
        <v>369</v>
      </c>
      <c r="JI11" s="66">
        <f t="shared" si="15"/>
        <v>30750</v>
      </c>
      <c r="JJ11" s="11">
        <f t="shared" si="16"/>
        <v>51</v>
      </c>
      <c r="JK11" s="21">
        <f t="shared" si="17"/>
        <v>1206</v>
      </c>
      <c r="JL11" s="6"/>
      <c r="JM11" s="9"/>
      <c r="JN11" s="6"/>
      <c r="JO11" s="6"/>
      <c r="JP11" s="6"/>
      <c r="JQ11" s="9"/>
      <c r="JR11" s="6"/>
      <c r="JS11" s="6"/>
      <c r="JT11" s="6"/>
      <c r="JU11" s="9"/>
      <c r="JV11" s="6"/>
      <c r="JW11" s="6"/>
      <c r="JX11" s="1"/>
      <c r="JY11" s="2"/>
      <c r="JZ11" s="1"/>
      <c r="KA11" s="1"/>
      <c r="KB11" s="1"/>
      <c r="KC11" s="2"/>
      <c r="KD11" s="1"/>
      <c r="KE11" s="1"/>
      <c r="KF11" s="1"/>
      <c r="KG11" s="2"/>
      <c r="KH11" s="1"/>
      <c r="KI11" s="1"/>
      <c r="KJ11" s="1"/>
      <c r="KK11" s="2"/>
      <c r="KL11" s="1"/>
      <c r="KM11" s="1"/>
      <c r="KN11" s="1"/>
      <c r="KO11" s="2"/>
      <c r="KP11" s="1"/>
      <c r="KQ11" s="1"/>
      <c r="KR11" s="1"/>
      <c r="KS11" s="2"/>
      <c r="KT11" s="1"/>
      <c r="KU11" s="1"/>
      <c r="KV11" s="1"/>
      <c r="KW11" s="2"/>
      <c r="KX11" s="1"/>
      <c r="KY11" s="1"/>
      <c r="KZ11" s="1"/>
      <c r="LA11" s="2"/>
      <c r="LB11" s="1"/>
      <c r="LC11" s="1"/>
      <c r="LD11" s="1"/>
    </row>
    <row r="12" spans="1:395" x14ac:dyDescent="0.3">
      <c r="A12" s="57">
        <v>2009</v>
      </c>
      <c r="B12" s="58" t="s">
        <v>11</v>
      </c>
      <c r="C12" s="65">
        <v>0</v>
      </c>
      <c r="D12" s="14">
        <v>0</v>
      </c>
      <c r="E12" s="66">
        <v>0</v>
      </c>
      <c r="F12" s="82">
        <v>5</v>
      </c>
      <c r="G12" s="18">
        <v>93</v>
      </c>
      <c r="H12" s="66">
        <f t="shared" si="0"/>
        <v>18600</v>
      </c>
      <c r="I12" s="65">
        <v>0</v>
      </c>
      <c r="J12" s="14">
        <v>0</v>
      </c>
      <c r="K12" s="66">
        <v>0</v>
      </c>
      <c r="L12" s="65">
        <v>0</v>
      </c>
      <c r="M12" s="14">
        <v>7</v>
      </c>
      <c r="N12" s="66">
        <v>0</v>
      </c>
      <c r="O12" s="65">
        <v>0</v>
      </c>
      <c r="P12" s="14">
        <v>0</v>
      </c>
      <c r="Q12" s="66">
        <v>0</v>
      </c>
      <c r="R12" s="65">
        <v>0</v>
      </c>
      <c r="S12" s="14">
        <v>0</v>
      </c>
      <c r="T12" s="66">
        <v>0</v>
      </c>
      <c r="U12" s="65">
        <v>0</v>
      </c>
      <c r="V12" s="14">
        <v>0</v>
      </c>
      <c r="W12" s="66">
        <f t="shared" si="1"/>
        <v>0</v>
      </c>
      <c r="X12" s="65">
        <v>0</v>
      </c>
      <c r="Y12" s="14">
        <v>0</v>
      </c>
      <c r="Z12" s="66">
        <v>0</v>
      </c>
      <c r="AA12" s="65">
        <v>0</v>
      </c>
      <c r="AB12" s="14">
        <v>0</v>
      </c>
      <c r="AC12" s="66">
        <v>0</v>
      </c>
      <c r="AD12" s="65">
        <v>0</v>
      </c>
      <c r="AE12" s="14">
        <v>0</v>
      </c>
      <c r="AF12" s="66">
        <v>0</v>
      </c>
      <c r="AG12" s="65">
        <v>0</v>
      </c>
      <c r="AH12" s="14">
        <v>0</v>
      </c>
      <c r="AI12" s="66">
        <f t="shared" si="2"/>
        <v>0</v>
      </c>
      <c r="AJ12" s="65">
        <v>0</v>
      </c>
      <c r="AK12" s="14">
        <v>0</v>
      </c>
      <c r="AL12" s="66">
        <v>0</v>
      </c>
      <c r="AM12" s="65">
        <v>0</v>
      </c>
      <c r="AN12" s="14">
        <v>0</v>
      </c>
      <c r="AO12" s="66">
        <v>0</v>
      </c>
      <c r="AP12" s="65">
        <v>0</v>
      </c>
      <c r="AQ12" s="14">
        <v>0</v>
      </c>
      <c r="AR12" s="66">
        <v>0</v>
      </c>
      <c r="AS12" s="65">
        <v>0</v>
      </c>
      <c r="AT12" s="14">
        <v>1</v>
      </c>
      <c r="AU12" s="66">
        <v>0</v>
      </c>
      <c r="AV12" s="65">
        <v>0</v>
      </c>
      <c r="AW12" s="14">
        <v>0</v>
      </c>
      <c r="AX12" s="66">
        <v>0</v>
      </c>
      <c r="AY12" s="65">
        <v>0</v>
      </c>
      <c r="AZ12" s="14">
        <v>0</v>
      </c>
      <c r="BA12" s="66">
        <v>0</v>
      </c>
      <c r="BB12" s="65">
        <v>0</v>
      </c>
      <c r="BC12" s="14">
        <v>1</v>
      </c>
      <c r="BD12" s="66">
        <v>0</v>
      </c>
      <c r="BE12" s="65">
        <v>0</v>
      </c>
      <c r="BF12" s="14">
        <v>0</v>
      </c>
      <c r="BG12" s="66">
        <v>0</v>
      </c>
      <c r="BH12" s="65">
        <v>0</v>
      </c>
      <c r="BI12" s="14">
        <v>0</v>
      </c>
      <c r="BJ12" s="66">
        <v>0</v>
      </c>
      <c r="BK12" s="65"/>
      <c r="BL12" s="14"/>
      <c r="BM12" s="66"/>
      <c r="BN12" s="65">
        <v>0</v>
      </c>
      <c r="BO12" s="14">
        <v>0</v>
      </c>
      <c r="BP12" s="66">
        <v>0</v>
      </c>
      <c r="BQ12" s="65">
        <v>0</v>
      </c>
      <c r="BR12" s="14">
        <v>0</v>
      </c>
      <c r="BS12" s="66">
        <v>0</v>
      </c>
      <c r="BT12" s="65">
        <v>0</v>
      </c>
      <c r="BU12" s="14">
        <v>0</v>
      </c>
      <c r="BV12" s="66">
        <v>0</v>
      </c>
      <c r="BW12" s="65">
        <v>0</v>
      </c>
      <c r="BX12" s="14">
        <v>0</v>
      </c>
      <c r="BY12" s="66">
        <v>0</v>
      </c>
      <c r="BZ12" s="65">
        <v>0</v>
      </c>
      <c r="CA12" s="14">
        <v>0</v>
      </c>
      <c r="CB12" s="66">
        <v>0</v>
      </c>
      <c r="CC12" s="65">
        <v>0</v>
      </c>
      <c r="CD12" s="14">
        <v>0</v>
      </c>
      <c r="CE12" s="66">
        <v>0</v>
      </c>
      <c r="CF12" s="65">
        <v>0</v>
      </c>
      <c r="CG12" s="14">
        <v>0</v>
      </c>
      <c r="CH12" s="66">
        <v>0</v>
      </c>
      <c r="CI12" s="65">
        <v>0</v>
      </c>
      <c r="CJ12" s="14">
        <v>0</v>
      </c>
      <c r="CK12" s="66">
        <v>0</v>
      </c>
      <c r="CL12" s="75">
        <v>1</v>
      </c>
      <c r="CM12" s="20">
        <v>24</v>
      </c>
      <c r="CN12" s="66">
        <f t="shared" si="4"/>
        <v>24000</v>
      </c>
      <c r="CO12" s="65">
        <v>0</v>
      </c>
      <c r="CP12" s="14">
        <v>0</v>
      </c>
      <c r="CQ12" s="66">
        <v>0</v>
      </c>
      <c r="CR12" s="65">
        <v>0</v>
      </c>
      <c r="CS12" s="14">
        <v>0</v>
      </c>
      <c r="CT12" s="66">
        <v>0</v>
      </c>
      <c r="CU12" s="65">
        <v>0</v>
      </c>
      <c r="CV12" s="14">
        <v>0</v>
      </c>
      <c r="CW12" s="66">
        <v>0</v>
      </c>
      <c r="CX12" s="65">
        <v>0</v>
      </c>
      <c r="CY12" s="14">
        <v>0</v>
      </c>
      <c r="CZ12" s="66">
        <f t="shared" si="5"/>
        <v>0</v>
      </c>
      <c r="DA12" s="65">
        <v>0</v>
      </c>
      <c r="DB12" s="14">
        <v>0</v>
      </c>
      <c r="DC12" s="66">
        <v>0</v>
      </c>
      <c r="DD12" s="65">
        <v>0</v>
      </c>
      <c r="DE12" s="14">
        <v>0</v>
      </c>
      <c r="DF12" s="66">
        <v>0</v>
      </c>
      <c r="DG12" s="65">
        <v>0</v>
      </c>
      <c r="DH12" s="14">
        <v>0</v>
      </c>
      <c r="DI12" s="66">
        <v>0</v>
      </c>
      <c r="DJ12" s="75">
        <v>0</v>
      </c>
      <c r="DK12" s="20">
        <v>0</v>
      </c>
      <c r="DL12" s="66">
        <f t="shared" si="6"/>
        <v>0</v>
      </c>
      <c r="DM12" s="75">
        <v>0</v>
      </c>
      <c r="DN12" s="20">
        <v>0</v>
      </c>
      <c r="DO12" s="66">
        <f t="shared" si="7"/>
        <v>0</v>
      </c>
      <c r="DP12" s="75">
        <v>15</v>
      </c>
      <c r="DQ12" s="20">
        <v>233</v>
      </c>
      <c r="DR12" s="66">
        <f t="shared" ref="DR12:DR13" si="31">DQ12/DP12*1000</f>
        <v>15533.333333333334</v>
      </c>
      <c r="DS12" s="65">
        <v>0</v>
      </c>
      <c r="DT12" s="14">
        <v>0</v>
      </c>
      <c r="DU12" s="66">
        <v>0</v>
      </c>
      <c r="DV12" s="65">
        <v>0</v>
      </c>
      <c r="DW12" s="14">
        <v>0</v>
      </c>
      <c r="DX12" s="66">
        <v>0</v>
      </c>
      <c r="DY12" s="65">
        <v>0</v>
      </c>
      <c r="DZ12" s="14">
        <v>0</v>
      </c>
      <c r="EA12" s="66">
        <v>0</v>
      </c>
      <c r="EB12" s="65">
        <v>0</v>
      </c>
      <c r="EC12" s="14">
        <v>0</v>
      </c>
      <c r="ED12" s="66">
        <v>0</v>
      </c>
      <c r="EE12" s="65">
        <v>0</v>
      </c>
      <c r="EF12" s="14">
        <v>0</v>
      </c>
      <c r="EG12" s="66">
        <v>0</v>
      </c>
      <c r="EH12" s="65">
        <v>0</v>
      </c>
      <c r="EI12" s="14">
        <v>0</v>
      </c>
      <c r="EJ12" s="66">
        <v>0</v>
      </c>
      <c r="EK12" s="65">
        <v>1</v>
      </c>
      <c r="EL12" s="14">
        <v>13</v>
      </c>
      <c r="EM12" s="66">
        <f t="shared" ref="EM12" si="32">EL12/EK12*1000</f>
        <v>13000</v>
      </c>
      <c r="EN12" s="75">
        <v>2</v>
      </c>
      <c r="EO12" s="20">
        <v>34</v>
      </c>
      <c r="EP12" s="66">
        <f t="shared" si="9"/>
        <v>17000</v>
      </c>
      <c r="EQ12" s="65">
        <v>0</v>
      </c>
      <c r="ER12" s="14">
        <v>0</v>
      </c>
      <c r="ES12" s="66">
        <v>0</v>
      </c>
      <c r="ET12" s="65">
        <v>0</v>
      </c>
      <c r="EU12" s="14">
        <v>0</v>
      </c>
      <c r="EV12" s="66">
        <v>0</v>
      </c>
      <c r="EW12" s="65">
        <v>0</v>
      </c>
      <c r="EX12" s="14">
        <v>0</v>
      </c>
      <c r="EY12" s="66">
        <f t="shared" si="10"/>
        <v>0</v>
      </c>
      <c r="EZ12" s="65">
        <v>0</v>
      </c>
      <c r="FA12" s="14">
        <v>0</v>
      </c>
      <c r="FB12" s="66">
        <v>0</v>
      </c>
      <c r="FC12" s="75">
        <v>2</v>
      </c>
      <c r="FD12" s="20">
        <v>42</v>
      </c>
      <c r="FE12" s="66">
        <f t="shared" si="30"/>
        <v>21000</v>
      </c>
      <c r="FF12" s="65">
        <v>0</v>
      </c>
      <c r="FG12" s="14">
        <v>0</v>
      </c>
      <c r="FH12" s="66">
        <v>0</v>
      </c>
      <c r="FI12" s="65">
        <v>0</v>
      </c>
      <c r="FJ12" s="14">
        <v>0</v>
      </c>
      <c r="FK12" s="66">
        <v>0</v>
      </c>
      <c r="FL12" s="65">
        <v>0</v>
      </c>
      <c r="FM12" s="14">
        <v>0</v>
      </c>
      <c r="FN12" s="66">
        <v>0</v>
      </c>
      <c r="FO12" s="65">
        <v>0</v>
      </c>
      <c r="FP12" s="14">
        <v>6</v>
      </c>
      <c r="FQ12" s="66">
        <v>0</v>
      </c>
      <c r="FR12" s="65">
        <v>0</v>
      </c>
      <c r="FS12" s="14">
        <v>0</v>
      </c>
      <c r="FT12" s="66">
        <v>0</v>
      </c>
      <c r="FU12" s="65">
        <v>0</v>
      </c>
      <c r="FV12" s="14">
        <v>0</v>
      </c>
      <c r="FW12" s="66">
        <v>0</v>
      </c>
      <c r="FX12" s="65">
        <v>0</v>
      </c>
      <c r="FY12" s="14">
        <v>0</v>
      </c>
      <c r="FZ12" s="66">
        <v>0</v>
      </c>
      <c r="GA12" s="65">
        <v>0</v>
      </c>
      <c r="GB12" s="14">
        <v>0</v>
      </c>
      <c r="GC12" s="66">
        <v>0</v>
      </c>
      <c r="GD12" s="65">
        <v>0</v>
      </c>
      <c r="GE12" s="14">
        <v>0</v>
      </c>
      <c r="GF12" s="66">
        <v>0</v>
      </c>
      <c r="GG12" s="65">
        <v>0</v>
      </c>
      <c r="GH12" s="14">
        <v>0</v>
      </c>
      <c r="GI12" s="66">
        <v>0</v>
      </c>
      <c r="GJ12" s="65">
        <v>0</v>
      </c>
      <c r="GK12" s="14">
        <v>0</v>
      </c>
      <c r="GL12" s="66">
        <v>0</v>
      </c>
      <c r="GM12" s="65">
        <v>0</v>
      </c>
      <c r="GN12" s="14">
        <v>0</v>
      </c>
      <c r="GO12" s="66">
        <v>0</v>
      </c>
      <c r="GP12" s="65">
        <v>0</v>
      </c>
      <c r="GQ12" s="14">
        <v>0</v>
      </c>
      <c r="GR12" s="66">
        <v>0</v>
      </c>
      <c r="GS12" s="65">
        <v>0</v>
      </c>
      <c r="GT12" s="14">
        <v>0</v>
      </c>
      <c r="GU12" s="66">
        <v>0</v>
      </c>
      <c r="GV12" s="65">
        <v>0</v>
      </c>
      <c r="GW12" s="14">
        <v>0</v>
      </c>
      <c r="GX12" s="66">
        <v>0</v>
      </c>
      <c r="GY12" s="65">
        <v>0</v>
      </c>
      <c r="GZ12" s="14">
        <v>0</v>
      </c>
      <c r="HA12" s="66">
        <v>0</v>
      </c>
      <c r="HB12" s="65">
        <v>0</v>
      </c>
      <c r="HC12" s="14">
        <v>0</v>
      </c>
      <c r="HD12" s="66">
        <v>0</v>
      </c>
      <c r="HE12" s="65">
        <v>0</v>
      </c>
      <c r="HF12" s="14">
        <v>0</v>
      </c>
      <c r="HG12" s="66">
        <v>0</v>
      </c>
      <c r="HH12" s="65">
        <v>0</v>
      </c>
      <c r="HI12" s="14">
        <v>0</v>
      </c>
      <c r="HJ12" s="66">
        <f t="shared" si="12"/>
        <v>0</v>
      </c>
      <c r="HK12" s="65">
        <v>0</v>
      </c>
      <c r="HL12" s="14">
        <v>0</v>
      </c>
      <c r="HM12" s="66">
        <v>0</v>
      </c>
      <c r="HN12" s="65">
        <v>0</v>
      </c>
      <c r="HO12" s="14">
        <v>0</v>
      </c>
      <c r="HP12" s="66">
        <v>0</v>
      </c>
      <c r="HQ12" s="65">
        <v>0</v>
      </c>
      <c r="HR12" s="14">
        <v>0</v>
      </c>
      <c r="HS12" s="66">
        <v>0</v>
      </c>
      <c r="HT12" s="65">
        <v>0</v>
      </c>
      <c r="HU12" s="14">
        <v>0</v>
      </c>
      <c r="HV12" s="66">
        <v>0</v>
      </c>
      <c r="HW12" s="65">
        <v>0</v>
      </c>
      <c r="HX12" s="14">
        <v>0</v>
      </c>
      <c r="HY12" s="66">
        <v>0</v>
      </c>
      <c r="HZ12" s="65">
        <v>0</v>
      </c>
      <c r="IA12" s="14">
        <v>0</v>
      </c>
      <c r="IB12" s="66">
        <f t="shared" si="13"/>
        <v>0</v>
      </c>
      <c r="IC12" s="75">
        <v>0</v>
      </c>
      <c r="ID12" s="20">
        <v>6</v>
      </c>
      <c r="IE12" s="66">
        <v>0</v>
      </c>
      <c r="IF12" s="65">
        <v>0</v>
      </c>
      <c r="IG12" s="14">
        <v>0</v>
      </c>
      <c r="IH12" s="66">
        <v>0</v>
      </c>
      <c r="II12" s="75">
        <v>0</v>
      </c>
      <c r="IJ12" s="20">
        <v>0</v>
      </c>
      <c r="IK12" s="66">
        <v>0</v>
      </c>
      <c r="IL12" s="75">
        <v>0</v>
      </c>
      <c r="IM12" s="20">
        <v>3</v>
      </c>
      <c r="IN12" s="66">
        <v>0</v>
      </c>
      <c r="IO12" s="65">
        <v>0</v>
      </c>
      <c r="IP12" s="14">
        <v>0</v>
      </c>
      <c r="IQ12" s="66">
        <v>0</v>
      </c>
      <c r="IR12" s="75">
        <v>0</v>
      </c>
      <c r="IS12" s="20">
        <v>8</v>
      </c>
      <c r="IT12" s="66">
        <v>0</v>
      </c>
      <c r="IU12" s="65">
        <v>0</v>
      </c>
      <c r="IV12" s="14">
        <v>0</v>
      </c>
      <c r="IW12" s="66">
        <v>0</v>
      </c>
      <c r="IX12" s="75">
        <v>0</v>
      </c>
      <c r="IY12" s="20">
        <v>6</v>
      </c>
      <c r="IZ12" s="66">
        <v>0</v>
      </c>
      <c r="JA12" s="65">
        <v>0</v>
      </c>
      <c r="JB12" s="14">
        <v>0</v>
      </c>
      <c r="JC12" s="66">
        <v>0</v>
      </c>
      <c r="JD12" s="75">
        <v>14</v>
      </c>
      <c r="JE12" s="20">
        <v>264</v>
      </c>
      <c r="JF12" s="66">
        <f t="shared" si="22"/>
        <v>18857.142857142859</v>
      </c>
      <c r="JG12" s="75">
        <v>7</v>
      </c>
      <c r="JH12" s="20">
        <v>186</v>
      </c>
      <c r="JI12" s="66">
        <f t="shared" si="15"/>
        <v>26571.428571428572</v>
      </c>
      <c r="JJ12" s="11">
        <f t="shared" si="16"/>
        <v>47</v>
      </c>
      <c r="JK12" s="21">
        <f t="shared" si="17"/>
        <v>927</v>
      </c>
      <c r="JL12" s="6"/>
      <c r="JM12" s="9"/>
      <c r="JN12" s="6"/>
      <c r="JO12" s="6"/>
      <c r="JP12" s="6"/>
      <c r="JQ12" s="9"/>
      <c r="JR12" s="6"/>
      <c r="JS12" s="6"/>
      <c r="JT12" s="6"/>
      <c r="JU12" s="9"/>
      <c r="JV12" s="6"/>
      <c r="JW12" s="6"/>
      <c r="JX12" s="1"/>
      <c r="JY12" s="2"/>
      <c r="JZ12" s="1"/>
      <c r="KA12" s="1"/>
      <c r="KB12" s="1"/>
      <c r="KC12" s="2"/>
      <c r="KD12" s="1"/>
      <c r="KE12" s="1"/>
      <c r="KF12" s="1"/>
      <c r="KG12" s="2"/>
      <c r="KH12" s="1"/>
      <c r="KI12" s="1"/>
      <c r="KJ12" s="1"/>
      <c r="KK12" s="2"/>
      <c r="KL12" s="1"/>
      <c r="KM12" s="1"/>
      <c r="KN12" s="1"/>
      <c r="KO12" s="2"/>
      <c r="KP12" s="1"/>
      <c r="KQ12" s="1"/>
      <c r="KR12" s="1"/>
      <c r="KS12" s="2"/>
      <c r="KT12" s="1"/>
      <c r="KU12" s="1"/>
      <c r="KV12" s="1"/>
      <c r="KW12" s="2"/>
      <c r="KX12" s="1"/>
      <c r="KY12" s="1"/>
      <c r="KZ12" s="1"/>
      <c r="LA12" s="2"/>
      <c r="LB12" s="1"/>
      <c r="LC12" s="1"/>
      <c r="LD12" s="1"/>
    </row>
    <row r="13" spans="1:395" x14ac:dyDescent="0.3">
      <c r="A13" s="57">
        <v>2009</v>
      </c>
      <c r="B13" s="58" t="s">
        <v>12</v>
      </c>
      <c r="C13" s="65">
        <v>0</v>
      </c>
      <c r="D13" s="14">
        <v>0</v>
      </c>
      <c r="E13" s="66">
        <v>0</v>
      </c>
      <c r="F13" s="82">
        <v>1</v>
      </c>
      <c r="G13" s="18">
        <v>19</v>
      </c>
      <c r="H13" s="66">
        <f t="shared" si="0"/>
        <v>19000</v>
      </c>
      <c r="I13" s="65">
        <v>0</v>
      </c>
      <c r="J13" s="14">
        <v>0</v>
      </c>
      <c r="K13" s="66">
        <v>0</v>
      </c>
      <c r="L13" s="65">
        <v>0</v>
      </c>
      <c r="M13" s="14">
        <v>1</v>
      </c>
      <c r="N13" s="66">
        <v>0</v>
      </c>
      <c r="O13" s="65">
        <v>0</v>
      </c>
      <c r="P13" s="14">
        <v>0</v>
      </c>
      <c r="Q13" s="66">
        <v>0</v>
      </c>
      <c r="R13" s="65">
        <v>0</v>
      </c>
      <c r="S13" s="14">
        <v>0</v>
      </c>
      <c r="T13" s="66">
        <v>0</v>
      </c>
      <c r="U13" s="65">
        <v>0</v>
      </c>
      <c r="V13" s="14">
        <v>0</v>
      </c>
      <c r="W13" s="66">
        <f t="shared" si="1"/>
        <v>0</v>
      </c>
      <c r="X13" s="65">
        <v>0</v>
      </c>
      <c r="Y13" s="14">
        <v>0</v>
      </c>
      <c r="Z13" s="66">
        <v>0</v>
      </c>
      <c r="AA13" s="65">
        <v>0</v>
      </c>
      <c r="AB13" s="14">
        <v>0</v>
      </c>
      <c r="AC13" s="66">
        <v>0</v>
      </c>
      <c r="AD13" s="65">
        <v>0</v>
      </c>
      <c r="AE13" s="14">
        <v>0</v>
      </c>
      <c r="AF13" s="66">
        <v>0</v>
      </c>
      <c r="AG13" s="65">
        <v>0</v>
      </c>
      <c r="AH13" s="14">
        <v>0</v>
      </c>
      <c r="AI13" s="66">
        <f t="shared" si="2"/>
        <v>0</v>
      </c>
      <c r="AJ13" s="65">
        <v>0</v>
      </c>
      <c r="AK13" s="14">
        <v>0</v>
      </c>
      <c r="AL13" s="66">
        <v>0</v>
      </c>
      <c r="AM13" s="65">
        <v>15</v>
      </c>
      <c r="AN13" s="14">
        <v>273</v>
      </c>
      <c r="AO13" s="66">
        <f t="shared" ref="AO13" si="33">AN13/AM13*1000</f>
        <v>18200</v>
      </c>
      <c r="AP13" s="65">
        <v>0</v>
      </c>
      <c r="AQ13" s="14">
        <v>0</v>
      </c>
      <c r="AR13" s="66">
        <v>0</v>
      </c>
      <c r="AS13" s="65">
        <v>0</v>
      </c>
      <c r="AT13" s="14">
        <v>1</v>
      </c>
      <c r="AU13" s="66">
        <v>0</v>
      </c>
      <c r="AV13" s="65">
        <v>0</v>
      </c>
      <c r="AW13" s="14">
        <v>0</v>
      </c>
      <c r="AX13" s="66">
        <v>0</v>
      </c>
      <c r="AY13" s="65">
        <v>0</v>
      </c>
      <c r="AZ13" s="14">
        <v>0</v>
      </c>
      <c r="BA13" s="66">
        <v>0</v>
      </c>
      <c r="BB13" s="65">
        <v>0</v>
      </c>
      <c r="BC13" s="14">
        <v>0</v>
      </c>
      <c r="BD13" s="66">
        <v>0</v>
      </c>
      <c r="BE13" s="65">
        <v>0</v>
      </c>
      <c r="BF13" s="14">
        <v>0</v>
      </c>
      <c r="BG13" s="66">
        <v>0</v>
      </c>
      <c r="BH13" s="65">
        <v>0</v>
      </c>
      <c r="BI13" s="14">
        <v>0</v>
      </c>
      <c r="BJ13" s="66">
        <v>0</v>
      </c>
      <c r="BK13" s="65"/>
      <c r="BL13" s="14"/>
      <c r="BM13" s="66"/>
      <c r="BN13" s="65">
        <v>0</v>
      </c>
      <c r="BO13" s="14">
        <v>0</v>
      </c>
      <c r="BP13" s="66">
        <v>0</v>
      </c>
      <c r="BQ13" s="65">
        <v>0</v>
      </c>
      <c r="BR13" s="14">
        <v>0</v>
      </c>
      <c r="BS13" s="66">
        <v>0</v>
      </c>
      <c r="BT13" s="65">
        <v>0</v>
      </c>
      <c r="BU13" s="14">
        <v>0</v>
      </c>
      <c r="BV13" s="66">
        <v>0</v>
      </c>
      <c r="BW13" s="65">
        <v>0</v>
      </c>
      <c r="BX13" s="14">
        <v>0</v>
      </c>
      <c r="BY13" s="66">
        <v>0</v>
      </c>
      <c r="BZ13" s="65">
        <v>0</v>
      </c>
      <c r="CA13" s="14">
        <v>0</v>
      </c>
      <c r="CB13" s="66">
        <v>0</v>
      </c>
      <c r="CC13" s="65">
        <v>0</v>
      </c>
      <c r="CD13" s="14">
        <v>0</v>
      </c>
      <c r="CE13" s="66">
        <v>0</v>
      </c>
      <c r="CF13" s="65">
        <v>0</v>
      </c>
      <c r="CG13" s="14">
        <v>0</v>
      </c>
      <c r="CH13" s="66">
        <v>0</v>
      </c>
      <c r="CI13" s="65">
        <v>0</v>
      </c>
      <c r="CJ13" s="14">
        <v>0</v>
      </c>
      <c r="CK13" s="66">
        <v>0</v>
      </c>
      <c r="CL13" s="65">
        <v>0</v>
      </c>
      <c r="CM13" s="14">
        <v>0</v>
      </c>
      <c r="CN13" s="66">
        <v>0</v>
      </c>
      <c r="CO13" s="65">
        <v>0</v>
      </c>
      <c r="CP13" s="14">
        <v>0</v>
      </c>
      <c r="CQ13" s="66">
        <v>0</v>
      </c>
      <c r="CR13" s="65">
        <v>0</v>
      </c>
      <c r="CS13" s="14">
        <v>1</v>
      </c>
      <c r="CT13" s="66">
        <v>0</v>
      </c>
      <c r="CU13" s="65">
        <v>0</v>
      </c>
      <c r="CV13" s="14">
        <v>0</v>
      </c>
      <c r="CW13" s="66">
        <v>0</v>
      </c>
      <c r="CX13" s="65">
        <v>0</v>
      </c>
      <c r="CY13" s="14">
        <v>0</v>
      </c>
      <c r="CZ13" s="66">
        <f t="shared" si="5"/>
        <v>0</v>
      </c>
      <c r="DA13" s="65">
        <v>4</v>
      </c>
      <c r="DB13" s="14">
        <v>136</v>
      </c>
      <c r="DC13" s="66">
        <f t="shared" ref="DC13" si="34">DB13/DA13*1000</f>
        <v>34000</v>
      </c>
      <c r="DD13" s="65">
        <v>0</v>
      </c>
      <c r="DE13" s="14">
        <v>0</v>
      </c>
      <c r="DF13" s="66">
        <v>0</v>
      </c>
      <c r="DG13" s="65">
        <v>0</v>
      </c>
      <c r="DH13" s="14">
        <v>0</v>
      </c>
      <c r="DI13" s="66">
        <v>0</v>
      </c>
      <c r="DJ13" s="75">
        <v>0</v>
      </c>
      <c r="DK13" s="20">
        <v>0</v>
      </c>
      <c r="DL13" s="66">
        <f t="shared" si="6"/>
        <v>0</v>
      </c>
      <c r="DM13" s="75">
        <v>0</v>
      </c>
      <c r="DN13" s="20">
        <v>0</v>
      </c>
      <c r="DO13" s="66">
        <f t="shared" si="7"/>
        <v>0</v>
      </c>
      <c r="DP13" s="75">
        <v>3</v>
      </c>
      <c r="DQ13" s="20">
        <v>56</v>
      </c>
      <c r="DR13" s="66">
        <f t="shared" si="31"/>
        <v>18666.666666666668</v>
      </c>
      <c r="DS13" s="65">
        <v>0</v>
      </c>
      <c r="DT13" s="14">
        <v>0</v>
      </c>
      <c r="DU13" s="66">
        <v>0</v>
      </c>
      <c r="DV13" s="65">
        <v>0</v>
      </c>
      <c r="DW13" s="14">
        <v>0</v>
      </c>
      <c r="DX13" s="66">
        <v>0</v>
      </c>
      <c r="DY13" s="65">
        <v>0</v>
      </c>
      <c r="DZ13" s="14">
        <v>0</v>
      </c>
      <c r="EA13" s="66">
        <v>0</v>
      </c>
      <c r="EB13" s="65">
        <v>0</v>
      </c>
      <c r="EC13" s="14">
        <v>0</v>
      </c>
      <c r="ED13" s="66">
        <v>0</v>
      </c>
      <c r="EE13" s="65">
        <v>0</v>
      </c>
      <c r="EF13" s="14">
        <v>0</v>
      </c>
      <c r="EG13" s="66">
        <v>0</v>
      </c>
      <c r="EH13" s="65">
        <v>0</v>
      </c>
      <c r="EI13" s="14">
        <v>0</v>
      </c>
      <c r="EJ13" s="66">
        <v>0</v>
      </c>
      <c r="EK13" s="65">
        <v>0</v>
      </c>
      <c r="EL13" s="14">
        <v>0</v>
      </c>
      <c r="EM13" s="66">
        <v>0</v>
      </c>
      <c r="EN13" s="75">
        <v>3</v>
      </c>
      <c r="EO13" s="20">
        <v>19</v>
      </c>
      <c r="EP13" s="66">
        <f t="shared" si="9"/>
        <v>6333.333333333333</v>
      </c>
      <c r="EQ13" s="65">
        <v>0</v>
      </c>
      <c r="ER13" s="14">
        <v>0</v>
      </c>
      <c r="ES13" s="66">
        <v>0</v>
      </c>
      <c r="ET13" s="65">
        <v>0</v>
      </c>
      <c r="EU13" s="14">
        <v>0</v>
      </c>
      <c r="EV13" s="66">
        <v>0</v>
      </c>
      <c r="EW13" s="75">
        <v>0</v>
      </c>
      <c r="EX13" s="20">
        <v>0</v>
      </c>
      <c r="EY13" s="66">
        <f t="shared" si="10"/>
        <v>0</v>
      </c>
      <c r="EZ13" s="75">
        <v>1</v>
      </c>
      <c r="FA13" s="20">
        <v>16</v>
      </c>
      <c r="FB13" s="66">
        <f t="shared" ref="FB13" si="35">FA13/EZ13*1000</f>
        <v>16000</v>
      </c>
      <c r="FC13" s="75">
        <v>2</v>
      </c>
      <c r="FD13" s="20">
        <v>43</v>
      </c>
      <c r="FE13" s="66">
        <f t="shared" si="30"/>
        <v>21500</v>
      </c>
      <c r="FF13" s="65">
        <v>0</v>
      </c>
      <c r="FG13" s="14">
        <v>0</v>
      </c>
      <c r="FH13" s="66">
        <v>0</v>
      </c>
      <c r="FI13" s="65">
        <v>0</v>
      </c>
      <c r="FJ13" s="14">
        <v>0</v>
      </c>
      <c r="FK13" s="66">
        <v>0</v>
      </c>
      <c r="FL13" s="65">
        <v>0</v>
      </c>
      <c r="FM13" s="14">
        <v>0</v>
      </c>
      <c r="FN13" s="66">
        <v>0</v>
      </c>
      <c r="FO13" s="65">
        <v>0</v>
      </c>
      <c r="FP13" s="14">
        <v>0</v>
      </c>
      <c r="FQ13" s="66">
        <v>0</v>
      </c>
      <c r="FR13" s="65">
        <v>0</v>
      </c>
      <c r="FS13" s="14">
        <v>0</v>
      </c>
      <c r="FT13" s="66">
        <v>0</v>
      </c>
      <c r="FU13" s="65">
        <v>0</v>
      </c>
      <c r="FV13" s="14">
        <v>0</v>
      </c>
      <c r="FW13" s="66">
        <v>0</v>
      </c>
      <c r="FX13" s="65">
        <v>0</v>
      </c>
      <c r="FY13" s="14">
        <v>0</v>
      </c>
      <c r="FZ13" s="66">
        <v>0</v>
      </c>
      <c r="GA13" s="65">
        <v>0</v>
      </c>
      <c r="GB13" s="14">
        <v>0</v>
      </c>
      <c r="GC13" s="66">
        <v>0</v>
      </c>
      <c r="GD13" s="65">
        <v>0</v>
      </c>
      <c r="GE13" s="14">
        <v>0</v>
      </c>
      <c r="GF13" s="66">
        <v>0</v>
      </c>
      <c r="GG13" s="65">
        <v>0</v>
      </c>
      <c r="GH13" s="14">
        <v>0</v>
      </c>
      <c r="GI13" s="66">
        <v>0</v>
      </c>
      <c r="GJ13" s="65">
        <v>0</v>
      </c>
      <c r="GK13" s="14">
        <v>0</v>
      </c>
      <c r="GL13" s="66">
        <v>0</v>
      </c>
      <c r="GM13" s="65">
        <v>0</v>
      </c>
      <c r="GN13" s="14">
        <v>0</v>
      </c>
      <c r="GO13" s="66">
        <v>0</v>
      </c>
      <c r="GP13" s="65">
        <v>0</v>
      </c>
      <c r="GQ13" s="14">
        <v>0</v>
      </c>
      <c r="GR13" s="66">
        <v>0</v>
      </c>
      <c r="GS13" s="65">
        <v>0</v>
      </c>
      <c r="GT13" s="14">
        <v>0</v>
      </c>
      <c r="GU13" s="66">
        <v>0</v>
      </c>
      <c r="GV13" s="65">
        <v>0</v>
      </c>
      <c r="GW13" s="14">
        <v>0</v>
      </c>
      <c r="GX13" s="66">
        <v>0</v>
      </c>
      <c r="GY13" s="75">
        <v>2</v>
      </c>
      <c r="GZ13" s="20">
        <v>24</v>
      </c>
      <c r="HA13" s="66">
        <f t="shared" ref="HA13:HA16" si="36">GZ13/GY13*1000</f>
        <v>12000</v>
      </c>
      <c r="HB13" s="65">
        <v>0</v>
      </c>
      <c r="HC13" s="14">
        <v>0</v>
      </c>
      <c r="HD13" s="66">
        <v>0</v>
      </c>
      <c r="HE13" s="65">
        <v>0</v>
      </c>
      <c r="HF13" s="14">
        <v>0</v>
      </c>
      <c r="HG13" s="66">
        <v>0</v>
      </c>
      <c r="HH13" s="65">
        <v>0</v>
      </c>
      <c r="HI13" s="14">
        <v>0</v>
      </c>
      <c r="HJ13" s="66">
        <f t="shared" si="12"/>
        <v>0</v>
      </c>
      <c r="HK13" s="65">
        <v>0</v>
      </c>
      <c r="HL13" s="14">
        <v>0</v>
      </c>
      <c r="HM13" s="66">
        <v>0</v>
      </c>
      <c r="HN13" s="65">
        <v>0</v>
      </c>
      <c r="HO13" s="14">
        <v>0</v>
      </c>
      <c r="HP13" s="66">
        <v>0</v>
      </c>
      <c r="HQ13" s="65">
        <v>0</v>
      </c>
      <c r="HR13" s="14">
        <v>0</v>
      </c>
      <c r="HS13" s="66">
        <v>0</v>
      </c>
      <c r="HT13" s="65">
        <v>0</v>
      </c>
      <c r="HU13" s="14">
        <v>0</v>
      </c>
      <c r="HV13" s="66">
        <v>0</v>
      </c>
      <c r="HW13" s="65">
        <v>0</v>
      </c>
      <c r="HX13" s="14">
        <v>0</v>
      </c>
      <c r="HY13" s="66">
        <v>0</v>
      </c>
      <c r="HZ13" s="65">
        <v>0</v>
      </c>
      <c r="IA13" s="14">
        <v>0</v>
      </c>
      <c r="IB13" s="66">
        <f t="shared" si="13"/>
        <v>0</v>
      </c>
      <c r="IC13" s="75">
        <v>1</v>
      </c>
      <c r="ID13" s="20">
        <v>10</v>
      </c>
      <c r="IE13" s="66">
        <f t="shared" ref="IE13:IE14" si="37">ID13/IC13*1000</f>
        <v>10000</v>
      </c>
      <c r="IF13" s="65">
        <v>0</v>
      </c>
      <c r="IG13" s="14">
        <v>0</v>
      </c>
      <c r="IH13" s="66">
        <v>0</v>
      </c>
      <c r="II13" s="75">
        <v>0</v>
      </c>
      <c r="IJ13" s="20">
        <v>0</v>
      </c>
      <c r="IK13" s="66">
        <v>0</v>
      </c>
      <c r="IL13" s="75">
        <v>0</v>
      </c>
      <c r="IM13" s="20">
        <v>1</v>
      </c>
      <c r="IN13" s="66">
        <v>0</v>
      </c>
      <c r="IO13" s="65">
        <v>0</v>
      </c>
      <c r="IP13" s="14">
        <v>0</v>
      </c>
      <c r="IQ13" s="66">
        <v>0</v>
      </c>
      <c r="IR13" s="75">
        <v>2</v>
      </c>
      <c r="IS13" s="20">
        <v>33</v>
      </c>
      <c r="IT13" s="66">
        <f t="shared" ref="IT13:IT14" si="38">IS13/IR13*1000</f>
        <v>16500</v>
      </c>
      <c r="IU13" s="74">
        <v>0</v>
      </c>
      <c r="IV13" s="19">
        <v>0</v>
      </c>
      <c r="IW13" s="66">
        <v>0</v>
      </c>
      <c r="IX13" s="75">
        <v>0</v>
      </c>
      <c r="IY13" s="20">
        <v>6</v>
      </c>
      <c r="IZ13" s="66">
        <v>0</v>
      </c>
      <c r="JA13" s="74">
        <v>0</v>
      </c>
      <c r="JB13" s="19">
        <v>0</v>
      </c>
      <c r="JC13" s="66">
        <v>0</v>
      </c>
      <c r="JD13" s="75">
        <v>8</v>
      </c>
      <c r="JE13" s="20">
        <v>147</v>
      </c>
      <c r="JF13" s="66">
        <f t="shared" si="22"/>
        <v>18375</v>
      </c>
      <c r="JG13" s="75">
        <v>14</v>
      </c>
      <c r="JH13" s="20">
        <v>196</v>
      </c>
      <c r="JI13" s="66">
        <f t="shared" si="15"/>
        <v>14000</v>
      </c>
      <c r="JJ13" s="11">
        <f t="shared" si="16"/>
        <v>56</v>
      </c>
      <c r="JK13" s="21">
        <f t="shared" si="17"/>
        <v>982</v>
      </c>
      <c r="JL13" s="6"/>
      <c r="JM13" s="9"/>
      <c r="JN13" s="6"/>
      <c r="JO13" s="6"/>
      <c r="JP13" s="6"/>
      <c r="JQ13" s="9"/>
      <c r="JR13" s="6"/>
      <c r="JS13" s="6"/>
      <c r="JT13" s="6"/>
      <c r="JU13" s="9"/>
      <c r="JV13" s="6"/>
      <c r="JW13" s="6"/>
      <c r="JX13" s="1"/>
      <c r="JY13" s="2"/>
      <c r="JZ13" s="1"/>
      <c r="KA13" s="1"/>
      <c r="KB13" s="1"/>
      <c r="KC13" s="2"/>
      <c r="KD13" s="1"/>
      <c r="KE13" s="1"/>
      <c r="KF13" s="1"/>
      <c r="KG13" s="2"/>
      <c r="KH13" s="1"/>
      <c r="KI13" s="1"/>
      <c r="KJ13" s="1"/>
      <c r="KK13" s="2"/>
      <c r="KL13" s="1"/>
      <c r="KM13" s="1"/>
      <c r="KN13" s="1"/>
      <c r="KO13" s="2"/>
      <c r="KP13" s="1"/>
      <c r="KQ13" s="1"/>
      <c r="KR13" s="1"/>
      <c r="KS13" s="2"/>
      <c r="KT13" s="1"/>
      <c r="KU13" s="1"/>
      <c r="KV13" s="1"/>
      <c r="KW13" s="2"/>
      <c r="KX13" s="1"/>
      <c r="KY13" s="1"/>
      <c r="KZ13" s="1"/>
      <c r="LA13" s="2"/>
      <c r="LB13" s="1"/>
      <c r="LC13" s="1"/>
      <c r="LD13" s="1"/>
    </row>
    <row r="14" spans="1:395" x14ac:dyDescent="0.3">
      <c r="A14" s="57">
        <v>2009</v>
      </c>
      <c r="B14" s="58" t="s">
        <v>13</v>
      </c>
      <c r="C14" s="65">
        <v>0</v>
      </c>
      <c r="D14" s="14">
        <v>0</v>
      </c>
      <c r="E14" s="66">
        <v>0</v>
      </c>
      <c r="F14" s="82">
        <v>2</v>
      </c>
      <c r="G14" s="18">
        <v>33</v>
      </c>
      <c r="H14" s="66">
        <f t="shared" si="0"/>
        <v>16500</v>
      </c>
      <c r="I14" s="65">
        <v>0</v>
      </c>
      <c r="J14" s="14">
        <v>0</v>
      </c>
      <c r="K14" s="66">
        <v>0</v>
      </c>
      <c r="L14" s="65">
        <v>0</v>
      </c>
      <c r="M14" s="14">
        <v>4</v>
      </c>
      <c r="N14" s="66">
        <v>0</v>
      </c>
      <c r="O14" s="65">
        <v>0</v>
      </c>
      <c r="P14" s="14">
        <v>0</v>
      </c>
      <c r="Q14" s="66">
        <v>0</v>
      </c>
      <c r="R14" s="65">
        <v>0</v>
      </c>
      <c r="S14" s="14">
        <v>0</v>
      </c>
      <c r="T14" s="66">
        <v>0</v>
      </c>
      <c r="U14" s="65">
        <v>0</v>
      </c>
      <c r="V14" s="14">
        <v>0</v>
      </c>
      <c r="W14" s="66">
        <f t="shared" si="1"/>
        <v>0</v>
      </c>
      <c r="X14" s="65">
        <v>0</v>
      </c>
      <c r="Y14" s="14">
        <v>0</v>
      </c>
      <c r="Z14" s="66">
        <v>0</v>
      </c>
      <c r="AA14" s="65">
        <v>0</v>
      </c>
      <c r="AB14" s="14">
        <v>0</v>
      </c>
      <c r="AC14" s="66">
        <v>0</v>
      </c>
      <c r="AD14" s="65">
        <v>0</v>
      </c>
      <c r="AE14" s="14">
        <v>0</v>
      </c>
      <c r="AF14" s="66">
        <v>0</v>
      </c>
      <c r="AG14" s="65">
        <v>0</v>
      </c>
      <c r="AH14" s="14">
        <v>0</v>
      </c>
      <c r="AI14" s="66">
        <f t="shared" si="2"/>
        <v>0</v>
      </c>
      <c r="AJ14" s="65">
        <v>0</v>
      </c>
      <c r="AK14" s="14">
        <v>0</v>
      </c>
      <c r="AL14" s="66">
        <v>0</v>
      </c>
      <c r="AM14" s="65">
        <v>0</v>
      </c>
      <c r="AN14" s="14">
        <v>0</v>
      </c>
      <c r="AO14" s="66">
        <v>0</v>
      </c>
      <c r="AP14" s="65">
        <v>0</v>
      </c>
      <c r="AQ14" s="14">
        <v>0</v>
      </c>
      <c r="AR14" s="66">
        <v>0</v>
      </c>
      <c r="AS14" s="65">
        <v>0</v>
      </c>
      <c r="AT14" s="14">
        <v>1</v>
      </c>
      <c r="AU14" s="66">
        <v>0</v>
      </c>
      <c r="AV14" s="65">
        <v>0</v>
      </c>
      <c r="AW14" s="14">
        <v>0</v>
      </c>
      <c r="AX14" s="66">
        <v>0</v>
      </c>
      <c r="AY14" s="65">
        <v>0</v>
      </c>
      <c r="AZ14" s="14">
        <v>0</v>
      </c>
      <c r="BA14" s="66">
        <v>0</v>
      </c>
      <c r="BB14" s="65">
        <v>2</v>
      </c>
      <c r="BC14" s="14">
        <v>34</v>
      </c>
      <c r="BD14" s="66">
        <f t="shared" ref="BD14" si="39">BC14/BB14*1000</f>
        <v>17000</v>
      </c>
      <c r="BE14" s="75">
        <v>1</v>
      </c>
      <c r="BF14" s="20">
        <v>84</v>
      </c>
      <c r="BG14" s="66">
        <f t="shared" ref="BG14:BG15" si="40">BF14/BE14*1000</f>
        <v>84000</v>
      </c>
      <c r="BH14" s="65">
        <v>0</v>
      </c>
      <c r="BI14" s="14">
        <v>0</v>
      </c>
      <c r="BJ14" s="66">
        <v>0</v>
      </c>
      <c r="BK14" s="65"/>
      <c r="BL14" s="14"/>
      <c r="BM14" s="66"/>
      <c r="BN14" s="65">
        <v>0</v>
      </c>
      <c r="BO14" s="14">
        <v>0</v>
      </c>
      <c r="BP14" s="66">
        <v>0</v>
      </c>
      <c r="BQ14" s="65">
        <v>0</v>
      </c>
      <c r="BR14" s="14">
        <v>0</v>
      </c>
      <c r="BS14" s="66">
        <v>0</v>
      </c>
      <c r="BT14" s="65">
        <v>0</v>
      </c>
      <c r="BU14" s="14">
        <v>0</v>
      </c>
      <c r="BV14" s="66">
        <v>0</v>
      </c>
      <c r="BW14" s="65">
        <v>0</v>
      </c>
      <c r="BX14" s="14">
        <v>0</v>
      </c>
      <c r="BY14" s="66">
        <v>0</v>
      </c>
      <c r="BZ14" s="65">
        <v>0</v>
      </c>
      <c r="CA14" s="14">
        <v>0</v>
      </c>
      <c r="CB14" s="66">
        <v>0</v>
      </c>
      <c r="CC14" s="65">
        <v>0</v>
      </c>
      <c r="CD14" s="14">
        <v>0</v>
      </c>
      <c r="CE14" s="66">
        <v>0</v>
      </c>
      <c r="CF14" s="65">
        <v>0</v>
      </c>
      <c r="CG14" s="14">
        <v>0</v>
      </c>
      <c r="CH14" s="66">
        <v>0</v>
      </c>
      <c r="CI14" s="65">
        <v>0</v>
      </c>
      <c r="CJ14" s="14">
        <v>0</v>
      </c>
      <c r="CK14" s="66">
        <v>0</v>
      </c>
      <c r="CL14" s="75">
        <v>1</v>
      </c>
      <c r="CM14" s="20">
        <v>18</v>
      </c>
      <c r="CN14" s="66">
        <f t="shared" si="4"/>
        <v>18000</v>
      </c>
      <c r="CO14" s="65">
        <v>0</v>
      </c>
      <c r="CP14" s="14">
        <v>0</v>
      </c>
      <c r="CQ14" s="66">
        <v>0</v>
      </c>
      <c r="CR14" s="65">
        <v>0</v>
      </c>
      <c r="CS14" s="14">
        <v>0</v>
      </c>
      <c r="CT14" s="66">
        <v>0</v>
      </c>
      <c r="CU14" s="65">
        <v>0</v>
      </c>
      <c r="CV14" s="14">
        <v>0</v>
      </c>
      <c r="CW14" s="66">
        <v>0</v>
      </c>
      <c r="CX14" s="65">
        <v>0</v>
      </c>
      <c r="CY14" s="14">
        <v>0</v>
      </c>
      <c r="CZ14" s="66">
        <f t="shared" si="5"/>
        <v>0</v>
      </c>
      <c r="DA14" s="65">
        <v>0</v>
      </c>
      <c r="DB14" s="14">
        <v>0</v>
      </c>
      <c r="DC14" s="66">
        <v>0</v>
      </c>
      <c r="DD14" s="65">
        <v>0</v>
      </c>
      <c r="DE14" s="14">
        <v>0</v>
      </c>
      <c r="DF14" s="66">
        <v>0</v>
      </c>
      <c r="DG14" s="65">
        <v>0</v>
      </c>
      <c r="DH14" s="14">
        <v>0</v>
      </c>
      <c r="DI14" s="66">
        <v>0</v>
      </c>
      <c r="DJ14" s="65">
        <v>0</v>
      </c>
      <c r="DK14" s="14">
        <v>0</v>
      </c>
      <c r="DL14" s="66">
        <f t="shared" si="6"/>
        <v>0</v>
      </c>
      <c r="DM14" s="65">
        <v>0</v>
      </c>
      <c r="DN14" s="14">
        <v>0</v>
      </c>
      <c r="DO14" s="66">
        <f t="shared" si="7"/>
        <v>0</v>
      </c>
      <c r="DP14" s="65">
        <v>0</v>
      </c>
      <c r="DQ14" s="14">
        <v>0</v>
      </c>
      <c r="DR14" s="66">
        <v>0</v>
      </c>
      <c r="DS14" s="65">
        <v>0</v>
      </c>
      <c r="DT14" s="14">
        <v>0</v>
      </c>
      <c r="DU14" s="66">
        <v>0</v>
      </c>
      <c r="DV14" s="65">
        <v>0</v>
      </c>
      <c r="DW14" s="14">
        <v>0</v>
      </c>
      <c r="DX14" s="66">
        <v>0</v>
      </c>
      <c r="DY14" s="65">
        <v>0</v>
      </c>
      <c r="DZ14" s="14">
        <v>0</v>
      </c>
      <c r="EA14" s="66">
        <v>0</v>
      </c>
      <c r="EB14" s="65">
        <v>0</v>
      </c>
      <c r="EC14" s="14">
        <v>0</v>
      </c>
      <c r="ED14" s="66">
        <v>0</v>
      </c>
      <c r="EE14" s="65">
        <v>0</v>
      </c>
      <c r="EF14" s="14">
        <v>0</v>
      </c>
      <c r="EG14" s="66">
        <v>0</v>
      </c>
      <c r="EH14" s="65">
        <v>0</v>
      </c>
      <c r="EI14" s="14">
        <v>0</v>
      </c>
      <c r="EJ14" s="66">
        <v>0</v>
      </c>
      <c r="EK14" s="65">
        <v>0</v>
      </c>
      <c r="EL14" s="14">
        <v>6</v>
      </c>
      <c r="EM14" s="66">
        <v>0</v>
      </c>
      <c r="EN14" s="75">
        <v>1</v>
      </c>
      <c r="EO14" s="20">
        <v>16</v>
      </c>
      <c r="EP14" s="66">
        <f t="shared" si="9"/>
        <v>16000</v>
      </c>
      <c r="EQ14" s="65">
        <v>0</v>
      </c>
      <c r="ER14" s="14">
        <v>0</v>
      </c>
      <c r="ES14" s="66">
        <v>0</v>
      </c>
      <c r="ET14" s="65">
        <v>0</v>
      </c>
      <c r="EU14" s="14">
        <v>0</v>
      </c>
      <c r="EV14" s="66">
        <v>0</v>
      </c>
      <c r="EW14" s="75">
        <v>0</v>
      </c>
      <c r="EX14" s="20">
        <v>0</v>
      </c>
      <c r="EY14" s="66">
        <f t="shared" si="10"/>
        <v>0</v>
      </c>
      <c r="EZ14" s="75">
        <v>0</v>
      </c>
      <c r="FA14" s="20">
        <v>1</v>
      </c>
      <c r="FB14" s="66">
        <v>0</v>
      </c>
      <c r="FC14" s="75">
        <v>4</v>
      </c>
      <c r="FD14" s="20">
        <v>80</v>
      </c>
      <c r="FE14" s="66">
        <f t="shared" si="30"/>
        <v>20000</v>
      </c>
      <c r="FF14" s="65">
        <v>0</v>
      </c>
      <c r="FG14" s="14">
        <v>0</v>
      </c>
      <c r="FH14" s="66">
        <v>0</v>
      </c>
      <c r="FI14" s="65">
        <v>0</v>
      </c>
      <c r="FJ14" s="14">
        <v>0</v>
      </c>
      <c r="FK14" s="66">
        <v>0</v>
      </c>
      <c r="FL14" s="65">
        <v>0</v>
      </c>
      <c r="FM14" s="14">
        <v>0</v>
      </c>
      <c r="FN14" s="66">
        <v>0</v>
      </c>
      <c r="FO14" s="65">
        <v>0</v>
      </c>
      <c r="FP14" s="14">
        <v>5</v>
      </c>
      <c r="FQ14" s="66">
        <v>0</v>
      </c>
      <c r="FR14" s="65">
        <v>0</v>
      </c>
      <c r="FS14" s="14">
        <v>0</v>
      </c>
      <c r="FT14" s="66">
        <v>0</v>
      </c>
      <c r="FU14" s="65">
        <v>0</v>
      </c>
      <c r="FV14" s="14">
        <v>0</v>
      </c>
      <c r="FW14" s="66">
        <v>0</v>
      </c>
      <c r="FX14" s="65">
        <v>0</v>
      </c>
      <c r="FY14" s="14">
        <v>0</v>
      </c>
      <c r="FZ14" s="66">
        <v>0</v>
      </c>
      <c r="GA14" s="65">
        <v>0</v>
      </c>
      <c r="GB14" s="14">
        <v>0</v>
      </c>
      <c r="GC14" s="66">
        <v>0</v>
      </c>
      <c r="GD14" s="65">
        <v>0</v>
      </c>
      <c r="GE14" s="14">
        <v>0</v>
      </c>
      <c r="GF14" s="66">
        <v>0</v>
      </c>
      <c r="GG14" s="65">
        <v>0</v>
      </c>
      <c r="GH14" s="14">
        <v>0</v>
      </c>
      <c r="GI14" s="66">
        <v>0</v>
      </c>
      <c r="GJ14" s="65">
        <v>0</v>
      </c>
      <c r="GK14" s="14">
        <v>0</v>
      </c>
      <c r="GL14" s="66">
        <v>0</v>
      </c>
      <c r="GM14" s="65">
        <v>0</v>
      </c>
      <c r="GN14" s="14">
        <v>0</v>
      </c>
      <c r="GO14" s="66">
        <v>0</v>
      </c>
      <c r="GP14" s="65">
        <v>0</v>
      </c>
      <c r="GQ14" s="14">
        <v>0</v>
      </c>
      <c r="GR14" s="66">
        <v>0</v>
      </c>
      <c r="GS14" s="65">
        <v>0</v>
      </c>
      <c r="GT14" s="14">
        <v>0</v>
      </c>
      <c r="GU14" s="66">
        <v>0</v>
      </c>
      <c r="GV14" s="65">
        <v>0</v>
      </c>
      <c r="GW14" s="14">
        <v>0</v>
      </c>
      <c r="GX14" s="66">
        <v>0</v>
      </c>
      <c r="GY14" s="75">
        <v>5</v>
      </c>
      <c r="GZ14" s="20">
        <v>38</v>
      </c>
      <c r="HA14" s="66">
        <f t="shared" si="36"/>
        <v>7600</v>
      </c>
      <c r="HB14" s="65">
        <v>0</v>
      </c>
      <c r="HC14" s="14">
        <v>0</v>
      </c>
      <c r="HD14" s="66">
        <v>0</v>
      </c>
      <c r="HE14" s="65">
        <v>0</v>
      </c>
      <c r="HF14" s="14">
        <v>0</v>
      </c>
      <c r="HG14" s="66">
        <v>0</v>
      </c>
      <c r="HH14" s="65">
        <v>0</v>
      </c>
      <c r="HI14" s="14">
        <v>0</v>
      </c>
      <c r="HJ14" s="66">
        <f t="shared" si="12"/>
        <v>0</v>
      </c>
      <c r="HK14" s="65">
        <v>0</v>
      </c>
      <c r="HL14" s="14">
        <v>0</v>
      </c>
      <c r="HM14" s="66">
        <v>0</v>
      </c>
      <c r="HN14" s="65">
        <v>0</v>
      </c>
      <c r="HO14" s="14">
        <v>0</v>
      </c>
      <c r="HP14" s="66">
        <v>0</v>
      </c>
      <c r="HQ14" s="65">
        <v>0</v>
      </c>
      <c r="HR14" s="14">
        <v>0</v>
      </c>
      <c r="HS14" s="66">
        <v>0</v>
      </c>
      <c r="HT14" s="65">
        <v>0</v>
      </c>
      <c r="HU14" s="14">
        <v>0</v>
      </c>
      <c r="HV14" s="66">
        <v>0</v>
      </c>
      <c r="HW14" s="65">
        <v>0</v>
      </c>
      <c r="HX14" s="14">
        <v>0</v>
      </c>
      <c r="HY14" s="66">
        <v>0</v>
      </c>
      <c r="HZ14" s="65">
        <v>0</v>
      </c>
      <c r="IA14" s="14">
        <v>0</v>
      </c>
      <c r="IB14" s="66">
        <f t="shared" si="13"/>
        <v>0</v>
      </c>
      <c r="IC14" s="75">
        <v>1</v>
      </c>
      <c r="ID14" s="20">
        <v>25</v>
      </c>
      <c r="IE14" s="66">
        <f t="shared" si="37"/>
        <v>25000</v>
      </c>
      <c r="IF14" s="65">
        <v>0</v>
      </c>
      <c r="IG14" s="14">
        <v>0</v>
      </c>
      <c r="IH14" s="66">
        <v>0</v>
      </c>
      <c r="II14" s="75">
        <v>0</v>
      </c>
      <c r="IJ14" s="20">
        <v>0</v>
      </c>
      <c r="IK14" s="66">
        <v>0</v>
      </c>
      <c r="IL14" s="75">
        <v>0</v>
      </c>
      <c r="IM14" s="20">
        <v>1</v>
      </c>
      <c r="IN14" s="66">
        <v>0</v>
      </c>
      <c r="IO14" s="65">
        <v>0</v>
      </c>
      <c r="IP14" s="14">
        <v>0</v>
      </c>
      <c r="IQ14" s="66">
        <v>0</v>
      </c>
      <c r="IR14" s="75">
        <v>1</v>
      </c>
      <c r="IS14" s="20">
        <v>13</v>
      </c>
      <c r="IT14" s="66">
        <f t="shared" si="38"/>
        <v>13000</v>
      </c>
      <c r="IU14" s="65">
        <v>0</v>
      </c>
      <c r="IV14" s="14">
        <v>4</v>
      </c>
      <c r="IW14" s="66">
        <v>0</v>
      </c>
      <c r="IX14" s="75">
        <v>0</v>
      </c>
      <c r="IY14" s="20">
        <v>5</v>
      </c>
      <c r="IZ14" s="66">
        <v>0</v>
      </c>
      <c r="JA14" s="65">
        <v>0</v>
      </c>
      <c r="JB14" s="14">
        <v>0</v>
      </c>
      <c r="JC14" s="66">
        <v>0</v>
      </c>
      <c r="JD14" s="75">
        <v>9</v>
      </c>
      <c r="JE14" s="20">
        <v>192</v>
      </c>
      <c r="JF14" s="66">
        <f t="shared" si="22"/>
        <v>21333.333333333332</v>
      </c>
      <c r="JG14" s="75">
        <v>10</v>
      </c>
      <c r="JH14" s="20">
        <v>143</v>
      </c>
      <c r="JI14" s="66">
        <f t="shared" si="15"/>
        <v>14300</v>
      </c>
      <c r="JJ14" s="11">
        <f t="shared" si="16"/>
        <v>37</v>
      </c>
      <c r="JK14" s="21">
        <f t="shared" si="17"/>
        <v>703</v>
      </c>
      <c r="JL14" s="6"/>
      <c r="JM14" s="9"/>
      <c r="JN14" s="6"/>
      <c r="JO14" s="6"/>
      <c r="JP14" s="6"/>
      <c r="JQ14" s="9"/>
      <c r="JR14" s="6"/>
      <c r="JS14" s="6"/>
      <c r="JT14" s="6"/>
      <c r="JU14" s="9"/>
      <c r="JV14" s="6"/>
      <c r="JW14" s="6"/>
      <c r="JX14" s="1"/>
      <c r="JY14" s="2"/>
      <c r="JZ14" s="1"/>
      <c r="KA14" s="1"/>
      <c r="KB14" s="1"/>
      <c r="KC14" s="2"/>
      <c r="KD14" s="1"/>
      <c r="KE14" s="1"/>
      <c r="KF14" s="1"/>
      <c r="KG14" s="2"/>
      <c r="KH14" s="1"/>
      <c r="KI14" s="1"/>
      <c r="KJ14" s="1"/>
      <c r="KK14" s="2"/>
      <c r="KL14" s="1"/>
      <c r="KM14" s="1"/>
      <c r="KN14" s="1"/>
      <c r="KO14" s="2"/>
      <c r="KP14" s="1"/>
      <c r="KQ14" s="1"/>
      <c r="KR14" s="1"/>
      <c r="KS14" s="2"/>
      <c r="KT14" s="1"/>
      <c r="KU14" s="1"/>
      <c r="KV14" s="1"/>
      <c r="KW14" s="2"/>
      <c r="KX14" s="1"/>
      <c r="KY14" s="1"/>
      <c r="KZ14" s="1"/>
      <c r="LA14" s="2"/>
      <c r="LB14" s="1"/>
      <c r="LC14" s="1"/>
      <c r="LD14" s="1"/>
    </row>
    <row r="15" spans="1:395" x14ac:dyDescent="0.3">
      <c r="A15" s="57">
        <v>2009</v>
      </c>
      <c r="B15" s="58" t="s">
        <v>14</v>
      </c>
      <c r="C15" s="65">
        <v>0</v>
      </c>
      <c r="D15" s="14">
        <v>0</v>
      </c>
      <c r="E15" s="66">
        <v>0</v>
      </c>
      <c r="F15" s="82">
        <v>1</v>
      </c>
      <c r="G15" s="18">
        <v>21</v>
      </c>
      <c r="H15" s="66">
        <f t="shared" si="0"/>
        <v>21000</v>
      </c>
      <c r="I15" s="65">
        <v>0</v>
      </c>
      <c r="J15" s="14">
        <v>0</v>
      </c>
      <c r="K15" s="66">
        <v>0</v>
      </c>
      <c r="L15" s="65">
        <v>1</v>
      </c>
      <c r="M15" s="14">
        <v>22</v>
      </c>
      <c r="N15" s="66">
        <f t="shared" ref="N15" si="41">M15/L15*1000</f>
        <v>22000</v>
      </c>
      <c r="O15" s="65">
        <v>0</v>
      </c>
      <c r="P15" s="14">
        <v>0</v>
      </c>
      <c r="Q15" s="66">
        <v>0</v>
      </c>
      <c r="R15" s="65">
        <v>0</v>
      </c>
      <c r="S15" s="14">
        <v>0</v>
      </c>
      <c r="T15" s="66">
        <v>0</v>
      </c>
      <c r="U15" s="65">
        <v>0</v>
      </c>
      <c r="V15" s="14">
        <v>0</v>
      </c>
      <c r="W15" s="66">
        <f t="shared" si="1"/>
        <v>0</v>
      </c>
      <c r="X15" s="65">
        <v>0</v>
      </c>
      <c r="Y15" s="14">
        <v>0</v>
      </c>
      <c r="Z15" s="66">
        <v>0</v>
      </c>
      <c r="AA15" s="65">
        <v>0</v>
      </c>
      <c r="AB15" s="14">
        <v>0</v>
      </c>
      <c r="AC15" s="66">
        <v>0</v>
      </c>
      <c r="AD15" s="65">
        <v>0</v>
      </c>
      <c r="AE15" s="14">
        <v>0</v>
      </c>
      <c r="AF15" s="66">
        <v>0</v>
      </c>
      <c r="AG15" s="65">
        <v>0</v>
      </c>
      <c r="AH15" s="14">
        <v>0</v>
      </c>
      <c r="AI15" s="66">
        <f t="shared" si="2"/>
        <v>0</v>
      </c>
      <c r="AJ15" s="65">
        <v>0</v>
      </c>
      <c r="AK15" s="14">
        <v>0</v>
      </c>
      <c r="AL15" s="66">
        <v>0</v>
      </c>
      <c r="AM15" s="65">
        <v>0</v>
      </c>
      <c r="AN15" s="14">
        <v>0</v>
      </c>
      <c r="AO15" s="66">
        <v>0</v>
      </c>
      <c r="AP15" s="65">
        <v>0</v>
      </c>
      <c r="AQ15" s="14">
        <v>0</v>
      </c>
      <c r="AR15" s="66">
        <v>0</v>
      </c>
      <c r="AS15" s="65">
        <v>0</v>
      </c>
      <c r="AT15" s="14">
        <v>1</v>
      </c>
      <c r="AU15" s="66">
        <v>0</v>
      </c>
      <c r="AV15" s="65">
        <v>0</v>
      </c>
      <c r="AW15" s="14">
        <v>0</v>
      </c>
      <c r="AX15" s="66">
        <v>0</v>
      </c>
      <c r="AY15" s="65">
        <v>0</v>
      </c>
      <c r="AZ15" s="14">
        <v>0</v>
      </c>
      <c r="BA15" s="66">
        <v>0</v>
      </c>
      <c r="BB15" s="65">
        <v>0</v>
      </c>
      <c r="BC15" s="14">
        <v>0</v>
      </c>
      <c r="BD15" s="66">
        <v>0</v>
      </c>
      <c r="BE15" s="75">
        <v>3</v>
      </c>
      <c r="BF15" s="20">
        <v>67</v>
      </c>
      <c r="BG15" s="66">
        <f t="shared" si="40"/>
        <v>22333.333333333332</v>
      </c>
      <c r="BH15" s="65">
        <v>0</v>
      </c>
      <c r="BI15" s="14">
        <v>0</v>
      </c>
      <c r="BJ15" s="66">
        <v>0</v>
      </c>
      <c r="BK15" s="65"/>
      <c r="BL15" s="14"/>
      <c r="BM15" s="66"/>
      <c r="BN15" s="65">
        <v>0</v>
      </c>
      <c r="BO15" s="14">
        <v>0</v>
      </c>
      <c r="BP15" s="66">
        <v>0</v>
      </c>
      <c r="BQ15" s="65">
        <v>0</v>
      </c>
      <c r="BR15" s="14">
        <v>0</v>
      </c>
      <c r="BS15" s="66">
        <v>0</v>
      </c>
      <c r="BT15" s="65">
        <v>0</v>
      </c>
      <c r="BU15" s="14">
        <v>0</v>
      </c>
      <c r="BV15" s="66">
        <v>0</v>
      </c>
      <c r="BW15" s="65">
        <v>0</v>
      </c>
      <c r="BX15" s="14">
        <v>0</v>
      </c>
      <c r="BY15" s="66">
        <v>0</v>
      </c>
      <c r="BZ15" s="65">
        <v>0</v>
      </c>
      <c r="CA15" s="14">
        <v>0</v>
      </c>
      <c r="CB15" s="66">
        <v>0</v>
      </c>
      <c r="CC15" s="65">
        <v>0</v>
      </c>
      <c r="CD15" s="14">
        <v>0</v>
      </c>
      <c r="CE15" s="66">
        <v>0</v>
      </c>
      <c r="CF15" s="65">
        <v>0</v>
      </c>
      <c r="CG15" s="14">
        <v>0</v>
      </c>
      <c r="CH15" s="66">
        <v>0</v>
      </c>
      <c r="CI15" s="65">
        <v>0</v>
      </c>
      <c r="CJ15" s="14">
        <v>0</v>
      </c>
      <c r="CK15" s="66">
        <v>0</v>
      </c>
      <c r="CL15" s="75">
        <v>0</v>
      </c>
      <c r="CM15" s="20">
        <v>8</v>
      </c>
      <c r="CN15" s="66">
        <v>0</v>
      </c>
      <c r="CO15" s="65">
        <v>0</v>
      </c>
      <c r="CP15" s="14">
        <v>0</v>
      </c>
      <c r="CQ15" s="66">
        <v>0</v>
      </c>
      <c r="CR15" s="65">
        <v>0</v>
      </c>
      <c r="CS15" s="14">
        <v>0</v>
      </c>
      <c r="CT15" s="66">
        <v>0</v>
      </c>
      <c r="CU15" s="65">
        <v>0</v>
      </c>
      <c r="CV15" s="14">
        <v>0</v>
      </c>
      <c r="CW15" s="66">
        <v>0</v>
      </c>
      <c r="CX15" s="65">
        <v>0</v>
      </c>
      <c r="CY15" s="14">
        <v>0</v>
      </c>
      <c r="CZ15" s="66">
        <f t="shared" si="5"/>
        <v>0</v>
      </c>
      <c r="DA15" s="65">
        <v>0</v>
      </c>
      <c r="DB15" s="14">
        <v>0</v>
      </c>
      <c r="DC15" s="66">
        <v>0</v>
      </c>
      <c r="DD15" s="65">
        <v>0</v>
      </c>
      <c r="DE15" s="14">
        <v>0</v>
      </c>
      <c r="DF15" s="66">
        <v>0</v>
      </c>
      <c r="DG15" s="65">
        <v>0</v>
      </c>
      <c r="DH15" s="14">
        <v>0</v>
      </c>
      <c r="DI15" s="66">
        <v>0</v>
      </c>
      <c r="DJ15" s="75">
        <v>0</v>
      </c>
      <c r="DK15" s="20">
        <v>0</v>
      </c>
      <c r="DL15" s="66">
        <f t="shared" si="6"/>
        <v>0</v>
      </c>
      <c r="DM15" s="75">
        <v>0</v>
      </c>
      <c r="DN15" s="20">
        <v>0</v>
      </c>
      <c r="DO15" s="66">
        <f t="shared" si="7"/>
        <v>0</v>
      </c>
      <c r="DP15" s="75">
        <v>3</v>
      </c>
      <c r="DQ15" s="20">
        <v>65</v>
      </c>
      <c r="DR15" s="66">
        <f t="shared" ref="DR15" si="42">DQ15/DP15*1000</f>
        <v>21666.666666666668</v>
      </c>
      <c r="DS15" s="65">
        <v>0</v>
      </c>
      <c r="DT15" s="14">
        <v>0</v>
      </c>
      <c r="DU15" s="66">
        <v>0</v>
      </c>
      <c r="DV15" s="65">
        <v>0</v>
      </c>
      <c r="DW15" s="14">
        <v>0</v>
      </c>
      <c r="DX15" s="66">
        <v>0</v>
      </c>
      <c r="DY15" s="65">
        <v>0</v>
      </c>
      <c r="DZ15" s="14">
        <v>0</v>
      </c>
      <c r="EA15" s="66">
        <v>0</v>
      </c>
      <c r="EB15" s="65">
        <v>0</v>
      </c>
      <c r="EC15" s="14">
        <v>0</v>
      </c>
      <c r="ED15" s="66">
        <v>0</v>
      </c>
      <c r="EE15" s="65">
        <v>0</v>
      </c>
      <c r="EF15" s="14">
        <v>0</v>
      </c>
      <c r="EG15" s="66">
        <v>0</v>
      </c>
      <c r="EH15" s="65">
        <v>0</v>
      </c>
      <c r="EI15" s="14">
        <v>0</v>
      </c>
      <c r="EJ15" s="66">
        <v>0</v>
      </c>
      <c r="EK15" s="65">
        <v>0</v>
      </c>
      <c r="EL15" s="14">
        <v>0</v>
      </c>
      <c r="EM15" s="66">
        <v>0</v>
      </c>
      <c r="EN15" s="75">
        <v>2</v>
      </c>
      <c r="EO15" s="20">
        <v>39</v>
      </c>
      <c r="EP15" s="66">
        <f t="shared" si="9"/>
        <v>19500</v>
      </c>
      <c r="EQ15" s="65">
        <v>0</v>
      </c>
      <c r="ER15" s="14">
        <v>0</v>
      </c>
      <c r="ES15" s="66">
        <v>0</v>
      </c>
      <c r="ET15" s="65">
        <v>0</v>
      </c>
      <c r="EU15" s="14">
        <v>0</v>
      </c>
      <c r="EV15" s="66">
        <v>0</v>
      </c>
      <c r="EW15" s="75">
        <v>0</v>
      </c>
      <c r="EX15" s="20">
        <v>0</v>
      </c>
      <c r="EY15" s="66">
        <f t="shared" si="10"/>
        <v>0</v>
      </c>
      <c r="EZ15" s="75">
        <v>9</v>
      </c>
      <c r="FA15" s="20">
        <v>125</v>
      </c>
      <c r="FB15" s="66">
        <f t="shared" ref="FB15" si="43">FA15/EZ15*1000</f>
        <v>13888.888888888889</v>
      </c>
      <c r="FC15" s="75">
        <v>5</v>
      </c>
      <c r="FD15" s="20">
        <v>101</v>
      </c>
      <c r="FE15" s="66">
        <f t="shared" si="30"/>
        <v>20200</v>
      </c>
      <c r="FF15" s="65">
        <v>0</v>
      </c>
      <c r="FG15" s="14">
        <v>0</v>
      </c>
      <c r="FH15" s="66">
        <v>0</v>
      </c>
      <c r="FI15" s="65">
        <v>0</v>
      </c>
      <c r="FJ15" s="14">
        <v>0</v>
      </c>
      <c r="FK15" s="66">
        <v>0</v>
      </c>
      <c r="FL15" s="65">
        <v>0</v>
      </c>
      <c r="FM15" s="14">
        <v>0</v>
      </c>
      <c r="FN15" s="66">
        <v>0</v>
      </c>
      <c r="FO15" s="65">
        <v>1</v>
      </c>
      <c r="FP15" s="14">
        <v>10</v>
      </c>
      <c r="FQ15" s="66">
        <f t="shared" ref="FQ15" si="44">FP15/FO15*1000</f>
        <v>10000</v>
      </c>
      <c r="FR15" s="65">
        <v>0</v>
      </c>
      <c r="FS15" s="14">
        <v>0</v>
      </c>
      <c r="FT15" s="66">
        <v>0</v>
      </c>
      <c r="FU15" s="65">
        <v>0</v>
      </c>
      <c r="FV15" s="14">
        <v>0</v>
      </c>
      <c r="FW15" s="66">
        <v>0</v>
      </c>
      <c r="FX15" s="65">
        <v>0</v>
      </c>
      <c r="FY15" s="14">
        <v>0</v>
      </c>
      <c r="FZ15" s="66">
        <v>0</v>
      </c>
      <c r="GA15" s="65">
        <v>0</v>
      </c>
      <c r="GB15" s="14">
        <v>0</v>
      </c>
      <c r="GC15" s="66">
        <v>0</v>
      </c>
      <c r="GD15" s="65">
        <v>0</v>
      </c>
      <c r="GE15" s="14">
        <v>0</v>
      </c>
      <c r="GF15" s="66">
        <v>0</v>
      </c>
      <c r="GG15" s="65">
        <v>0</v>
      </c>
      <c r="GH15" s="14">
        <v>0</v>
      </c>
      <c r="GI15" s="66">
        <v>0</v>
      </c>
      <c r="GJ15" s="65">
        <v>0</v>
      </c>
      <c r="GK15" s="14">
        <v>0</v>
      </c>
      <c r="GL15" s="66">
        <v>0</v>
      </c>
      <c r="GM15" s="65">
        <v>0</v>
      </c>
      <c r="GN15" s="14">
        <v>0</v>
      </c>
      <c r="GO15" s="66">
        <v>0</v>
      </c>
      <c r="GP15" s="65">
        <v>0</v>
      </c>
      <c r="GQ15" s="14">
        <v>0</v>
      </c>
      <c r="GR15" s="66">
        <v>0</v>
      </c>
      <c r="GS15" s="65">
        <v>0</v>
      </c>
      <c r="GT15" s="14">
        <v>0</v>
      </c>
      <c r="GU15" s="66">
        <v>0</v>
      </c>
      <c r="GV15" s="65">
        <v>0</v>
      </c>
      <c r="GW15" s="14">
        <v>0</v>
      </c>
      <c r="GX15" s="66">
        <v>0</v>
      </c>
      <c r="GY15" s="75">
        <v>0</v>
      </c>
      <c r="GZ15" s="20">
        <v>1</v>
      </c>
      <c r="HA15" s="66">
        <v>0</v>
      </c>
      <c r="HB15" s="65">
        <v>0</v>
      </c>
      <c r="HC15" s="14">
        <v>0</v>
      </c>
      <c r="HD15" s="66">
        <v>0</v>
      </c>
      <c r="HE15" s="65">
        <v>0</v>
      </c>
      <c r="HF15" s="14">
        <v>0</v>
      </c>
      <c r="HG15" s="66">
        <v>0</v>
      </c>
      <c r="HH15" s="65">
        <v>0</v>
      </c>
      <c r="HI15" s="14">
        <v>0</v>
      </c>
      <c r="HJ15" s="66">
        <f t="shared" si="12"/>
        <v>0</v>
      </c>
      <c r="HK15" s="65">
        <v>0</v>
      </c>
      <c r="HL15" s="14">
        <v>0</v>
      </c>
      <c r="HM15" s="66">
        <v>0</v>
      </c>
      <c r="HN15" s="65">
        <v>0</v>
      </c>
      <c r="HO15" s="14">
        <v>0</v>
      </c>
      <c r="HP15" s="66">
        <v>0</v>
      </c>
      <c r="HQ15" s="65">
        <v>0</v>
      </c>
      <c r="HR15" s="14">
        <v>0</v>
      </c>
      <c r="HS15" s="66">
        <v>0</v>
      </c>
      <c r="HT15" s="65">
        <v>0</v>
      </c>
      <c r="HU15" s="14">
        <v>0</v>
      </c>
      <c r="HV15" s="66">
        <v>0</v>
      </c>
      <c r="HW15" s="65">
        <v>0</v>
      </c>
      <c r="HX15" s="14">
        <v>0</v>
      </c>
      <c r="HY15" s="66">
        <v>0</v>
      </c>
      <c r="HZ15" s="65">
        <v>0</v>
      </c>
      <c r="IA15" s="14">
        <v>0</v>
      </c>
      <c r="IB15" s="66">
        <f t="shared" si="13"/>
        <v>0</v>
      </c>
      <c r="IC15" s="75">
        <v>0</v>
      </c>
      <c r="ID15" s="20">
        <v>5</v>
      </c>
      <c r="IE15" s="66">
        <v>0</v>
      </c>
      <c r="IF15" s="65">
        <v>0</v>
      </c>
      <c r="IG15" s="14">
        <v>0</v>
      </c>
      <c r="IH15" s="66">
        <v>0</v>
      </c>
      <c r="II15" s="75">
        <v>0</v>
      </c>
      <c r="IJ15" s="20">
        <v>0</v>
      </c>
      <c r="IK15" s="66">
        <v>0</v>
      </c>
      <c r="IL15" s="75">
        <v>0</v>
      </c>
      <c r="IM15" s="20">
        <v>2</v>
      </c>
      <c r="IN15" s="66">
        <v>0</v>
      </c>
      <c r="IO15" s="65">
        <v>0</v>
      </c>
      <c r="IP15" s="14">
        <v>0</v>
      </c>
      <c r="IQ15" s="66">
        <v>0</v>
      </c>
      <c r="IR15" s="75">
        <v>0</v>
      </c>
      <c r="IS15" s="20">
        <v>10</v>
      </c>
      <c r="IT15" s="66">
        <v>0</v>
      </c>
      <c r="IU15" s="65">
        <v>0</v>
      </c>
      <c r="IV15" s="14">
        <v>5</v>
      </c>
      <c r="IW15" s="66">
        <v>0</v>
      </c>
      <c r="IX15" s="75">
        <v>0</v>
      </c>
      <c r="IY15" s="20">
        <v>6</v>
      </c>
      <c r="IZ15" s="66">
        <v>0</v>
      </c>
      <c r="JA15" s="65">
        <v>0</v>
      </c>
      <c r="JB15" s="14">
        <v>0</v>
      </c>
      <c r="JC15" s="66">
        <v>0</v>
      </c>
      <c r="JD15" s="75">
        <v>10</v>
      </c>
      <c r="JE15" s="20">
        <v>205</v>
      </c>
      <c r="JF15" s="66">
        <f t="shared" si="22"/>
        <v>20500</v>
      </c>
      <c r="JG15" s="75">
        <v>3</v>
      </c>
      <c r="JH15" s="20">
        <v>56</v>
      </c>
      <c r="JI15" s="66">
        <f t="shared" si="15"/>
        <v>18666.666666666668</v>
      </c>
      <c r="JJ15" s="11">
        <f t="shared" si="16"/>
        <v>38</v>
      </c>
      <c r="JK15" s="21">
        <f t="shared" si="17"/>
        <v>749</v>
      </c>
      <c r="JL15" s="6"/>
      <c r="JM15" s="9"/>
      <c r="JN15" s="6"/>
      <c r="JO15" s="6"/>
      <c r="JP15" s="6"/>
      <c r="JQ15" s="9"/>
      <c r="JR15" s="6"/>
      <c r="JS15" s="6"/>
      <c r="JT15" s="6"/>
      <c r="JU15" s="9"/>
      <c r="JV15" s="6"/>
      <c r="JW15" s="6"/>
      <c r="JX15" s="1"/>
      <c r="JY15" s="2"/>
      <c r="JZ15" s="1"/>
      <c r="KA15" s="1"/>
      <c r="KB15" s="1"/>
      <c r="KC15" s="2"/>
      <c r="KD15" s="1"/>
      <c r="KE15" s="1"/>
      <c r="KF15" s="1"/>
      <c r="KG15" s="2"/>
      <c r="KH15" s="1"/>
      <c r="KI15" s="1"/>
      <c r="KJ15" s="1"/>
      <c r="KK15" s="2"/>
      <c r="KL15" s="1"/>
      <c r="KM15" s="1"/>
      <c r="KN15" s="1"/>
      <c r="KO15" s="2"/>
      <c r="KP15" s="1"/>
      <c r="KQ15" s="1"/>
      <c r="KR15" s="1"/>
      <c r="KS15" s="2"/>
      <c r="KT15" s="1"/>
      <c r="KU15" s="1"/>
      <c r="KV15" s="1"/>
      <c r="KW15" s="2"/>
      <c r="KX15" s="1"/>
      <c r="KY15" s="1"/>
      <c r="KZ15" s="1"/>
      <c r="LA15" s="2"/>
      <c r="LB15" s="1"/>
      <c r="LC15" s="1"/>
      <c r="LD15" s="1"/>
    </row>
    <row r="16" spans="1:395" x14ac:dyDescent="0.3">
      <c r="A16" s="57">
        <v>2009</v>
      </c>
      <c r="B16" s="58" t="s">
        <v>15</v>
      </c>
      <c r="C16" s="65">
        <v>0</v>
      </c>
      <c r="D16" s="14">
        <v>0</v>
      </c>
      <c r="E16" s="66">
        <v>0</v>
      </c>
      <c r="F16" s="82">
        <v>11</v>
      </c>
      <c r="G16" s="18">
        <v>231</v>
      </c>
      <c r="H16" s="66">
        <f t="shared" si="0"/>
        <v>21000</v>
      </c>
      <c r="I16" s="65">
        <v>0</v>
      </c>
      <c r="J16" s="14">
        <v>1</v>
      </c>
      <c r="K16" s="66">
        <v>0</v>
      </c>
      <c r="L16" s="65">
        <v>0</v>
      </c>
      <c r="M16" s="14">
        <v>3</v>
      </c>
      <c r="N16" s="66">
        <v>0</v>
      </c>
      <c r="O16" s="65">
        <v>0</v>
      </c>
      <c r="P16" s="14">
        <v>0</v>
      </c>
      <c r="Q16" s="66">
        <v>0</v>
      </c>
      <c r="R16" s="65">
        <v>0</v>
      </c>
      <c r="S16" s="14">
        <v>0</v>
      </c>
      <c r="T16" s="66">
        <v>0</v>
      </c>
      <c r="U16" s="65">
        <v>0</v>
      </c>
      <c r="V16" s="14">
        <v>0</v>
      </c>
      <c r="W16" s="66">
        <f t="shared" si="1"/>
        <v>0</v>
      </c>
      <c r="X16" s="65">
        <v>0</v>
      </c>
      <c r="Y16" s="14">
        <v>0</v>
      </c>
      <c r="Z16" s="66">
        <v>0</v>
      </c>
      <c r="AA16" s="65">
        <v>0</v>
      </c>
      <c r="AB16" s="14">
        <v>0</v>
      </c>
      <c r="AC16" s="66">
        <v>0</v>
      </c>
      <c r="AD16" s="65">
        <v>0</v>
      </c>
      <c r="AE16" s="14">
        <v>0</v>
      </c>
      <c r="AF16" s="66">
        <v>0</v>
      </c>
      <c r="AG16" s="65">
        <v>0</v>
      </c>
      <c r="AH16" s="14">
        <v>0</v>
      </c>
      <c r="AI16" s="66">
        <f t="shared" si="2"/>
        <v>0</v>
      </c>
      <c r="AJ16" s="65">
        <v>0</v>
      </c>
      <c r="AK16" s="14">
        <v>0</v>
      </c>
      <c r="AL16" s="66">
        <v>0</v>
      </c>
      <c r="AM16" s="65">
        <v>0</v>
      </c>
      <c r="AN16" s="14">
        <v>0</v>
      </c>
      <c r="AO16" s="66">
        <v>0</v>
      </c>
      <c r="AP16" s="65">
        <v>0</v>
      </c>
      <c r="AQ16" s="14">
        <v>0</v>
      </c>
      <c r="AR16" s="66">
        <v>0</v>
      </c>
      <c r="AS16" s="65">
        <v>0</v>
      </c>
      <c r="AT16" s="14">
        <v>0</v>
      </c>
      <c r="AU16" s="66">
        <v>0</v>
      </c>
      <c r="AV16" s="65">
        <v>0</v>
      </c>
      <c r="AW16" s="14">
        <v>0</v>
      </c>
      <c r="AX16" s="66">
        <v>0</v>
      </c>
      <c r="AY16" s="65">
        <v>0</v>
      </c>
      <c r="AZ16" s="14">
        <v>0</v>
      </c>
      <c r="BA16" s="66">
        <v>0</v>
      </c>
      <c r="BB16" s="65">
        <v>2</v>
      </c>
      <c r="BC16" s="14">
        <v>25</v>
      </c>
      <c r="BD16" s="66">
        <f t="shared" ref="BD16" si="45">BC16/BB16*1000</f>
        <v>12500</v>
      </c>
      <c r="BE16" s="75">
        <v>0</v>
      </c>
      <c r="BF16" s="20">
        <v>10</v>
      </c>
      <c r="BG16" s="66">
        <v>0</v>
      </c>
      <c r="BH16" s="65">
        <v>0</v>
      </c>
      <c r="BI16" s="14">
        <v>0</v>
      </c>
      <c r="BJ16" s="66">
        <v>0</v>
      </c>
      <c r="BK16" s="65"/>
      <c r="BL16" s="14"/>
      <c r="BM16" s="66"/>
      <c r="BN16" s="65">
        <v>0</v>
      </c>
      <c r="BO16" s="14">
        <v>0</v>
      </c>
      <c r="BP16" s="66">
        <v>0</v>
      </c>
      <c r="BQ16" s="75">
        <v>1</v>
      </c>
      <c r="BR16" s="20">
        <v>14</v>
      </c>
      <c r="BS16" s="66">
        <f t="shared" ref="BS16" si="46">BR16/BQ16*1000</f>
        <v>14000</v>
      </c>
      <c r="BT16" s="65">
        <v>0</v>
      </c>
      <c r="BU16" s="14">
        <v>0</v>
      </c>
      <c r="BV16" s="66">
        <v>0</v>
      </c>
      <c r="BW16" s="75">
        <v>0</v>
      </c>
      <c r="BX16" s="20">
        <v>0</v>
      </c>
      <c r="BY16" s="66">
        <v>0</v>
      </c>
      <c r="BZ16" s="75">
        <v>0</v>
      </c>
      <c r="CA16" s="20">
        <v>0</v>
      </c>
      <c r="CB16" s="66">
        <v>0</v>
      </c>
      <c r="CC16" s="75">
        <v>0</v>
      </c>
      <c r="CD16" s="20">
        <v>0</v>
      </c>
      <c r="CE16" s="66">
        <v>0</v>
      </c>
      <c r="CF16" s="75">
        <v>0</v>
      </c>
      <c r="CG16" s="20">
        <v>0</v>
      </c>
      <c r="CH16" s="66">
        <v>0</v>
      </c>
      <c r="CI16" s="75">
        <v>0</v>
      </c>
      <c r="CJ16" s="20">
        <v>0</v>
      </c>
      <c r="CK16" s="66">
        <v>0</v>
      </c>
      <c r="CL16" s="75">
        <v>1</v>
      </c>
      <c r="CM16" s="20">
        <v>14</v>
      </c>
      <c r="CN16" s="66">
        <f t="shared" si="4"/>
        <v>14000</v>
      </c>
      <c r="CO16" s="65">
        <v>0</v>
      </c>
      <c r="CP16" s="14">
        <v>0</v>
      </c>
      <c r="CQ16" s="66">
        <v>0</v>
      </c>
      <c r="CR16" s="65">
        <v>0</v>
      </c>
      <c r="CS16" s="14">
        <v>0</v>
      </c>
      <c r="CT16" s="66">
        <v>0</v>
      </c>
      <c r="CU16" s="65">
        <v>0</v>
      </c>
      <c r="CV16" s="14">
        <v>0</v>
      </c>
      <c r="CW16" s="66">
        <v>0</v>
      </c>
      <c r="CX16" s="65">
        <v>0</v>
      </c>
      <c r="CY16" s="14">
        <v>0</v>
      </c>
      <c r="CZ16" s="66">
        <f t="shared" si="5"/>
        <v>0</v>
      </c>
      <c r="DA16" s="65">
        <v>0</v>
      </c>
      <c r="DB16" s="14">
        <v>0</v>
      </c>
      <c r="DC16" s="66">
        <v>0</v>
      </c>
      <c r="DD16" s="65">
        <v>0</v>
      </c>
      <c r="DE16" s="14">
        <v>0</v>
      </c>
      <c r="DF16" s="66">
        <v>0</v>
      </c>
      <c r="DG16" s="65">
        <v>0</v>
      </c>
      <c r="DH16" s="14">
        <v>0</v>
      </c>
      <c r="DI16" s="66">
        <v>0</v>
      </c>
      <c r="DJ16" s="65">
        <v>0</v>
      </c>
      <c r="DK16" s="14">
        <v>0</v>
      </c>
      <c r="DL16" s="66">
        <f t="shared" si="6"/>
        <v>0</v>
      </c>
      <c r="DM16" s="65">
        <v>0</v>
      </c>
      <c r="DN16" s="14">
        <v>0</v>
      </c>
      <c r="DO16" s="66">
        <f t="shared" si="7"/>
        <v>0</v>
      </c>
      <c r="DP16" s="65">
        <v>0</v>
      </c>
      <c r="DQ16" s="14">
        <v>0</v>
      </c>
      <c r="DR16" s="66">
        <v>0</v>
      </c>
      <c r="DS16" s="65">
        <v>0</v>
      </c>
      <c r="DT16" s="14">
        <v>0</v>
      </c>
      <c r="DU16" s="66">
        <v>0</v>
      </c>
      <c r="DV16" s="65">
        <v>0</v>
      </c>
      <c r="DW16" s="14">
        <v>0</v>
      </c>
      <c r="DX16" s="66">
        <v>0</v>
      </c>
      <c r="DY16" s="65">
        <v>1</v>
      </c>
      <c r="DZ16" s="14">
        <v>24</v>
      </c>
      <c r="EA16" s="66">
        <f t="shared" ref="EA16" si="47">DZ16/DY16*1000</f>
        <v>24000</v>
      </c>
      <c r="EB16" s="65">
        <v>0</v>
      </c>
      <c r="EC16" s="14">
        <v>0</v>
      </c>
      <c r="ED16" s="66">
        <v>0</v>
      </c>
      <c r="EE16" s="65">
        <v>0</v>
      </c>
      <c r="EF16" s="14">
        <v>0</v>
      </c>
      <c r="EG16" s="66">
        <v>0</v>
      </c>
      <c r="EH16" s="65">
        <v>0</v>
      </c>
      <c r="EI16" s="14">
        <v>0</v>
      </c>
      <c r="EJ16" s="66">
        <v>0</v>
      </c>
      <c r="EK16" s="65">
        <v>0</v>
      </c>
      <c r="EL16" s="14">
        <v>0</v>
      </c>
      <c r="EM16" s="66">
        <v>0</v>
      </c>
      <c r="EN16" s="75">
        <v>3</v>
      </c>
      <c r="EO16" s="20">
        <v>50</v>
      </c>
      <c r="EP16" s="66">
        <f t="shared" si="9"/>
        <v>16666.666666666668</v>
      </c>
      <c r="EQ16" s="65">
        <v>0</v>
      </c>
      <c r="ER16" s="14">
        <v>0</v>
      </c>
      <c r="ES16" s="66">
        <v>0</v>
      </c>
      <c r="ET16" s="65">
        <v>0</v>
      </c>
      <c r="EU16" s="14">
        <v>0</v>
      </c>
      <c r="EV16" s="66">
        <v>0</v>
      </c>
      <c r="EW16" s="65">
        <v>0</v>
      </c>
      <c r="EX16" s="14">
        <v>0</v>
      </c>
      <c r="EY16" s="66">
        <f t="shared" si="10"/>
        <v>0</v>
      </c>
      <c r="EZ16" s="65">
        <v>0</v>
      </c>
      <c r="FA16" s="14">
        <v>0</v>
      </c>
      <c r="FB16" s="66">
        <v>0</v>
      </c>
      <c r="FC16" s="75">
        <v>4</v>
      </c>
      <c r="FD16" s="20">
        <v>91</v>
      </c>
      <c r="FE16" s="66">
        <f t="shared" si="30"/>
        <v>22750</v>
      </c>
      <c r="FF16" s="65">
        <v>0</v>
      </c>
      <c r="FG16" s="14">
        <v>0</v>
      </c>
      <c r="FH16" s="66">
        <v>0</v>
      </c>
      <c r="FI16" s="65">
        <v>0</v>
      </c>
      <c r="FJ16" s="14">
        <v>0</v>
      </c>
      <c r="FK16" s="66">
        <v>0</v>
      </c>
      <c r="FL16" s="65">
        <v>0</v>
      </c>
      <c r="FM16" s="14">
        <v>0</v>
      </c>
      <c r="FN16" s="66">
        <v>0</v>
      </c>
      <c r="FO16" s="65">
        <v>0</v>
      </c>
      <c r="FP16" s="14">
        <v>7</v>
      </c>
      <c r="FQ16" s="66">
        <v>0</v>
      </c>
      <c r="FR16" s="65">
        <v>0</v>
      </c>
      <c r="FS16" s="14">
        <v>0</v>
      </c>
      <c r="FT16" s="66">
        <v>0</v>
      </c>
      <c r="FU16" s="65">
        <v>0</v>
      </c>
      <c r="FV16" s="14">
        <v>0</v>
      </c>
      <c r="FW16" s="66">
        <v>0</v>
      </c>
      <c r="FX16" s="65">
        <v>0</v>
      </c>
      <c r="FY16" s="14">
        <v>0</v>
      </c>
      <c r="FZ16" s="66">
        <v>0</v>
      </c>
      <c r="GA16" s="65">
        <v>0</v>
      </c>
      <c r="GB16" s="14">
        <v>0</v>
      </c>
      <c r="GC16" s="66">
        <v>0</v>
      </c>
      <c r="GD16" s="65">
        <v>0</v>
      </c>
      <c r="GE16" s="14">
        <v>0</v>
      </c>
      <c r="GF16" s="66">
        <v>0</v>
      </c>
      <c r="GG16" s="65">
        <v>0</v>
      </c>
      <c r="GH16" s="14">
        <v>0</v>
      </c>
      <c r="GI16" s="66">
        <v>0</v>
      </c>
      <c r="GJ16" s="65">
        <v>0</v>
      </c>
      <c r="GK16" s="14">
        <v>0</v>
      </c>
      <c r="GL16" s="66">
        <v>0</v>
      </c>
      <c r="GM16" s="65">
        <v>0</v>
      </c>
      <c r="GN16" s="14">
        <v>0</v>
      </c>
      <c r="GO16" s="66">
        <v>0</v>
      </c>
      <c r="GP16" s="65">
        <v>0</v>
      </c>
      <c r="GQ16" s="14">
        <v>0</v>
      </c>
      <c r="GR16" s="66">
        <v>0</v>
      </c>
      <c r="GS16" s="65">
        <v>0</v>
      </c>
      <c r="GT16" s="14">
        <v>0</v>
      </c>
      <c r="GU16" s="66">
        <v>0</v>
      </c>
      <c r="GV16" s="65">
        <v>0</v>
      </c>
      <c r="GW16" s="14">
        <v>0</v>
      </c>
      <c r="GX16" s="66">
        <v>0</v>
      </c>
      <c r="GY16" s="75">
        <v>2</v>
      </c>
      <c r="GZ16" s="20">
        <v>10</v>
      </c>
      <c r="HA16" s="66">
        <f t="shared" si="36"/>
        <v>5000</v>
      </c>
      <c r="HB16" s="65">
        <v>0</v>
      </c>
      <c r="HC16" s="14">
        <v>0</v>
      </c>
      <c r="HD16" s="66">
        <v>0</v>
      </c>
      <c r="HE16" s="65">
        <v>0</v>
      </c>
      <c r="HF16" s="14">
        <v>0</v>
      </c>
      <c r="HG16" s="66">
        <v>0</v>
      </c>
      <c r="HH16" s="65">
        <v>0</v>
      </c>
      <c r="HI16" s="14">
        <v>0</v>
      </c>
      <c r="HJ16" s="66">
        <f t="shared" si="12"/>
        <v>0</v>
      </c>
      <c r="HK16" s="65">
        <v>0</v>
      </c>
      <c r="HL16" s="14">
        <v>0</v>
      </c>
      <c r="HM16" s="66">
        <v>0</v>
      </c>
      <c r="HN16" s="65">
        <v>0</v>
      </c>
      <c r="HO16" s="14">
        <v>0</v>
      </c>
      <c r="HP16" s="66">
        <v>0</v>
      </c>
      <c r="HQ16" s="65">
        <v>0</v>
      </c>
      <c r="HR16" s="14">
        <v>0</v>
      </c>
      <c r="HS16" s="66">
        <v>0</v>
      </c>
      <c r="HT16" s="65">
        <v>0</v>
      </c>
      <c r="HU16" s="14">
        <v>0</v>
      </c>
      <c r="HV16" s="66">
        <v>0</v>
      </c>
      <c r="HW16" s="65">
        <v>0</v>
      </c>
      <c r="HX16" s="14">
        <v>0</v>
      </c>
      <c r="HY16" s="66">
        <v>0</v>
      </c>
      <c r="HZ16" s="65">
        <v>0</v>
      </c>
      <c r="IA16" s="14">
        <v>0</v>
      </c>
      <c r="IB16" s="66">
        <f t="shared" si="13"/>
        <v>0</v>
      </c>
      <c r="IC16" s="75">
        <v>1</v>
      </c>
      <c r="ID16" s="20">
        <v>25</v>
      </c>
      <c r="IE16" s="66">
        <f t="shared" ref="IE16" si="48">ID16/IC16*1000</f>
        <v>25000</v>
      </c>
      <c r="IF16" s="65">
        <v>0</v>
      </c>
      <c r="IG16" s="14">
        <v>0</v>
      </c>
      <c r="IH16" s="66">
        <v>0</v>
      </c>
      <c r="II16" s="75">
        <v>0</v>
      </c>
      <c r="IJ16" s="20">
        <v>0</v>
      </c>
      <c r="IK16" s="66">
        <v>0</v>
      </c>
      <c r="IL16" s="65">
        <v>0</v>
      </c>
      <c r="IM16" s="14">
        <v>0</v>
      </c>
      <c r="IN16" s="66">
        <v>0</v>
      </c>
      <c r="IO16" s="65">
        <v>0</v>
      </c>
      <c r="IP16" s="14">
        <v>0</v>
      </c>
      <c r="IQ16" s="66">
        <v>0</v>
      </c>
      <c r="IR16" s="75">
        <v>1</v>
      </c>
      <c r="IS16" s="20">
        <v>28</v>
      </c>
      <c r="IT16" s="66">
        <f t="shared" ref="IT16" si="49">IS16/IR16*1000</f>
        <v>28000</v>
      </c>
      <c r="IU16" s="65">
        <v>0</v>
      </c>
      <c r="IV16" s="14">
        <v>0</v>
      </c>
      <c r="IW16" s="66">
        <v>0</v>
      </c>
      <c r="IX16" s="75">
        <v>0</v>
      </c>
      <c r="IY16" s="20">
        <v>7</v>
      </c>
      <c r="IZ16" s="66">
        <v>0</v>
      </c>
      <c r="JA16" s="65">
        <v>0</v>
      </c>
      <c r="JB16" s="14">
        <v>0</v>
      </c>
      <c r="JC16" s="66">
        <v>0</v>
      </c>
      <c r="JD16" s="75">
        <v>12</v>
      </c>
      <c r="JE16" s="20">
        <v>149</v>
      </c>
      <c r="JF16" s="66">
        <f t="shared" si="22"/>
        <v>12416.666666666666</v>
      </c>
      <c r="JG16" s="75">
        <v>9</v>
      </c>
      <c r="JH16" s="20">
        <v>174</v>
      </c>
      <c r="JI16" s="66">
        <f t="shared" si="15"/>
        <v>19333.333333333332</v>
      </c>
      <c r="JJ16" s="11">
        <f t="shared" si="16"/>
        <v>48</v>
      </c>
      <c r="JK16" s="21">
        <f t="shared" si="17"/>
        <v>863</v>
      </c>
      <c r="JL16" s="6"/>
      <c r="JM16" s="9"/>
      <c r="JN16" s="6"/>
      <c r="JO16" s="6"/>
      <c r="JP16" s="6"/>
      <c r="JQ16" s="9"/>
      <c r="JR16" s="6"/>
      <c r="JS16" s="6"/>
      <c r="JT16" s="6"/>
      <c r="JU16" s="9"/>
      <c r="JV16" s="6"/>
      <c r="JW16" s="6"/>
      <c r="JX16" s="1"/>
      <c r="JY16" s="2"/>
      <c r="JZ16" s="1"/>
      <c r="KA16" s="1"/>
      <c r="KB16" s="1"/>
      <c r="KC16" s="2"/>
      <c r="KD16" s="1"/>
      <c r="KE16" s="1"/>
      <c r="KF16" s="1"/>
      <c r="KG16" s="2"/>
      <c r="KH16" s="1"/>
      <c r="KI16" s="1"/>
      <c r="KJ16" s="1"/>
      <c r="KK16" s="2"/>
      <c r="KL16" s="1"/>
      <c r="KM16" s="1"/>
      <c r="KN16" s="1"/>
      <c r="KO16" s="2"/>
      <c r="KP16" s="1"/>
      <c r="KQ16" s="1"/>
      <c r="KR16" s="1"/>
      <c r="KS16" s="2"/>
      <c r="KT16" s="1"/>
      <c r="KU16" s="1"/>
      <c r="KV16" s="1"/>
      <c r="KW16" s="2"/>
      <c r="KX16" s="1"/>
      <c r="KY16" s="1"/>
      <c r="KZ16" s="1"/>
      <c r="LA16" s="2"/>
      <c r="LB16" s="1"/>
      <c r="LC16" s="1"/>
      <c r="LD16" s="1"/>
    </row>
    <row r="17" spans="1:391" x14ac:dyDescent="0.3">
      <c r="A17" s="59">
        <v>2009</v>
      </c>
      <c r="B17" s="60" t="s">
        <v>16</v>
      </c>
      <c r="C17" s="67">
        <v>0</v>
      </c>
      <c r="D17" s="16">
        <v>0</v>
      </c>
      <c r="E17" s="68">
        <v>0</v>
      </c>
      <c r="F17" s="86">
        <v>1</v>
      </c>
      <c r="G17" s="45">
        <v>35</v>
      </c>
      <c r="H17" s="68">
        <f t="shared" si="0"/>
        <v>35000</v>
      </c>
      <c r="I17" s="67">
        <v>0</v>
      </c>
      <c r="J17" s="16">
        <v>0</v>
      </c>
      <c r="K17" s="68">
        <v>0</v>
      </c>
      <c r="L17" s="67">
        <v>0</v>
      </c>
      <c r="M17" s="16">
        <v>11</v>
      </c>
      <c r="N17" s="68">
        <v>0</v>
      </c>
      <c r="O17" s="67">
        <v>0</v>
      </c>
      <c r="P17" s="16">
        <v>0</v>
      </c>
      <c r="Q17" s="68">
        <v>0</v>
      </c>
      <c r="R17" s="67">
        <v>0</v>
      </c>
      <c r="S17" s="16">
        <v>0</v>
      </c>
      <c r="T17" s="68">
        <v>0</v>
      </c>
      <c r="U17" s="67">
        <v>0</v>
      </c>
      <c r="V17" s="16">
        <v>0</v>
      </c>
      <c r="W17" s="68">
        <f t="shared" si="1"/>
        <v>0</v>
      </c>
      <c r="X17" s="67">
        <v>0</v>
      </c>
      <c r="Y17" s="16">
        <v>0</v>
      </c>
      <c r="Z17" s="68">
        <v>0</v>
      </c>
      <c r="AA17" s="67">
        <v>0</v>
      </c>
      <c r="AB17" s="16">
        <v>0</v>
      </c>
      <c r="AC17" s="68">
        <v>0</v>
      </c>
      <c r="AD17" s="67">
        <v>0</v>
      </c>
      <c r="AE17" s="16">
        <v>0</v>
      </c>
      <c r="AF17" s="68">
        <v>0</v>
      </c>
      <c r="AG17" s="67">
        <v>0</v>
      </c>
      <c r="AH17" s="16">
        <v>0</v>
      </c>
      <c r="AI17" s="68">
        <f t="shared" si="2"/>
        <v>0</v>
      </c>
      <c r="AJ17" s="67">
        <v>0</v>
      </c>
      <c r="AK17" s="16">
        <v>0</v>
      </c>
      <c r="AL17" s="68">
        <v>0</v>
      </c>
      <c r="AM17" s="67">
        <v>0</v>
      </c>
      <c r="AN17" s="16">
        <v>0</v>
      </c>
      <c r="AO17" s="68">
        <v>0</v>
      </c>
      <c r="AP17" s="67">
        <v>0</v>
      </c>
      <c r="AQ17" s="16">
        <v>0</v>
      </c>
      <c r="AR17" s="68">
        <v>0</v>
      </c>
      <c r="AS17" s="67">
        <v>0</v>
      </c>
      <c r="AT17" s="16">
        <v>0</v>
      </c>
      <c r="AU17" s="68">
        <v>0</v>
      </c>
      <c r="AV17" s="67">
        <v>0</v>
      </c>
      <c r="AW17" s="16">
        <v>0</v>
      </c>
      <c r="AX17" s="68">
        <v>0</v>
      </c>
      <c r="AY17" s="67">
        <v>0</v>
      </c>
      <c r="AZ17" s="16">
        <v>0</v>
      </c>
      <c r="BA17" s="68">
        <v>0</v>
      </c>
      <c r="BB17" s="67">
        <v>0</v>
      </c>
      <c r="BC17" s="16">
        <v>0</v>
      </c>
      <c r="BD17" s="68">
        <v>0</v>
      </c>
      <c r="BE17" s="76">
        <v>0</v>
      </c>
      <c r="BF17" s="36">
        <v>11</v>
      </c>
      <c r="BG17" s="68">
        <v>0</v>
      </c>
      <c r="BH17" s="67">
        <v>0</v>
      </c>
      <c r="BI17" s="16">
        <v>0</v>
      </c>
      <c r="BJ17" s="68">
        <v>0</v>
      </c>
      <c r="BK17" s="67"/>
      <c r="BL17" s="16"/>
      <c r="BM17" s="68"/>
      <c r="BN17" s="67">
        <v>0</v>
      </c>
      <c r="BO17" s="16">
        <v>0</v>
      </c>
      <c r="BP17" s="68">
        <v>0</v>
      </c>
      <c r="BQ17" s="67">
        <v>0</v>
      </c>
      <c r="BR17" s="16">
        <v>0</v>
      </c>
      <c r="BS17" s="68">
        <v>0</v>
      </c>
      <c r="BT17" s="67">
        <v>0</v>
      </c>
      <c r="BU17" s="16">
        <v>0</v>
      </c>
      <c r="BV17" s="68">
        <v>0</v>
      </c>
      <c r="BW17" s="67">
        <v>0</v>
      </c>
      <c r="BX17" s="16">
        <v>0</v>
      </c>
      <c r="BY17" s="68">
        <v>0</v>
      </c>
      <c r="BZ17" s="67">
        <v>0</v>
      </c>
      <c r="CA17" s="16">
        <v>0</v>
      </c>
      <c r="CB17" s="68">
        <v>0</v>
      </c>
      <c r="CC17" s="67">
        <v>0</v>
      </c>
      <c r="CD17" s="16">
        <v>0</v>
      </c>
      <c r="CE17" s="68">
        <v>0</v>
      </c>
      <c r="CF17" s="67">
        <v>0</v>
      </c>
      <c r="CG17" s="16">
        <v>0</v>
      </c>
      <c r="CH17" s="68">
        <v>0</v>
      </c>
      <c r="CI17" s="67">
        <v>0</v>
      </c>
      <c r="CJ17" s="16">
        <v>0</v>
      </c>
      <c r="CK17" s="68">
        <v>0</v>
      </c>
      <c r="CL17" s="76">
        <v>0</v>
      </c>
      <c r="CM17" s="36">
        <v>2</v>
      </c>
      <c r="CN17" s="68">
        <v>0</v>
      </c>
      <c r="CO17" s="67">
        <v>0</v>
      </c>
      <c r="CP17" s="16">
        <v>0</v>
      </c>
      <c r="CQ17" s="68">
        <v>0</v>
      </c>
      <c r="CR17" s="67">
        <v>0</v>
      </c>
      <c r="CS17" s="16">
        <v>0</v>
      </c>
      <c r="CT17" s="68">
        <v>0</v>
      </c>
      <c r="CU17" s="67">
        <v>0</v>
      </c>
      <c r="CV17" s="16">
        <v>0</v>
      </c>
      <c r="CW17" s="68">
        <v>0</v>
      </c>
      <c r="CX17" s="67">
        <v>0</v>
      </c>
      <c r="CY17" s="16">
        <v>0</v>
      </c>
      <c r="CZ17" s="68">
        <f t="shared" si="5"/>
        <v>0</v>
      </c>
      <c r="DA17" s="67">
        <v>0</v>
      </c>
      <c r="DB17" s="16">
        <v>0</v>
      </c>
      <c r="DC17" s="68">
        <v>0</v>
      </c>
      <c r="DD17" s="67">
        <v>0</v>
      </c>
      <c r="DE17" s="16">
        <v>0</v>
      </c>
      <c r="DF17" s="68">
        <v>0</v>
      </c>
      <c r="DG17" s="67">
        <v>0</v>
      </c>
      <c r="DH17" s="16">
        <v>0</v>
      </c>
      <c r="DI17" s="68">
        <v>0</v>
      </c>
      <c r="DJ17" s="76">
        <v>0</v>
      </c>
      <c r="DK17" s="36">
        <v>0</v>
      </c>
      <c r="DL17" s="68">
        <f t="shared" si="6"/>
        <v>0</v>
      </c>
      <c r="DM17" s="76">
        <v>0</v>
      </c>
      <c r="DN17" s="36">
        <v>0</v>
      </c>
      <c r="DO17" s="68">
        <f t="shared" si="7"/>
        <v>0</v>
      </c>
      <c r="DP17" s="76">
        <v>9</v>
      </c>
      <c r="DQ17" s="36">
        <v>422</v>
      </c>
      <c r="DR17" s="68">
        <f t="shared" ref="DR17" si="50">DQ17/DP17*1000</f>
        <v>46888.888888888883</v>
      </c>
      <c r="DS17" s="67">
        <v>0</v>
      </c>
      <c r="DT17" s="16">
        <v>0</v>
      </c>
      <c r="DU17" s="68">
        <v>0</v>
      </c>
      <c r="DV17" s="67">
        <v>0</v>
      </c>
      <c r="DW17" s="16">
        <v>0</v>
      </c>
      <c r="DX17" s="68">
        <v>0</v>
      </c>
      <c r="DY17" s="67">
        <v>0</v>
      </c>
      <c r="DZ17" s="16">
        <v>0</v>
      </c>
      <c r="EA17" s="68">
        <v>0</v>
      </c>
      <c r="EB17" s="67">
        <v>0</v>
      </c>
      <c r="EC17" s="16">
        <v>0</v>
      </c>
      <c r="ED17" s="68">
        <v>0</v>
      </c>
      <c r="EE17" s="67">
        <v>0</v>
      </c>
      <c r="EF17" s="16">
        <v>0</v>
      </c>
      <c r="EG17" s="68">
        <v>0</v>
      </c>
      <c r="EH17" s="65">
        <v>0</v>
      </c>
      <c r="EI17" s="14">
        <v>0</v>
      </c>
      <c r="EJ17" s="66">
        <v>0</v>
      </c>
      <c r="EK17" s="67">
        <v>0</v>
      </c>
      <c r="EL17" s="16">
        <v>9</v>
      </c>
      <c r="EM17" s="68">
        <v>0</v>
      </c>
      <c r="EN17" s="76">
        <v>1</v>
      </c>
      <c r="EO17" s="36">
        <v>21</v>
      </c>
      <c r="EP17" s="68">
        <f t="shared" si="9"/>
        <v>21000</v>
      </c>
      <c r="EQ17" s="67">
        <v>0</v>
      </c>
      <c r="ER17" s="16">
        <v>0</v>
      </c>
      <c r="ES17" s="68">
        <v>0</v>
      </c>
      <c r="ET17" s="67">
        <v>0</v>
      </c>
      <c r="EU17" s="16">
        <v>0</v>
      </c>
      <c r="EV17" s="68">
        <v>0</v>
      </c>
      <c r="EW17" s="76">
        <v>0</v>
      </c>
      <c r="EX17" s="36">
        <v>0</v>
      </c>
      <c r="EY17" s="68">
        <f t="shared" si="10"/>
        <v>0</v>
      </c>
      <c r="EZ17" s="76">
        <v>4</v>
      </c>
      <c r="FA17" s="36">
        <v>98</v>
      </c>
      <c r="FB17" s="68">
        <f t="shared" ref="FB17" si="51">FA17/EZ17*1000</f>
        <v>24500</v>
      </c>
      <c r="FC17" s="76">
        <v>3</v>
      </c>
      <c r="FD17" s="36">
        <v>53</v>
      </c>
      <c r="FE17" s="68">
        <f t="shared" si="30"/>
        <v>17666.666666666668</v>
      </c>
      <c r="FF17" s="67">
        <v>0</v>
      </c>
      <c r="FG17" s="16">
        <v>0</v>
      </c>
      <c r="FH17" s="68">
        <v>0</v>
      </c>
      <c r="FI17" s="67">
        <v>0</v>
      </c>
      <c r="FJ17" s="16">
        <v>0</v>
      </c>
      <c r="FK17" s="68">
        <v>0</v>
      </c>
      <c r="FL17" s="67">
        <v>0</v>
      </c>
      <c r="FM17" s="16">
        <v>0</v>
      </c>
      <c r="FN17" s="68">
        <v>0</v>
      </c>
      <c r="FO17" s="67">
        <v>0</v>
      </c>
      <c r="FP17" s="16">
        <v>0</v>
      </c>
      <c r="FQ17" s="68">
        <v>0</v>
      </c>
      <c r="FR17" s="67">
        <v>0</v>
      </c>
      <c r="FS17" s="16">
        <v>0</v>
      </c>
      <c r="FT17" s="68">
        <v>0</v>
      </c>
      <c r="FU17" s="67">
        <v>0</v>
      </c>
      <c r="FV17" s="16">
        <v>0</v>
      </c>
      <c r="FW17" s="68">
        <v>0</v>
      </c>
      <c r="FX17" s="67">
        <v>0</v>
      </c>
      <c r="FY17" s="16">
        <v>0</v>
      </c>
      <c r="FZ17" s="68">
        <v>0</v>
      </c>
      <c r="GA17" s="67">
        <v>0</v>
      </c>
      <c r="GB17" s="16">
        <v>0</v>
      </c>
      <c r="GC17" s="68">
        <v>0</v>
      </c>
      <c r="GD17" s="67">
        <v>0</v>
      </c>
      <c r="GE17" s="16">
        <v>0</v>
      </c>
      <c r="GF17" s="68">
        <v>0</v>
      </c>
      <c r="GG17" s="67">
        <v>0</v>
      </c>
      <c r="GH17" s="16">
        <v>0</v>
      </c>
      <c r="GI17" s="68">
        <v>0</v>
      </c>
      <c r="GJ17" s="67">
        <v>0</v>
      </c>
      <c r="GK17" s="16">
        <v>0</v>
      </c>
      <c r="GL17" s="68">
        <v>0</v>
      </c>
      <c r="GM17" s="67">
        <v>0</v>
      </c>
      <c r="GN17" s="16">
        <v>0</v>
      </c>
      <c r="GO17" s="68">
        <v>0</v>
      </c>
      <c r="GP17" s="67">
        <v>0</v>
      </c>
      <c r="GQ17" s="16">
        <v>0</v>
      </c>
      <c r="GR17" s="68">
        <v>0</v>
      </c>
      <c r="GS17" s="67">
        <v>0</v>
      </c>
      <c r="GT17" s="16">
        <v>0</v>
      </c>
      <c r="GU17" s="68">
        <v>0</v>
      </c>
      <c r="GV17" s="67">
        <v>0</v>
      </c>
      <c r="GW17" s="16">
        <v>0</v>
      </c>
      <c r="GX17" s="68">
        <v>0</v>
      </c>
      <c r="GY17" s="67">
        <v>0</v>
      </c>
      <c r="GZ17" s="16">
        <v>0</v>
      </c>
      <c r="HA17" s="68">
        <v>0</v>
      </c>
      <c r="HB17" s="67">
        <v>0</v>
      </c>
      <c r="HC17" s="16">
        <v>0</v>
      </c>
      <c r="HD17" s="68">
        <v>0</v>
      </c>
      <c r="HE17" s="67">
        <v>0</v>
      </c>
      <c r="HF17" s="16">
        <v>0</v>
      </c>
      <c r="HG17" s="68">
        <v>0</v>
      </c>
      <c r="HH17" s="67">
        <v>0</v>
      </c>
      <c r="HI17" s="16">
        <v>0</v>
      </c>
      <c r="HJ17" s="68">
        <f t="shared" si="12"/>
        <v>0</v>
      </c>
      <c r="HK17" s="67">
        <v>0</v>
      </c>
      <c r="HL17" s="16">
        <v>0</v>
      </c>
      <c r="HM17" s="68">
        <v>0</v>
      </c>
      <c r="HN17" s="67">
        <v>0</v>
      </c>
      <c r="HO17" s="16">
        <v>0</v>
      </c>
      <c r="HP17" s="68">
        <v>0</v>
      </c>
      <c r="HQ17" s="67">
        <v>0</v>
      </c>
      <c r="HR17" s="16">
        <v>0</v>
      </c>
      <c r="HS17" s="68">
        <v>0</v>
      </c>
      <c r="HT17" s="67">
        <v>0</v>
      </c>
      <c r="HU17" s="16">
        <v>0</v>
      </c>
      <c r="HV17" s="68">
        <v>0</v>
      </c>
      <c r="HW17" s="67">
        <v>0</v>
      </c>
      <c r="HX17" s="16">
        <v>0</v>
      </c>
      <c r="HY17" s="68">
        <v>0</v>
      </c>
      <c r="HZ17" s="67">
        <v>0</v>
      </c>
      <c r="IA17" s="16">
        <v>0</v>
      </c>
      <c r="IB17" s="68">
        <f t="shared" si="13"/>
        <v>0</v>
      </c>
      <c r="IC17" s="76">
        <v>0</v>
      </c>
      <c r="ID17" s="36">
        <v>4</v>
      </c>
      <c r="IE17" s="68">
        <v>0</v>
      </c>
      <c r="IF17" s="67">
        <v>0</v>
      </c>
      <c r="IG17" s="16">
        <v>0</v>
      </c>
      <c r="IH17" s="68">
        <v>0</v>
      </c>
      <c r="II17" s="76">
        <v>0</v>
      </c>
      <c r="IJ17" s="36">
        <v>0</v>
      </c>
      <c r="IK17" s="68">
        <v>0</v>
      </c>
      <c r="IL17" s="76">
        <v>0</v>
      </c>
      <c r="IM17" s="36">
        <v>2</v>
      </c>
      <c r="IN17" s="68">
        <v>0</v>
      </c>
      <c r="IO17" s="67">
        <v>0</v>
      </c>
      <c r="IP17" s="16">
        <v>0</v>
      </c>
      <c r="IQ17" s="68">
        <v>0</v>
      </c>
      <c r="IR17" s="76">
        <v>0</v>
      </c>
      <c r="IS17" s="36">
        <v>9</v>
      </c>
      <c r="IT17" s="68">
        <v>0</v>
      </c>
      <c r="IU17" s="67">
        <v>0</v>
      </c>
      <c r="IV17" s="16">
        <v>0</v>
      </c>
      <c r="IW17" s="68">
        <v>0</v>
      </c>
      <c r="IX17" s="76">
        <v>0</v>
      </c>
      <c r="IY17" s="36">
        <v>11</v>
      </c>
      <c r="IZ17" s="68">
        <v>0</v>
      </c>
      <c r="JA17" s="67">
        <v>0</v>
      </c>
      <c r="JB17" s="16">
        <v>0</v>
      </c>
      <c r="JC17" s="68">
        <v>0</v>
      </c>
      <c r="JD17" s="76">
        <v>232</v>
      </c>
      <c r="JE17" s="36">
        <v>117</v>
      </c>
      <c r="JF17" s="68">
        <f t="shared" si="22"/>
        <v>504.31034482758616</v>
      </c>
      <c r="JG17" s="76">
        <v>4</v>
      </c>
      <c r="JH17" s="36">
        <v>78</v>
      </c>
      <c r="JI17" s="68">
        <f t="shared" si="15"/>
        <v>19500</v>
      </c>
      <c r="JJ17" s="22">
        <f t="shared" si="16"/>
        <v>254</v>
      </c>
      <c r="JK17" s="23">
        <f t="shared" si="17"/>
        <v>883</v>
      </c>
      <c r="JL17" s="6"/>
      <c r="JM17" s="9"/>
      <c r="JN17" s="6"/>
      <c r="JO17" s="6"/>
      <c r="JP17" s="6"/>
      <c r="JQ17" s="9"/>
      <c r="JR17" s="6"/>
      <c r="JS17" s="6"/>
      <c r="JT17" s="6"/>
      <c r="JU17" s="9"/>
      <c r="JV17" s="6"/>
      <c r="JW17" s="6"/>
      <c r="JX17" s="1"/>
      <c r="JY17" s="2"/>
      <c r="JZ17" s="1"/>
      <c r="KA17" s="1"/>
      <c r="KB17" s="1"/>
      <c r="KC17" s="2"/>
      <c r="KD17" s="1"/>
      <c r="KE17" s="1"/>
      <c r="KF17" s="1"/>
      <c r="KG17" s="2"/>
      <c r="KH17" s="1"/>
      <c r="KI17" s="1"/>
      <c r="KJ17" s="1"/>
      <c r="KK17" s="2"/>
      <c r="KL17" s="1"/>
      <c r="KM17" s="1"/>
      <c r="KN17" s="1"/>
      <c r="KO17" s="2"/>
      <c r="KP17" s="1"/>
      <c r="KQ17" s="1"/>
      <c r="KR17" s="1"/>
      <c r="KS17" s="2"/>
      <c r="KT17" s="1"/>
      <c r="KU17" s="1"/>
      <c r="KV17" s="1"/>
      <c r="KW17" s="2"/>
      <c r="KX17" s="1"/>
      <c r="KY17" s="1"/>
      <c r="KZ17" s="1"/>
      <c r="LA17" s="2"/>
      <c r="LB17" s="1"/>
      <c r="LC17" s="1"/>
      <c r="LD17" s="1"/>
    </row>
    <row r="18" spans="1:391" ht="15" thickBot="1" x14ac:dyDescent="0.35">
      <c r="A18" s="88"/>
      <c r="B18" s="89" t="s">
        <v>17</v>
      </c>
      <c r="C18" s="80">
        <f t="shared" ref="C18:D18" si="52">SUM(C6:C17)</f>
        <v>0</v>
      </c>
      <c r="D18" s="47">
        <f t="shared" si="52"/>
        <v>0</v>
      </c>
      <c r="E18" s="81"/>
      <c r="F18" s="80">
        <f>SUM(F6:F17)</f>
        <v>56</v>
      </c>
      <c r="G18" s="47">
        <f>SUM(G6:G17)</f>
        <v>1199</v>
      </c>
      <c r="H18" s="81"/>
      <c r="I18" s="80">
        <f t="shared" ref="I18:J18" si="53">SUM(I6:I17)</f>
        <v>0</v>
      </c>
      <c r="J18" s="47">
        <f t="shared" si="53"/>
        <v>1</v>
      </c>
      <c r="K18" s="81"/>
      <c r="L18" s="80">
        <f t="shared" ref="L18:M18" si="54">SUM(L6:L17)</f>
        <v>1</v>
      </c>
      <c r="M18" s="47">
        <f t="shared" si="54"/>
        <v>65</v>
      </c>
      <c r="N18" s="81"/>
      <c r="O18" s="80">
        <f t="shared" ref="O18:P18" si="55">SUM(O6:O17)</f>
        <v>0</v>
      </c>
      <c r="P18" s="47">
        <f t="shared" si="55"/>
        <v>0</v>
      </c>
      <c r="Q18" s="81"/>
      <c r="R18" s="80">
        <f t="shared" ref="R18:S18" si="56">SUM(R6:R17)</f>
        <v>0</v>
      </c>
      <c r="S18" s="47">
        <f t="shared" si="56"/>
        <v>0</v>
      </c>
      <c r="T18" s="81"/>
      <c r="U18" s="80">
        <f t="shared" ref="U18:V18" si="57">SUM(U6:U17)</f>
        <v>0</v>
      </c>
      <c r="V18" s="47">
        <f t="shared" si="57"/>
        <v>0</v>
      </c>
      <c r="W18" s="81"/>
      <c r="X18" s="80">
        <f t="shared" ref="X18:Y18" si="58">SUM(X6:X17)</f>
        <v>0</v>
      </c>
      <c r="Y18" s="47">
        <f t="shared" si="58"/>
        <v>0</v>
      </c>
      <c r="Z18" s="81"/>
      <c r="AA18" s="80">
        <f t="shared" ref="AA18:AB18" si="59">SUM(AA6:AA17)</f>
        <v>0</v>
      </c>
      <c r="AB18" s="47">
        <f t="shared" si="59"/>
        <v>0</v>
      </c>
      <c r="AC18" s="81"/>
      <c r="AD18" s="80">
        <f t="shared" ref="AD18:AE18" si="60">SUM(AD6:AD17)</f>
        <v>0</v>
      </c>
      <c r="AE18" s="47">
        <f t="shared" si="60"/>
        <v>0</v>
      </c>
      <c r="AF18" s="81"/>
      <c r="AG18" s="80">
        <f t="shared" ref="AG18:AH18" si="61">SUM(AG6:AG17)</f>
        <v>0</v>
      </c>
      <c r="AH18" s="47">
        <f t="shared" si="61"/>
        <v>0</v>
      </c>
      <c r="AI18" s="81"/>
      <c r="AJ18" s="80">
        <f t="shared" ref="AJ18:AK18" si="62">SUM(AJ6:AJ17)</f>
        <v>0</v>
      </c>
      <c r="AK18" s="47">
        <f t="shared" si="62"/>
        <v>0</v>
      </c>
      <c r="AL18" s="81"/>
      <c r="AM18" s="80">
        <f t="shared" ref="AM18:AN18" si="63">SUM(AM6:AM17)</f>
        <v>15</v>
      </c>
      <c r="AN18" s="47">
        <f t="shared" si="63"/>
        <v>273</v>
      </c>
      <c r="AO18" s="81"/>
      <c r="AP18" s="80">
        <f t="shared" ref="AP18:AQ18" si="64">SUM(AP6:AP17)</f>
        <v>0</v>
      </c>
      <c r="AQ18" s="47">
        <f t="shared" si="64"/>
        <v>0</v>
      </c>
      <c r="AR18" s="81"/>
      <c r="AS18" s="80">
        <f t="shared" ref="AS18:AT18" si="65">SUM(AS6:AS17)</f>
        <v>0</v>
      </c>
      <c r="AT18" s="47">
        <f t="shared" si="65"/>
        <v>8</v>
      </c>
      <c r="AU18" s="81"/>
      <c r="AV18" s="80">
        <f t="shared" ref="AV18:AW18" si="66">SUM(AV6:AV17)</f>
        <v>0</v>
      </c>
      <c r="AW18" s="47">
        <f t="shared" si="66"/>
        <v>0</v>
      </c>
      <c r="AX18" s="81"/>
      <c r="AY18" s="80">
        <f t="shared" ref="AY18:AZ18" si="67">SUM(AY6:AY17)</f>
        <v>0</v>
      </c>
      <c r="AZ18" s="47">
        <f t="shared" si="67"/>
        <v>0</v>
      </c>
      <c r="BA18" s="81"/>
      <c r="BB18" s="80">
        <f t="shared" ref="BB18:BC18" si="68">SUM(BB6:BB17)</f>
        <v>4</v>
      </c>
      <c r="BC18" s="47">
        <f t="shared" si="68"/>
        <v>60</v>
      </c>
      <c r="BD18" s="81"/>
      <c r="BE18" s="80">
        <f t="shared" ref="BE18:BF18" si="69">SUM(BE6:BE17)</f>
        <v>22</v>
      </c>
      <c r="BF18" s="47">
        <f t="shared" si="69"/>
        <v>511</v>
      </c>
      <c r="BG18" s="81"/>
      <c r="BH18" s="80">
        <f t="shared" ref="BH18:BI18" si="70">SUM(BH6:BH17)</f>
        <v>0</v>
      </c>
      <c r="BI18" s="47">
        <f t="shared" si="70"/>
        <v>12</v>
      </c>
      <c r="BJ18" s="81"/>
      <c r="BK18" s="80"/>
      <c r="BL18" s="47"/>
      <c r="BM18" s="81"/>
      <c r="BN18" s="80">
        <f t="shared" ref="BN18:BO18" si="71">SUM(BN6:BN17)</f>
        <v>0</v>
      </c>
      <c r="BO18" s="47">
        <f t="shared" si="71"/>
        <v>0</v>
      </c>
      <c r="BP18" s="81"/>
      <c r="BQ18" s="80">
        <f t="shared" ref="BQ18:BR18" si="72">SUM(BQ6:BQ17)</f>
        <v>4</v>
      </c>
      <c r="BR18" s="47">
        <f t="shared" si="72"/>
        <v>17</v>
      </c>
      <c r="BS18" s="81"/>
      <c r="BT18" s="80">
        <f t="shared" ref="BT18:BU18" si="73">SUM(BT6:BT17)</f>
        <v>0</v>
      </c>
      <c r="BU18" s="47">
        <f t="shared" si="73"/>
        <v>0</v>
      </c>
      <c r="BV18" s="81"/>
      <c r="BW18" s="80">
        <f t="shared" ref="BW18:BX18" si="74">SUM(BW6:BW17)</f>
        <v>0</v>
      </c>
      <c r="BX18" s="47">
        <f t="shared" si="74"/>
        <v>0</v>
      </c>
      <c r="BY18" s="81"/>
      <c r="BZ18" s="80">
        <f t="shared" ref="BZ18:CA18" si="75">SUM(BZ6:BZ17)</f>
        <v>0</v>
      </c>
      <c r="CA18" s="47">
        <f t="shared" si="75"/>
        <v>0</v>
      </c>
      <c r="CB18" s="81"/>
      <c r="CC18" s="80">
        <f t="shared" ref="CC18:CD18" si="76">SUM(CC6:CC17)</f>
        <v>0</v>
      </c>
      <c r="CD18" s="47">
        <f t="shared" si="76"/>
        <v>0</v>
      </c>
      <c r="CE18" s="81"/>
      <c r="CF18" s="80">
        <f t="shared" ref="CF18:CG18" si="77">SUM(CF6:CF17)</f>
        <v>0</v>
      </c>
      <c r="CG18" s="47">
        <f t="shared" si="77"/>
        <v>0</v>
      </c>
      <c r="CH18" s="81"/>
      <c r="CI18" s="80">
        <f t="shared" ref="CI18:CJ18" si="78">SUM(CI6:CI17)</f>
        <v>0</v>
      </c>
      <c r="CJ18" s="47">
        <f t="shared" si="78"/>
        <v>0</v>
      </c>
      <c r="CK18" s="81"/>
      <c r="CL18" s="80">
        <f t="shared" ref="CL18:CM18" si="79">SUM(CL6:CL17)</f>
        <v>7</v>
      </c>
      <c r="CM18" s="47">
        <f t="shared" si="79"/>
        <v>127</v>
      </c>
      <c r="CN18" s="81"/>
      <c r="CO18" s="80">
        <f t="shared" ref="CO18:CP18" si="80">SUM(CO6:CO17)</f>
        <v>0</v>
      </c>
      <c r="CP18" s="47">
        <f t="shared" si="80"/>
        <v>1</v>
      </c>
      <c r="CQ18" s="81"/>
      <c r="CR18" s="80">
        <f t="shared" ref="CR18:CS18" si="81">SUM(CR6:CR17)</f>
        <v>0</v>
      </c>
      <c r="CS18" s="47">
        <f t="shared" si="81"/>
        <v>1</v>
      </c>
      <c r="CT18" s="81"/>
      <c r="CU18" s="80">
        <f t="shared" ref="CU18:CV18" si="82">SUM(CU6:CU17)</f>
        <v>0</v>
      </c>
      <c r="CV18" s="47">
        <f t="shared" si="82"/>
        <v>0</v>
      </c>
      <c r="CW18" s="81"/>
      <c r="CX18" s="80">
        <f t="shared" ref="CX18:CY18" si="83">SUM(CX6:CX17)</f>
        <v>0</v>
      </c>
      <c r="CY18" s="47">
        <f t="shared" si="83"/>
        <v>0</v>
      </c>
      <c r="CZ18" s="81"/>
      <c r="DA18" s="80">
        <f t="shared" ref="DA18:DB18" si="84">SUM(DA6:DA17)</f>
        <v>4</v>
      </c>
      <c r="DB18" s="47">
        <f t="shared" si="84"/>
        <v>136</v>
      </c>
      <c r="DC18" s="81"/>
      <c r="DD18" s="80">
        <f t="shared" ref="DD18:DE18" si="85">SUM(DD6:DD17)</f>
        <v>0</v>
      </c>
      <c r="DE18" s="47">
        <f t="shared" si="85"/>
        <v>0</v>
      </c>
      <c r="DF18" s="81"/>
      <c r="DG18" s="80">
        <f t="shared" ref="DG18:DH18" si="86">SUM(DG6:DG17)</f>
        <v>0</v>
      </c>
      <c r="DH18" s="47">
        <f t="shared" si="86"/>
        <v>0</v>
      </c>
      <c r="DI18" s="81"/>
      <c r="DJ18" s="80">
        <f t="shared" ref="DJ18:DK18" si="87">SUM(DJ6:DJ17)</f>
        <v>0</v>
      </c>
      <c r="DK18" s="47">
        <f t="shared" si="87"/>
        <v>0</v>
      </c>
      <c r="DL18" s="81"/>
      <c r="DM18" s="80">
        <f t="shared" ref="DM18:DN18" si="88">SUM(DM6:DM17)</f>
        <v>0</v>
      </c>
      <c r="DN18" s="47">
        <f t="shared" si="88"/>
        <v>0</v>
      </c>
      <c r="DO18" s="81"/>
      <c r="DP18" s="80">
        <f t="shared" ref="DP18:DQ18" si="89">SUM(DP6:DP17)</f>
        <v>41</v>
      </c>
      <c r="DQ18" s="47">
        <f t="shared" si="89"/>
        <v>1012</v>
      </c>
      <c r="DR18" s="81"/>
      <c r="DS18" s="80">
        <f t="shared" ref="DS18:DT18" si="90">SUM(DS6:DS17)</f>
        <v>0</v>
      </c>
      <c r="DT18" s="47">
        <f t="shared" si="90"/>
        <v>0</v>
      </c>
      <c r="DU18" s="81"/>
      <c r="DV18" s="80">
        <f t="shared" ref="DV18:DW18" si="91">SUM(DV6:DV17)</f>
        <v>0</v>
      </c>
      <c r="DW18" s="47">
        <f t="shared" si="91"/>
        <v>0</v>
      </c>
      <c r="DX18" s="81"/>
      <c r="DY18" s="80">
        <f t="shared" ref="DY18:DZ18" si="92">SUM(DY6:DY17)</f>
        <v>1</v>
      </c>
      <c r="DZ18" s="47">
        <f t="shared" si="92"/>
        <v>24</v>
      </c>
      <c r="EA18" s="81"/>
      <c r="EB18" s="80">
        <f t="shared" ref="EB18:EC18" si="93">SUM(EB6:EB17)</f>
        <v>0</v>
      </c>
      <c r="EC18" s="47">
        <f t="shared" si="93"/>
        <v>0</v>
      </c>
      <c r="ED18" s="81"/>
      <c r="EE18" s="80">
        <f t="shared" ref="EE18:EF18" si="94">SUM(EE6:EE17)</f>
        <v>0</v>
      </c>
      <c r="EF18" s="47">
        <f t="shared" si="94"/>
        <v>0</v>
      </c>
      <c r="EG18" s="81"/>
      <c r="EH18" s="80">
        <f t="shared" ref="EH18:EI18" si="95">SUM(EH6:EH17)</f>
        <v>0</v>
      </c>
      <c r="EI18" s="47">
        <f t="shared" si="95"/>
        <v>0</v>
      </c>
      <c r="EJ18" s="81"/>
      <c r="EK18" s="80">
        <f t="shared" ref="EK18:EL18" si="96">SUM(EK6:EK17)</f>
        <v>1</v>
      </c>
      <c r="EL18" s="47">
        <f t="shared" si="96"/>
        <v>47</v>
      </c>
      <c r="EM18" s="81"/>
      <c r="EN18" s="80">
        <f t="shared" ref="EN18:EO18" si="97">SUM(EN6:EN17)</f>
        <v>20</v>
      </c>
      <c r="EO18" s="47">
        <f t="shared" si="97"/>
        <v>287</v>
      </c>
      <c r="EP18" s="81"/>
      <c r="EQ18" s="80">
        <f t="shared" ref="EQ18:ER18" si="98">SUM(EQ6:EQ17)</f>
        <v>0</v>
      </c>
      <c r="ER18" s="47">
        <f t="shared" si="98"/>
        <v>0</v>
      </c>
      <c r="ES18" s="81"/>
      <c r="ET18" s="80">
        <f t="shared" ref="ET18:EU18" si="99">SUM(ET6:ET17)</f>
        <v>0</v>
      </c>
      <c r="EU18" s="47">
        <f t="shared" si="99"/>
        <v>0</v>
      </c>
      <c r="EV18" s="81"/>
      <c r="EW18" s="80">
        <f t="shared" ref="EW18:EX18" si="100">SUM(EW6:EW17)</f>
        <v>0</v>
      </c>
      <c r="EX18" s="47">
        <f t="shared" si="100"/>
        <v>0</v>
      </c>
      <c r="EY18" s="81"/>
      <c r="EZ18" s="80">
        <f t="shared" ref="EZ18:FA18" si="101">SUM(EZ6:EZ17)</f>
        <v>30</v>
      </c>
      <c r="FA18" s="47">
        <f t="shared" si="101"/>
        <v>561</v>
      </c>
      <c r="FB18" s="81"/>
      <c r="FC18" s="80">
        <f t="shared" ref="FC18:FD18" si="102">SUM(FC6:FC17)</f>
        <v>27</v>
      </c>
      <c r="FD18" s="47">
        <f t="shared" si="102"/>
        <v>541</v>
      </c>
      <c r="FE18" s="81"/>
      <c r="FF18" s="80">
        <f t="shared" ref="FF18:FG18" si="103">SUM(FF6:FF17)</f>
        <v>0</v>
      </c>
      <c r="FG18" s="47">
        <f t="shared" si="103"/>
        <v>0</v>
      </c>
      <c r="FH18" s="81"/>
      <c r="FI18" s="80">
        <f t="shared" ref="FI18:FJ18" si="104">SUM(FI6:FI17)</f>
        <v>0</v>
      </c>
      <c r="FJ18" s="47">
        <f t="shared" si="104"/>
        <v>0</v>
      </c>
      <c r="FK18" s="81"/>
      <c r="FL18" s="80">
        <f t="shared" ref="FL18:FM18" si="105">SUM(FL6:FL17)</f>
        <v>0</v>
      </c>
      <c r="FM18" s="47">
        <f t="shared" si="105"/>
        <v>0</v>
      </c>
      <c r="FN18" s="81"/>
      <c r="FO18" s="80">
        <f t="shared" ref="FO18:FP18" si="106">SUM(FO6:FO17)</f>
        <v>1</v>
      </c>
      <c r="FP18" s="47">
        <f t="shared" si="106"/>
        <v>44</v>
      </c>
      <c r="FQ18" s="81"/>
      <c r="FR18" s="80">
        <f t="shared" ref="FR18:FS18" si="107">SUM(FR6:FR17)</f>
        <v>0</v>
      </c>
      <c r="FS18" s="47">
        <f t="shared" si="107"/>
        <v>0</v>
      </c>
      <c r="FT18" s="81"/>
      <c r="FU18" s="80">
        <f t="shared" ref="FU18:FV18" si="108">SUM(FU6:FU17)</f>
        <v>0</v>
      </c>
      <c r="FV18" s="47">
        <f t="shared" si="108"/>
        <v>0</v>
      </c>
      <c r="FW18" s="81"/>
      <c r="FX18" s="80">
        <f t="shared" ref="FX18:FY18" si="109">SUM(FX6:FX17)</f>
        <v>0</v>
      </c>
      <c r="FY18" s="47">
        <f t="shared" si="109"/>
        <v>0</v>
      </c>
      <c r="FZ18" s="81"/>
      <c r="GA18" s="80">
        <f t="shared" ref="GA18:GB18" si="110">SUM(GA6:GA17)</f>
        <v>0</v>
      </c>
      <c r="GB18" s="47">
        <f t="shared" si="110"/>
        <v>0</v>
      </c>
      <c r="GC18" s="81"/>
      <c r="GD18" s="80">
        <f t="shared" ref="GD18:GE18" si="111">SUM(GD6:GD17)</f>
        <v>0</v>
      </c>
      <c r="GE18" s="47">
        <f t="shared" si="111"/>
        <v>0</v>
      </c>
      <c r="GF18" s="81"/>
      <c r="GG18" s="80">
        <f t="shared" ref="GG18:GH18" si="112">SUM(GG6:GG17)</f>
        <v>0</v>
      </c>
      <c r="GH18" s="47">
        <f t="shared" si="112"/>
        <v>0</v>
      </c>
      <c r="GI18" s="81"/>
      <c r="GJ18" s="80">
        <f t="shared" ref="GJ18:GK18" si="113">SUM(GJ6:GJ17)</f>
        <v>0</v>
      </c>
      <c r="GK18" s="47">
        <f t="shared" si="113"/>
        <v>0</v>
      </c>
      <c r="GL18" s="81"/>
      <c r="GM18" s="80">
        <f t="shared" ref="GM18:GN18" si="114">SUM(GM6:GM17)</f>
        <v>0</v>
      </c>
      <c r="GN18" s="47">
        <f t="shared" si="114"/>
        <v>0</v>
      </c>
      <c r="GO18" s="81"/>
      <c r="GP18" s="80">
        <f t="shared" ref="GP18:GQ18" si="115">SUM(GP6:GP17)</f>
        <v>0</v>
      </c>
      <c r="GQ18" s="47">
        <f t="shared" si="115"/>
        <v>19</v>
      </c>
      <c r="GR18" s="81"/>
      <c r="GS18" s="80">
        <f t="shared" ref="GS18:GT18" si="116">SUM(GS6:GS17)</f>
        <v>0</v>
      </c>
      <c r="GT18" s="47">
        <f t="shared" si="116"/>
        <v>0</v>
      </c>
      <c r="GU18" s="81"/>
      <c r="GV18" s="80">
        <f t="shared" ref="GV18:GW18" si="117">SUM(GV6:GV17)</f>
        <v>0</v>
      </c>
      <c r="GW18" s="47">
        <f t="shared" si="117"/>
        <v>0</v>
      </c>
      <c r="GX18" s="81"/>
      <c r="GY18" s="80">
        <f t="shared" ref="GY18:GZ18" si="118">SUM(GY6:GY17)</f>
        <v>12</v>
      </c>
      <c r="GZ18" s="47">
        <f t="shared" si="118"/>
        <v>123</v>
      </c>
      <c r="HA18" s="81"/>
      <c r="HB18" s="80">
        <f t="shared" ref="HB18:HC18" si="119">SUM(HB6:HB17)</f>
        <v>0</v>
      </c>
      <c r="HC18" s="47">
        <f t="shared" si="119"/>
        <v>0</v>
      </c>
      <c r="HD18" s="81"/>
      <c r="HE18" s="80">
        <f t="shared" ref="HE18:HF18" si="120">SUM(HE6:HE17)</f>
        <v>0</v>
      </c>
      <c r="HF18" s="47">
        <f t="shared" si="120"/>
        <v>0</v>
      </c>
      <c r="HG18" s="81"/>
      <c r="HH18" s="80">
        <f t="shared" ref="HH18:HI18" si="121">SUM(HH6:HH17)</f>
        <v>0</v>
      </c>
      <c r="HI18" s="47">
        <f t="shared" si="121"/>
        <v>0</v>
      </c>
      <c r="HJ18" s="81"/>
      <c r="HK18" s="80">
        <f t="shared" ref="HK18:HL18" si="122">SUM(HK6:HK17)</f>
        <v>0</v>
      </c>
      <c r="HL18" s="47">
        <f t="shared" si="122"/>
        <v>0</v>
      </c>
      <c r="HM18" s="81"/>
      <c r="HN18" s="80">
        <f t="shared" ref="HN18:HO18" si="123">SUM(HN6:HN17)</f>
        <v>0</v>
      </c>
      <c r="HO18" s="47">
        <f t="shared" si="123"/>
        <v>0</v>
      </c>
      <c r="HP18" s="81"/>
      <c r="HQ18" s="80">
        <f t="shared" ref="HQ18:HR18" si="124">SUM(HQ6:HQ17)</f>
        <v>0</v>
      </c>
      <c r="HR18" s="47">
        <f t="shared" si="124"/>
        <v>0</v>
      </c>
      <c r="HS18" s="81"/>
      <c r="HT18" s="80">
        <f t="shared" ref="HT18:HU18" si="125">SUM(HT6:HT17)</f>
        <v>0</v>
      </c>
      <c r="HU18" s="47">
        <f t="shared" si="125"/>
        <v>1</v>
      </c>
      <c r="HV18" s="81"/>
      <c r="HW18" s="80">
        <f t="shared" ref="HW18:HX18" si="126">SUM(HW6:HW17)</f>
        <v>0</v>
      </c>
      <c r="HX18" s="47">
        <f t="shared" si="126"/>
        <v>0</v>
      </c>
      <c r="HY18" s="81"/>
      <c r="HZ18" s="80">
        <f t="shared" ref="HZ18:IA18" si="127">SUM(HZ6:HZ17)</f>
        <v>0</v>
      </c>
      <c r="IA18" s="47">
        <f t="shared" si="127"/>
        <v>0</v>
      </c>
      <c r="IB18" s="81"/>
      <c r="IC18" s="80">
        <f t="shared" ref="IC18:ID18" si="128">SUM(IC6:IC17)</f>
        <v>4</v>
      </c>
      <c r="ID18" s="47">
        <f t="shared" si="128"/>
        <v>116</v>
      </c>
      <c r="IE18" s="81"/>
      <c r="IF18" s="80">
        <f t="shared" ref="IF18:IG18" si="129">SUM(IF6:IF17)</f>
        <v>0</v>
      </c>
      <c r="IG18" s="47">
        <f t="shared" si="129"/>
        <v>0</v>
      </c>
      <c r="IH18" s="81"/>
      <c r="II18" s="80">
        <f t="shared" ref="II18:IJ18" si="130">SUM(II6:II17)</f>
        <v>0</v>
      </c>
      <c r="IJ18" s="47">
        <f t="shared" si="130"/>
        <v>0</v>
      </c>
      <c r="IK18" s="81"/>
      <c r="IL18" s="80">
        <f t="shared" ref="IL18:IM18" si="131">SUM(IL6:IL17)</f>
        <v>3</v>
      </c>
      <c r="IM18" s="47">
        <f t="shared" si="131"/>
        <v>81</v>
      </c>
      <c r="IN18" s="81"/>
      <c r="IO18" s="80">
        <f t="shared" ref="IO18:IP18" si="132">SUM(IO6:IO17)</f>
        <v>0</v>
      </c>
      <c r="IP18" s="47">
        <f t="shared" si="132"/>
        <v>2</v>
      </c>
      <c r="IQ18" s="81"/>
      <c r="IR18" s="80">
        <f t="shared" ref="IR18:IS18" si="133">SUM(IR6:IR17)</f>
        <v>10</v>
      </c>
      <c r="IS18" s="47">
        <f t="shared" si="133"/>
        <v>244</v>
      </c>
      <c r="IT18" s="81"/>
      <c r="IU18" s="80">
        <f t="shared" ref="IU18:IV18" si="134">SUM(IU6:IU17)</f>
        <v>0</v>
      </c>
      <c r="IV18" s="47">
        <f t="shared" si="134"/>
        <v>14</v>
      </c>
      <c r="IW18" s="81"/>
      <c r="IX18" s="80">
        <f t="shared" ref="IX18:IY18" si="135">SUM(IX6:IX17)</f>
        <v>0</v>
      </c>
      <c r="IY18" s="47">
        <f t="shared" si="135"/>
        <v>86</v>
      </c>
      <c r="IZ18" s="81"/>
      <c r="JA18" s="80">
        <f t="shared" ref="JA18:JB18" si="136">SUM(JA6:JA17)</f>
        <v>0</v>
      </c>
      <c r="JB18" s="47">
        <f t="shared" si="136"/>
        <v>0</v>
      </c>
      <c r="JC18" s="81"/>
      <c r="JD18" s="80">
        <f t="shared" ref="JD18:JE18" si="137">SUM(JD6:JD17)</f>
        <v>382</v>
      </c>
      <c r="JE18" s="47">
        <f t="shared" si="137"/>
        <v>2143</v>
      </c>
      <c r="JF18" s="81"/>
      <c r="JG18" s="80">
        <f t="shared" ref="JG18:JH18" si="138">SUM(JG6:JG17)</f>
        <v>403</v>
      </c>
      <c r="JH18" s="47">
        <f t="shared" si="138"/>
        <v>6181</v>
      </c>
      <c r="JI18" s="81"/>
      <c r="JJ18" s="48">
        <f t="shared" si="16"/>
        <v>1048</v>
      </c>
      <c r="JK18" s="49">
        <f t="shared" si="17"/>
        <v>13937</v>
      </c>
      <c r="JL18" s="6"/>
      <c r="JM18" s="9"/>
      <c r="JN18" s="6"/>
      <c r="JO18" s="6"/>
      <c r="JP18" s="6"/>
      <c r="JQ18" s="9"/>
      <c r="JR18" s="6"/>
      <c r="JS18" s="6"/>
      <c r="JT18" s="6"/>
      <c r="JU18" s="9"/>
      <c r="JV18" s="6"/>
      <c r="JW18" s="6"/>
      <c r="JX18" s="1"/>
      <c r="JY18" s="2"/>
      <c r="JZ18" s="1"/>
      <c r="KA18" s="1"/>
      <c r="KB18" s="1"/>
      <c r="KC18" s="2"/>
      <c r="KD18" s="1"/>
      <c r="KE18" s="1"/>
      <c r="KF18" s="1"/>
      <c r="KG18" s="2"/>
      <c r="KH18" s="1"/>
      <c r="KI18" s="1"/>
      <c r="KJ18" s="1"/>
      <c r="KK18" s="2"/>
      <c r="KL18" s="1"/>
      <c r="KM18" s="1"/>
      <c r="KN18" s="1"/>
      <c r="KO18" s="2"/>
      <c r="KP18" s="1"/>
      <c r="KQ18" s="1"/>
      <c r="KR18" s="1"/>
      <c r="KS18" s="2"/>
      <c r="KT18" s="1"/>
      <c r="KU18" s="1"/>
      <c r="KV18" s="1"/>
      <c r="KW18" s="2"/>
      <c r="KX18" s="1"/>
      <c r="KY18" s="1"/>
      <c r="KZ18" s="1"/>
      <c r="LA18" s="2"/>
      <c r="LB18" s="1"/>
      <c r="LC18" s="1"/>
      <c r="LD18" s="1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  <c r="NQ18" s="3"/>
      <c r="NV18" s="3"/>
      <c r="OA18" s="3"/>
    </row>
    <row r="19" spans="1:391" x14ac:dyDescent="0.3">
      <c r="A19" s="63">
        <v>2010</v>
      </c>
      <c r="B19" s="64" t="s">
        <v>5</v>
      </c>
      <c r="C19" s="71">
        <v>0</v>
      </c>
      <c r="D19" s="37">
        <v>0</v>
      </c>
      <c r="E19" s="72">
        <v>0</v>
      </c>
      <c r="F19" s="87">
        <v>0</v>
      </c>
      <c r="G19" s="46">
        <v>13</v>
      </c>
      <c r="H19" s="72">
        <v>0</v>
      </c>
      <c r="I19" s="71">
        <v>0</v>
      </c>
      <c r="J19" s="37">
        <v>0</v>
      </c>
      <c r="K19" s="72">
        <v>0</v>
      </c>
      <c r="L19" s="71">
        <v>0</v>
      </c>
      <c r="M19" s="37">
        <v>0</v>
      </c>
      <c r="N19" s="72">
        <v>0</v>
      </c>
      <c r="O19" s="71">
        <v>0</v>
      </c>
      <c r="P19" s="37">
        <v>0</v>
      </c>
      <c r="Q19" s="72">
        <v>0</v>
      </c>
      <c r="R19" s="71">
        <v>0</v>
      </c>
      <c r="S19" s="37">
        <v>0</v>
      </c>
      <c r="T19" s="72">
        <v>0</v>
      </c>
      <c r="U19" s="71">
        <v>0</v>
      </c>
      <c r="V19" s="37">
        <v>0</v>
      </c>
      <c r="W19" s="72">
        <f t="shared" ref="W19:W30" si="139">IF(U19=0,0,V19/U19*1000)</f>
        <v>0</v>
      </c>
      <c r="X19" s="71">
        <v>0</v>
      </c>
      <c r="Y19" s="37">
        <v>0</v>
      </c>
      <c r="Z19" s="72">
        <v>0</v>
      </c>
      <c r="AA19" s="71">
        <v>0</v>
      </c>
      <c r="AB19" s="37">
        <v>0</v>
      </c>
      <c r="AC19" s="72">
        <v>0</v>
      </c>
      <c r="AD19" s="71">
        <v>0</v>
      </c>
      <c r="AE19" s="37">
        <v>0</v>
      </c>
      <c r="AF19" s="72">
        <v>0</v>
      </c>
      <c r="AG19" s="71">
        <v>0</v>
      </c>
      <c r="AH19" s="37">
        <v>0</v>
      </c>
      <c r="AI19" s="72">
        <f t="shared" ref="AI19:AI30" si="140">IF(AG19=0,0,AH19/AG19*1000)</f>
        <v>0</v>
      </c>
      <c r="AJ19" s="71">
        <v>0</v>
      </c>
      <c r="AK19" s="37">
        <v>0</v>
      </c>
      <c r="AL19" s="72">
        <v>0</v>
      </c>
      <c r="AM19" s="71">
        <v>0</v>
      </c>
      <c r="AN19" s="37">
        <v>0</v>
      </c>
      <c r="AO19" s="72">
        <v>0</v>
      </c>
      <c r="AP19" s="71">
        <v>0</v>
      </c>
      <c r="AQ19" s="37">
        <v>0</v>
      </c>
      <c r="AR19" s="72">
        <v>0</v>
      </c>
      <c r="AS19" s="71">
        <v>0</v>
      </c>
      <c r="AT19" s="37">
        <v>0</v>
      </c>
      <c r="AU19" s="72">
        <v>0</v>
      </c>
      <c r="AV19" s="71">
        <v>0</v>
      </c>
      <c r="AW19" s="37">
        <v>0</v>
      </c>
      <c r="AX19" s="72">
        <v>0</v>
      </c>
      <c r="AY19" s="71">
        <v>0</v>
      </c>
      <c r="AZ19" s="37">
        <v>0</v>
      </c>
      <c r="BA19" s="72">
        <v>0</v>
      </c>
      <c r="BB19" s="71">
        <v>0</v>
      </c>
      <c r="BC19" s="37">
        <v>0</v>
      </c>
      <c r="BD19" s="72">
        <v>0</v>
      </c>
      <c r="BE19" s="71">
        <v>0</v>
      </c>
      <c r="BF19" s="37">
        <v>0</v>
      </c>
      <c r="BG19" s="72">
        <v>0</v>
      </c>
      <c r="BH19" s="71">
        <v>0</v>
      </c>
      <c r="BI19" s="37">
        <v>0</v>
      </c>
      <c r="BJ19" s="72">
        <v>0</v>
      </c>
      <c r="BK19" s="71"/>
      <c r="BL19" s="37"/>
      <c r="BM19" s="72"/>
      <c r="BN19" s="71">
        <v>0</v>
      </c>
      <c r="BO19" s="37">
        <v>0</v>
      </c>
      <c r="BP19" s="72">
        <v>0</v>
      </c>
      <c r="BQ19" s="73">
        <v>0</v>
      </c>
      <c r="BR19" s="38">
        <v>0</v>
      </c>
      <c r="BS19" s="72">
        <v>0</v>
      </c>
      <c r="BT19" s="71">
        <v>0</v>
      </c>
      <c r="BU19" s="37">
        <v>0</v>
      </c>
      <c r="BV19" s="72">
        <v>0</v>
      </c>
      <c r="BW19" s="73">
        <v>0</v>
      </c>
      <c r="BX19" s="38">
        <v>0</v>
      </c>
      <c r="BY19" s="72">
        <v>0</v>
      </c>
      <c r="BZ19" s="73">
        <v>0</v>
      </c>
      <c r="CA19" s="38">
        <v>0</v>
      </c>
      <c r="CB19" s="72">
        <v>0</v>
      </c>
      <c r="CC19" s="73">
        <v>0</v>
      </c>
      <c r="CD19" s="38">
        <v>0</v>
      </c>
      <c r="CE19" s="72">
        <v>0</v>
      </c>
      <c r="CF19" s="71">
        <v>0</v>
      </c>
      <c r="CG19" s="37">
        <v>0</v>
      </c>
      <c r="CH19" s="72">
        <v>0</v>
      </c>
      <c r="CI19" s="71">
        <v>0</v>
      </c>
      <c r="CJ19" s="37">
        <v>0</v>
      </c>
      <c r="CK19" s="72">
        <v>0</v>
      </c>
      <c r="CL19" s="73">
        <v>0</v>
      </c>
      <c r="CM19" s="38">
        <v>4</v>
      </c>
      <c r="CN19" s="72">
        <v>0</v>
      </c>
      <c r="CO19" s="71">
        <v>0</v>
      </c>
      <c r="CP19" s="37">
        <v>0</v>
      </c>
      <c r="CQ19" s="72">
        <v>0</v>
      </c>
      <c r="CR19" s="71">
        <v>0</v>
      </c>
      <c r="CS19" s="37">
        <v>0</v>
      </c>
      <c r="CT19" s="72">
        <v>0</v>
      </c>
      <c r="CU19" s="71">
        <v>0</v>
      </c>
      <c r="CV19" s="37">
        <v>0</v>
      </c>
      <c r="CW19" s="72">
        <v>0</v>
      </c>
      <c r="CX19" s="71">
        <v>0</v>
      </c>
      <c r="CY19" s="37">
        <v>0</v>
      </c>
      <c r="CZ19" s="72">
        <f t="shared" ref="CZ19:CZ30" si="141">IF(CX19=0,0,CY19/CX19*1000)</f>
        <v>0</v>
      </c>
      <c r="DA19" s="71">
        <v>0</v>
      </c>
      <c r="DB19" s="37">
        <v>0</v>
      </c>
      <c r="DC19" s="72">
        <v>0</v>
      </c>
      <c r="DD19" s="71">
        <v>0</v>
      </c>
      <c r="DE19" s="37">
        <v>0</v>
      </c>
      <c r="DF19" s="72">
        <v>0</v>
      </c>
      <c r="DG19" s="71">
        <v>0</v>
      </c>
      <c r="DH19" s="37">
        <v>0</v>
      </c>
      <c r="DI19" s="72">
        <v>0</v>
      </c>
      <c r="DJ19" s="77">
        <v>0</v>
      </c>
      <c r="DK19" s="39">
        <v>0</v>
      </c>
      <c r="DL19" s="72">
        <f t="shared" ref="DL19:DL30" si="142">IF(DJ19=0,0,DK19/DJ19*1000)</f>
        <v>0</v>
      </c>
      <c r="DM19" s="77">
        <v>0</v>
      </c>
      <c r="DN19" s="39">
        <v>0</v>
      </c>
      <c r="DO19" s="72">
        <f t="shared" ref="DO19:DO30" si="143">IF(DM19=0,0,DN19/DM19*1000)</f>
        <v>0</v>
      </c>
      <c r="DP19" s="77">
        <v>16</v>
      </c>
      <c r="DQ19" s="39">
        <v>308</v>
      </c>
      <c r="DR19" s="72">
        <f t="shared" ref="DR19" si="144">DQ19/DP19*1000</f>
        <v>19250</v>
      </c>
      <c r="DS19" s="73">
        <v>0</v>
      </c>
      <c r="DT19" s="38">
        <v>0</v>
      </c>
      <c r="DU19" s="72">
        <v>0</v>
      </c>
      <c r="DV19" s="73">
        <v>0</v>
      </c>
      <c r="DW19" s="38">
        <v>0</v>
      </c>
      <c r="DX19" s="72">
        <v>0</v>
      </c>
      <c r="DY19" s="73">
        <v>0</v>
      </c>
      <c r="DZ19" s="38">
        <v>0</v>
      </c>
      <c r="EA19" s="72">
        <v>0</v>
      </c>
      <c r="EB19" s="73">
        <v>0</v>
      </c>
      <c r="EC19" s="38">
        <v>0</v>
      </c>
      <c r="ED19" s="72">
        <v>0</v>
      </c>
      <c r="EE19" s="73">
        <v>0</v>
      </c>
      <c r="EF19" s="38">
        <v>0</v>
      </c>
      <c r="EG19" s="72">
        <v>0</v>
      </c>
      <c r="EH19" s="65">
        <v>0</v>
      </c>
      <c r="EI19" s="14">
        <v>0</v>
      </c>
      <c r="EJ19" s="66">
        <v>0</v>
      </c>
      <c r="EK19" s="73">
        <v>0</v>
      </c>
      <c r="EL19" s="38">
        <v>0</v>
      </c>
      <c r="EM19" s="72">
        <v>0</v>
      </c>
      <c r="EN19" s="77">
        <v>1</v>
      </c>
      <c r="EO19" s="39">
        <v>23</v>
      </c>
      <c r="EP19" s="72">
        <f t="shared" ref="EP19:EP30" si="145">EO19/EN19*1000</f>
        <v>23000</v>
      </c>
      <c r="EQ19" s="71">
        <v>0</v>
      </c>
      <c r="ER19" s="37">
        <v>0</v>
      </c>
      <c r="ES19" s="72">
        <v>0</v>
      </c>
      <c r="ET19" s="73">
        <v>0</v>
      </c>
      <c r="EU19" s="38">
        <v>0</v>
      </c>
      <c r="EV19" s="72">
        <v>0</v>
      </c>
      <c r="EW19" s="77">
        <v>0</v>
      </c>
      <c r="EX19" s="39">
        <v>0</v>
      </c>
      <c r="EY19" s="72">
        <f t="shared" ref="EY19:EY30" si="146">IF(EW19=0,0,EX19/EW19*1000)</f>
        <v>0</v>
      </c>
      <c r="EZ19" s="77">
        <v>5</v>
      </c>
      <c r="FA19" s="39">
        <v>84</v>
      </c>
      <c r="FB19" s="72">
        <f t="shared" ref="FB19" si="147">FA19/EZ19*1000</f>
        <v>16800</v>
      </c>
      <c r="FC19" s="77">
        <v>1</v>
      </c>
      <c r="FD19" s="39">
        <v>14</v>
      </c>
      <c r="FE19" s="72">
        <f t="shared" ref="FE19:FE30" si="148">FD19/FC19*1000</f>
        <v>14000</v>
      </c>
      <c r="FF19" s="73">
        <v>0</v>
      </c>
      <c r="FG19" s="38">
        <v>0</v>
      </c>
      <c r="FH19" s="72">
        <v>0</v>
      </c>
      <c r="FI19" s="73">
        <v>0</v>
      </c>
      <c r="FJ19" s="38">
        <v>0</v>
      </c>
      <c r="FK19" s="72">
        <v>0</v>
      </c>
      <c r="FL19" s="71">
        <v>0</v>
      </c>
      <c r="FM19" s="37">
        <v>0</v>
      </c>
      <c r="FN19" s="72">
        <v>0</v>
      </c>
      <c r="FO19" s="77">
        <v>1</v>
      </c>
      <c r="FP19" s="39">
        <v>12</v>
      </c>
      <c r="FQ19" s="72">
        <f t="shared" ref="FQ19" si="149">FP19/FO19*1000</f>
        <v>12000</v>
      </c>
      <c r="FR19" s="71">
        <v>0</v>
      </c>
      <c r="FS19" s="37">
        <v>0</v>
      </c>
      <c r="FT19" s="72">
        <v>0</v>
      </c>
      <c r="FU19" s="71">
        <v>0</v>
      </c>
      <c r="FV19" s="37">
        <v>0</v>
      </c>
      <c r="FW19" s="72">
        <v>0</v>
      </c>
      <c r="FX19" s="71">
        <v>0</v>
      </c>
      <c r="FY19" s="37">
        <v>0</v>
      </c>
      <c r="FZ19" s="72">
        <v>0</v>
      </c>
      <c r="GA19" s="71">
        <v>0</v>
      </c>
      <c r="GB19" s="37">
        <v>0</v>
      </c>
      <c r="GC19" s="72">
        <v>0</v>
      </c>
      <c r="GD19" s="71">
        <v>0</v>
      </c>
      <c r="GE19" s="37">
        <v>0</v>
      </c>
      <c r="GF19" s="72">
        <v>0</v>
      </c>
      <c r="GG19" s="71">
        <v>0</v>
      </c>
      <c r="GH19" s="37">
        <v>0</v>
      </c>
      <c r="GI19" s="72">
        <v>0</v>
      </c>
      <c r="GJ19" s="71">
        <v>0</v>
      </c>
      <c r="GK19" s="37">
        <v>0</v>
      </c>
      <c r="GL19" s="72">
        <v>0</v>
      </c>
      <c r="GM19" s="71">
        <v>0</v>
      </c>
      <c r="GN19" s="37">
        <v>0</v>
      </c>
      <c r="GO19" s="72">
        <v>0</v>
      </c>
      <c r="GP19" s="71">
        <v>0</v>
      </c>
      <c r="GQ19" s="37">
        <v>0</v>
      </c>
      <c r="GR19" s="72">
        <v>0</v>
      </c>
      <c r="GS19" s="71">
        <v>0</v>
      </c>
      <c r="GT19" s="37">
        <v>0</v>
      </c>
      <c r="GU19" s="72">
        <v>0</v>
      </c>
      <c r="GV19" s="71">
        <v>0</v>
      </c>
      <c r="GW19" s="37">
        <v>1</v>
      </c>
      <c r="GX19" s="72">
        <v>0</v>
      </c>
      <c r="GY19" s="71">
        <v>0</v>
      </c>
      <c r="GZ19" s="37">
        <v>0</v>
      </c>
      <c r="HA19" s="72">
        <v>0</v>
      </c>
      <c r="HB19" s="71">
        <v>0</v>
      </c>
      <c r="HC19" s="37">
        <v>0</v>
      </c>
      <c r="HD19" s="72">
        <v>0</v>
      </c>
      <c r="HE19" s="71">
        <v>0</v>
      </c>
      <c r="HF19" s="37">
        <v>0</v>
      </c>
      <c r="HG19" s="72">
        <v>0</v>
      </c>
      <c r="HH19" s="71">
        <v>0</v>
      </c>
      <c r="HI19" s="37">
        <v>0</v>
      </c>
      <c r="HJ19" s="72">
        <f t="shared" ref="HJ19:HJ30" si="150">IF(HH19=0,0,HI19/HH19*1000)</f>
        <v>0</v>
      </c>
      <c r="HK19" s="71">
        <v>0</v>
      </c>
      <c r="HL19" s="37">
        <v>0</v>
      </c>
      <c r="HM19" s="72">
        <v>0</v>
      </c>
      <c r="HN19" s="71">
        <v>0</v>
      </c>
      <c r="HO19" s="37">
        <v>0</v>
      </c>
      <c r="HP19" s="72">
        <v>0</v>
      </c>
      <c r="HQ19" s="71">
        <v>0</v>
      </c>
      <c r="HR19" s="37">
        <v>0</v>
      </c>
      <c r="HS19" s="72">
        <v>0</v>
      </c>
      <c r="HT19" s="71">
        <v>0</v>
      </c>
      <c r="HU19" s="37">
        <v>0</v>
      </c>
      <c r="HV19" s="72">
        <v>0</v>
      </c>
      <c r="HW19" s="71">
        <v>0</v>
      </c>
      <c r="HX19" s="37">
        <v>0</v>
      </c>
      <c r="HY19" s="72">
        <v>0</v>
      </c>
      <c r="HZ19" s="71">
        <v>0</v>
      </c>
      <c r="IA19" s="37">
        <v>0</v>
      </c>
      <c r="IB19" s="72">
        <f t="shared" ref="IB19:IB30" si="151">IF(HZ19=0,0,IA19/HZ19*1000)</f>
        <v>0</v>
      </c>
      <c r="IC19" s="77">
        <v>1</v>
      </c>
      <c r="ID19" s="39">
        <v>17</v>
      </c>
      <c r="IE19" s="72">
        <f t="shared" ref="IE19" si="152">ID19/IC19*1000</f>
        <v>17000</v>
      </c>
      <c r="IF19" s="71">
        <v>0</v>
      </c>
      <c r="IG19" s="37">
        <v>0</v>
      </c>
      <c r="IH19" s="72">
        <v>0</v>
      </c>
      <c r="II19" s="77">
        <v>0</v>
      </c>
      <c r="IJ19" s="39">
        <v>0</v>
      </c>
      <c r="IK19" s="72">
        <v>0</v>
      </c>
      <c r="IL19" s="77">
        <v>0</v>
      </c>
      <c r="IM19" s="39">
        <v>3</v>
      </c>
      <c r="IN19" s="72">
        <v>0</v>
      </c>
      <c r="IO19" s="71">
        <v>0</v>
      </c>
      <c r="IP19" s="37">
        <v>0</v>
      </c>
      <c r="IQ19" s="72">
        <v>0</v>
      </c>
      <c r="IR19" s="77">
        <v>0</v>
      </c>
      <c r="IS19" s="39">
        <v>9</v>
      </c>
      <c r="IT19" s="72">
        <v>0</v>
      </c>
      <c r="IU19" s="71">
        <v>0</v>
      </c>
      <c r="IV19" s="37">
        <v>0</v>
      </c>
      <c r="IW19" s="72">
        <v>0</v>
      </c>
      <c r="IX19" s="77">
        <v>1</v>
      </c>
      <c r="IY19" s="39">
        <v>14</v>
      </c>
      <c r="IZ19" s="72">
        <f t="shared" ref="IZ19" si="153">IY19/IX19*1000</f>
        <v>14000</v>
      </c>
      <c r="JA19" s="71">
        <v>0</v>
      </c>
      <c r="JB19" s="37">
        <v>0</v>
      </c>
      <c r="JC19" s="72">
        <v>0</v>
      </c>
      <c r="JD19" s="77">
        <v>23</v>
      </c>
      <c r="JE19" s="39">
        <v>247</v>
      </c>
      <c r="JF19" s="72">
        <f t="shared" ref="JF19:JF30" si="154">JE19/JD19*1000</f>
        <v>10739.13043478261</v>
      </c>
      <c r="JG19" s="77">
        <v>15</v>
      </c>
      <c r="JH19" s="39">
        <v>316</v>
      </c>
      <c r="JI19" s="72">
        <f t="shared" ref="JI19:JI30" si="155">JH19/JG19*1000</f>
        <v>21066.666666666668</v>
      </c>
      <c r="JJ19" s="40">
        <f t="shared" si="16"/>
        <v>64</v>
      </c>
      <c r="JK19" s="41">
        <f t="shared" si="17"/>
        <v>1065</v>
      </c>
      <c r="JL19" s="6"/>
      <c r="JM19" s="9"/>
      <c r="JN19" s="6"/>
      <c r="JO19" s="6"/>
      <c r="JP19" s="6"/>
      <c r="JQ19" s="9"/>
      <c r="JR19" s="6"/>
      <c r="JS19" s="6"/>
      <c r="JT19" s="6"/>
      <c r="JU19" s="9"/>
      <c r="JV19" s="6"/>
      <c r="JW19" s="6"/>
      <c r="JX19" s="1"/>
      <c r="JY19" s="2"/>
      <c r="JZ19" s="1"/>
      <c r="KA19" s="1"/>
      <c r="KB19" s="1"/>
      <c r="KC19" s="2"/>
      <c r="KD19" s="1"/>
      <c r="KE19" s="1"/>
      <c r="KF19" s="1"/>
      <c r="KG19" s="2"/>
      <c r="KH19" s="1"/>
      <c r="KI19" s="1"/>
      <c r="KJ19" s="1"/>
      <c r="KK19" s="2"/>
      <c r="KL19" s="1"/>
      <c r="KM19" s="1"/>
      <c r="KN19" s="1"/>
      <c r="KO19" s="2"/>
      <c r="KP19" s="1"/>
      <c r="KQ19" s="1"/>
      <c r="KR19" s="1"/>
      <c r="KS19" s="2"/>
      <c r="KT19" s="1"/>
      <c r="KU19" s="1"/>
      <c r="KV19" s="1"/>
      <c r="KW19" s="2"/>
      <c r="KX19" s="1"/>
      <c r="KY19" s="1"/>
      <c r="KZ19" s="1"/>
      <c r="LA19" s="2"/>
      <c r="LB19" s="1"/>
      <c r="LC19" s="1"/>
      <c r="LD19" s="1"/>
    </row>
    <row r="20" spans="1:391" x14ac:dyDescent="0.3">
      <c r="A20" s="57">
        <v>2010</v>
      </c>
      <c r="B20" s="58" t="s">
        <v>6</v>
      </c>
      <c r="C20" s="65">
        <v>0</v>
      </c>
      <c r="D20" s="14">
        <v>0</v>
      </c>
      <c r="E20" s="66">
        <v>0</v>
      </c>
      <c r="F20" s="82">
        <v>0</v>
      </c>
      <c r="G20" s="18">
        <v>5</v>
      </c>
      <c r="H20" s="66">
        <v>0</v>
      </c>
      <c r="I20" s="65">
        <v>0</v>
      </c>
      <c r="J20" s="14">
        <v>0</v>
      </c>
      <c r="K20" s="66">
        <v>0</v>
      </c>
      <c r="L20" s="65">
        <v>0</v>
      </c>
      <c r="M20" s="14">
        <v>1</v>
      </c>
      <c r="N20" s="66">
        <v>0</v>
      </c>
      <c r="O20" s="65">
        <v>0</v>
      </c>
      <c r="P20" s="14">
        <v>0</v>
      </c>
      <c r="Q20" s="66">
        <v>0</v>
      </c>
      <c r="R20" s="65">
        <v>0</v>
      </c>
      <c r="S20" s="14">
        <v>0</v>
      </c>
      <c r="T20" s="66">
        <v>0</v>
      </c>
      <c r="U20" s="65">
        <v>0</v>
      </c>
      <c r="V20" s="14">
        <v>0</v>
      </c>
      <c r="W20" s="66">
        <f t="shared" si="139"/>
        <v>0</v>
      </c>
      <c r="X20" s="65">
        <v>0</v>
      </c>
      <c r="Y20" s="14">
        <v>0</v>
      </c>
      <c r="Z20" s="66">
        <v>0</v>
      </c>
      <c r="AA20" s="65">
        <v>0</v>
      </c>
      <c r="AB20" s="14">
        <v>0</v>
      </c>
      <c r="AC20" s="66">
        <v>0</v>
      </c>
      <c r="AD20" s="65">
        <v>0</v>
      </c>
      <c r="AE20" s="14">
        <v>0</v>
      </c>
      <c r="AF20" s="66">
        <v>0</v>
      </c>
      <c r="AG20" s="65">
        <v>0</v>
      </c>
      <c r="AH20" s="14">
        <v>0</v>
      </c>
      <c r="AI20" s="66">
        <f t="shared" si="140"/>
        <v>0</v>
      </c>
      <c r="AJ20" s="65">
        <v>0</v>
      </c>
      <c r="AK20" s="14">
        <v>0</v>
      </c>
      <c r="AL20" s="66">
        <v>0</v>
      </c>
      <c r="AM20" s="65">
        <v>0</v>
      </c>
      <c r="AN20" s="14">
        <v>0</v>
      </c>
      <c r="AO20" s="66">
        <v>0</v>
      </c>
      <c r="AP20" s="65">
        <v>0</v>
      </c>
      <c r="AQ20" s="14">
        <v>0</v>
      </c>
      <c r="AR20" s="66">
        <v>0</v>
      </c>
      <c r="AS20" s="65">
        <v>0</v>
      </c>
      <c r="AT20" s="14">
        <v>0</v>
      </c>
      <c r="AU20" s="66">
        <v>0</v>
      </c>
      <c r="AV20" s="65">
        <v>0</v>
      </c>
      <c r="AW20" s="14">
        <v>0</v>
      </c>
      <c r="AX20" s="66">
        <v>0</v>
      </c>
      <c r="AY20" s="65">
        <v>0</v>
      </c>
      <c r="AZ20" s="14">
        <v>0</v>
      </c>
      <c r="BA20" s="66">
        <v>0</v>
      </c>
      <c r="BB20" s="65">
        <v>0</v>
      </c>
      <c r="BC20" s="14">
        <v>0</v>
      </c>
      <c r="BD20" s="66">
        <v>0</v>
      </c>
      <c r="BE20" s="75">
        <v>1</v>
      </c>
      <c r="BF20" s="20">
        <v>231</v>
      </c>
      <c r="BG20" s="66">
        <f t="shared" ref="BG20:BG21" si="156">BF20/BE20*1000</f>
        <v>231000</v>
      </c>
      <c r="BH20" s="65">
        <v>0</v>
      </c>
      <c r="BI20" s="14">
        <v>9</v>
      </c>
      <c r="BJ20" s="66">
        <v>0</v>
      </c>
      <c r="BK20" s="65"/>
      <c r="BL20" s="14"/>
      <c r="BM20" s="66"/>
      <c r="BN20" s="65">
        <v>0</v>
      </c>
      <c r="BO20" s="14">
        <v>0</v>
      </c>
      <c r="BP20" s="66">
        <v>0</v>
      </c>
      <c r="BQ20" s="65">
        <v>0</v>
      </c>
      <c r="BR20" s="14">
        <v>0</v>
      </c>
      <c r="BS20" s="66">
        <v>0</v>
      </c>
      <c r="BT20" s="65">
        <v>0</v>
      </c>
      <c r="BU20" s="14">
        <v>0</v>
      </c>
      <c r="BV20" s="66">
        <v>0</v>
      </c>
      <c r="BW20" s="65">
        <v>0</v>
      </c>
      <c r="BX20" s="14">
        <v>0</v>
      </c>
      <c r="BY20" s="66">
        <v>0</v>
      </c>
      <c r="BZ20" s="65">
        <v>0</v>
      </c>
      <c r="CA20" s="14">
        <v>0</v>
      </c>
      <c r="CB20" s="66">
        <v>0</v>
      </c>
      <c r="CC20" s="65">
        <v>0</v>
      </c>
      <c r="CD20" s="14">
        <v>0</v>
      </c>
      <c r="CE20" s="66">
        <v>0</v>
      </c>
      <c r="CF20" s="65">
        <v>0</v>
      </c>
      <c r="CG20" s="14">
        <v>0</v>
      </c>
      <c r="CH20" s="66">
        <v>0</v>
      </c>
      <c r="CI20" s="65">
        <v>0</v>
      </c>
      <c r="CJ20" s="14">
        <v>0</v>
      </c>
      <c r="CK20" s="66">
        <v>0</v>
      </c>
      <c r="CL20" s="65">
        <v>0</v>
      </c>
      <c r="CM20" s="14">
        <v>0</v>
      </c>
      <c r="CN20" s="66">
        <v>0</v>
      </c>
      <c r="CO20" s="65">
        <v>0</v>
      </c>
      <c r="CP20" s="14">
        <v>0</v>
      </c>
      <c r="CQ20" s="66">
        <v>0</v>
      </c>
      <c r="CR20" s="65">
        <v>0</v>
      </c>
      <c r="CS20" s="14">
        <v>0</v>
      </c>
      <c r="CT20" s="66">
        <v>0</v>
      </c>
      <c r="CU20" s="65">
        <v>0</v>
      </c>
      <c r="CV20" s="14">
        <v>0</v>
      </c>
      <c r="CW20" s="66">
        <v>0</v>
      </c>
      <c r="CX20" s="65">
        <v>0</v>
      </c>
      <c r="CY20" s="14">
        <v>0</v>
      </c>
      <c r="CZ20" s="66">
        <f t="shared" si="141"/>
        <v>0</v>
      </c>
      <c r="DA20" s="65">
        <v>0</v>
      </c>
      <c r="DB20" s="14">
        <v>0</v>
      </c>
      <c r="DC20" s="66">
        <v>0</v>
      </c>
      <c r="DD20" s="65">
        <v>0</v>
      </c>
      <c r="DE20" s="14">
        <v>0</v>
      </c>
      <c r="DF20" s="66">
        <v>0</v>
      </c>
      <c r="DG20" s="65">
        <v>0</v>
      </c>
      <c r="DH20" s="14">
        <v>0</v>
      </c>
      <c r="DI20" s="66">
        <v>0</v>
      </c>
      <c r="DJ20" s="65">
        <v>0</v>
      </c>
      <c r="DK20" s="14">
        <v>0</v>
      </c>
      <c r="DL20" s="66">
        <f t="shared" si="142"/>
        <v>0</v>
      </c>
      <c r="DM20" s="65">
        <v>0</v>
      </c>
      <c r="DN20" s="14">
        <v>0</v>
      </c>
      <c r="DO20" s="66">
        <f t="shared" si="143"/>
        <v>0</v>
      </c>
      <c r="DP20" s="65">
        <v>0</v>
      </c>
      <c r="DQ20" s="14">
        <v>0</v>
      </c>
      <c r="DR20" s="66">
        <v>0</v>
      </c>
      <c r="DS20" s="65">
        <v>0</v>
      </c>
      <c r="DT20" s="14">
        <v>0</v>
      </c>
      <c r="DU20" s="66">
        <v>0</v>
      </c>
      <c r="DV20" s="65">
        <v>0</v>
      </c>
      <c r="DW20" s="14">
        <v>0</v>
      </c>
      <c r="DX20" s="66">
        <v>0</v>
      </c>
      <c r="DY20" s="65">
        <v>0</v>
      </c>
      <c r="DZ20" s="14">
        <v>0</v>
      </c>
      <c r="EA20" s="66">
        <v>0</v>
      </c>
      <c r="EB20" s="65">
        <v>0</v>
      </c>
      <c r="EC20" s="14">
        <v>0</v>
      </c>
      <c r="ED20" s="66">
        <v>0</v>
      </c>
      <c r="EE20" s="65">
        <v>0</v>
      </c>
      <c r="EF20" s="14">
        <v>0</v>
      </c>
      <c r="EG20" s="66">
        <v>0</v>
      </c>
      <c r="EH20" s="65">
        <v>0</v>
      </c>
      <c r="EI20" s="14">
        <v>0</v>
      </c>
      <c r="EJ20" s="66">
        <v>0</v>
      </c>
      <c r="EK20" s="65">
        <v>0</v>
      </c>
      <c r="EL20" s="14">
        <v>0</v>
      </c>
      <c r="EM20" s="66">
        <v>0</v>
      </c>
      <c r="EN20" s="75">
        <v>1</v>
      </c>
      <c r="EO20" s="20">
        <v>25</v>
      </c>
      <c r="EP20" s="66">
        <f t="shared" si="145"/>
        <v>25000</v>
      </c>
      <c r="EQ20" s="65">
        <v>0</v>
      </c>
      <c r="ER20" s="14">
        <v>0</v>
      </c>
      <c r="ES20" s="66">
        <v>0</v>
      </c>
      <c r="ET20" s="65">
        <v>0</v>
      </c>
      <c r="EU20" s="14">
        <v>0</v>
      </c>
      <c r="EV20" s="66">
        <v>0</v>
      </c>
      <c r="EW20" s="75">
        <v>0</v>
      </c>
      <c r="EX20" s="20">
        <v>0</v>
      </c>
      <c r="EY20" s="66">
        <f t="shared" si="146"/>
        <v>0</v>
      </c>
      <c r="EZ20" s="75">
        <v>0</v>
      </c>
      <c r="FA20" s="20">
        <v>8</v>
      </c>
      <c r="FB20" s="66">
        <v>0</v>
      </c>
      <c r="FC20" s="75">
        <v>11</v>
      </c>
      <c r="FD20" s="20">
        <v>20</v>
      </c>
      <c r="FE20" s="66">
        <f t="shared" si="148"/>
        <v>1818.181818181818</v>
      </c>
      <c r="FF20" s="65">
        <v>0</v>
      </c>
      <c r="FG20" s="14">
        <v>0</v>
      </c>
      <c r="FH20" s="66">
        <v>0</v>
      </c>
      <c r="FI20" s="65">
        <v>0</v>
      </c>
      <c r="FJ20" s="14">
        <v>0</v>
      </c>
      <c r="FK20" s="66">
        <v>0</v>
      </c>
      <c r="FL20" s="65">
        <v>0</v>
      </c>
      <c r="FM20" s="14">
        <v>0</v>
      </c>
      <c r="FN20" s="66">
        <v>0</v>
      </c>
      <c r="FO20" s="75">
        <v>0</v>
      </c>
      <c r="FP20" s="20">
        <v>4</v>
      </c>
      <c r="FQ20" s="66">
        <v>0</v>
      </c>
      <c r="FR20" s="65">
        <v>0</v>
      </c>
      <c r="FS20" s="14">
        <v>0</v>
      </c>
      <c r="FT20" s="66">
        <v>0</v>
      </c>
      <c r="FU20" s="65">
        <v>0</v>
      </c>
      <c r="FV20" s="14">
        <v>0</v>
      </c>
      <c r="FW20" s="66">
        <v>0</v>
      </c>
      <c r="FX20" s="65">
        <v>0</v>
      </c>
      <c r="FY20" s="14">
        <v>0</v>
      </c>
      <c r="FZ20" s="66">
        <v>0</v>
      </c>
      <c r="GA20" s="65">
        <v>0</v>
      </c>
      <c r="GB20" s="14">
        <v>0</v>
      </c>
      <c r="GC20" s="66">
        <v>0</v>
      </c>
      <c r="GD20" s="65">
        <v>0</v>
      </c>
      <c r="GE20" s="14">
        <v>0</v>
      </c>
      <c r="GF20" s="66">
        <v>0</v>
      </c>
      <c r="GG20" s="65">
        <v>0</v>
      </c>
      <c r="GH20" s="14">
        <v>0</v>
      </c>
      <c r="GI20" s="66">
        <v>0</v>
      </c>
      <c r="GJ20" s="65">
        <v>0</v>
      </c>
      <c r="GK20" s="14">
        <v>0</v>
      </c>
      <c r="GL20" s="66">
        <v>0</v>
      </c>
      <c r="GM20" s="65">
        <v>0</v>
      </c>
      <c r="GN20" s="14">
        <v>0</v>
      </c>
      <c r="GO20" s="66">
        <v>0</v>
      </c>
      <c r="GP20" s="65">
        <v>0</v>
      </c>
      <c r="GQ20" s="14">
        <v>0</v>
      </c>
      <c r="GR20" s="66">
        <v>0</v>
      </c>
      <c r="GS20" s="65">
        <v>0</v>
      </c>
      <c r="GT20" s="14">
        <v>0</v>
      </c>
      <c r="GU20" s="66">
        <v>0</v>
      </c>
      <c r="GV20" s="65">
        <v>0</v>
      </c>
      <c r="GW20" s="14">
        <v>0</v>
      </c>
      <c r="GX20" s="66">
        <v>0</v>
      </c>
      <c r="GY20" s="65">
        <v>0</v>
      </c>
      <c r="GZ20" s="14">
        <v>0</v>
      </c>
      <c r="HA20" s="66">
        <v>0</v>
      </c>
      <c r="HB20" s="65">
        <v>0</v>
      </c>
      <c r="HC20" s="14">
        <v>0</v>
      </c>
      <c r="HD20" s="66">
        <v>0</v>
      </c>
      <c r="HE20" s="65">
        <v>0</v>
      </c>
      <c r="HF20" s="14">
        <v>0</v>
      </c>
      <c r="HG20" s="66">
        <v>0</v>
      </c>
      <c r="HH20" s="65">
        <v>0</v>
      </c>
      <c r="HI20" s="14">
        <v>0</v>
      </c>
      <c r="HJ20" s="66">
        <f t="shared" si="150"/>
        <v>0</v>
      </c>
      <c r="HK20" s="65">
        <v>0</v>
      </c>
      <c r="HL20" s="14">
        <v>0</v>
      </c>
      <c r="HM20" s="66">
        <v>0</v>
      </c>
      <c r="HN20" s="65">
        <v>0</v>
      </c>
      <c r="HO20" s="14">
        <v>0</v>
      </c>
      <c r="HP20" s="66">
        <v>0</v>
      </c>
      <c r="HQ20" s="65">
        <v>0</v>
      </c>
      <c r="HR20" s="14">
        <v>0</v>
      </c>
      <c r="HS20" s="66">
        <v>0</v>
      </c>
      <c r="HT20" s="65">
        <v>0</v>
      </c>
      <c r="HU20" s="14">
        <v>0</v>
      </c>
      <c r="HV20" s="66">
        <v>0</v>
      </c>
      <c r="HW20" s="65">
        <v>0</v>
      </c>
      <c r="HX20" s="14">
        <v>0</v>
      </c>
      <c r="HY20" s="66">
        <v>0</v>
      </c>
      <c r="HZ20" s="65">
        <v>0</v>
      </c>
      <c r="IA20" s="14">
        <v>0</v>
      </c>
      <c r="IB20" s="66">
        <f t="shared" si="151"/>
        <v>0</v>
      </c>
      <c r="IC20" s="75">
        <v>0</v>
      </c>
      <c r="ID20" s="20">
        <v>5</v>
      </c>
      <c r="IE20" s="66">
        <v>0</v>
      </c>
      <c r="IF20" s="65">
        <v>0</v>
      </c>
      <c r="IG20" s="14">
        <v>0</v>
      </c>
      <c r="IH20" s="66">
        <v>0</v>
      </c>
      <c r="II20" s="75">
        <v>0</v>
      </c>
      <c r="IJ20" s="20">
        <v>0</v>
      </c>
      <c r="IK20" s="66">
        <v>0</v>
      </c>
      <c r="IL20" s="75">
        <v>1</v>
      </c>
      <c r="IM20" s="20">
        <v>11</v>
      </c>
      <c r="IN20" s="66">
        <f t="shared" ref="IN20" si="157">IM20/IL20*1000</f>
        <v>11000</v>
      </c>
      <c r="IO20" s="65">
        <v>0</v>
      </c>
      <c r="IP20" s="14">
        <v>0</v>
      </c>
      <c r="IQ20" s="66">
        <v>0</v>
      </c>
      <c r="IR20" s="75">
        <v>1</v>
      </c>
      <c r="IS20" s="20">
        <v>26</v>
      </c>
      <c r="IT20" s="66">
        <v>0</v>
      </c>
      <c r="IU20" s="65">
        <v>0</v>
      </c>
      <c r="IV20" s="14">
        <v>0</v>
      </c>
      <c r="IW20" s="66">
        <v>0</v>
      </c>
      <c r="IX20" s="75">
        <v>0</v>
      </c>
      <c r="IY20" s="20">
        <v>7</v>
      </c>
      <c r="IZ20" s="66">
        <v>0</v>
      </c>
      <c r="JA20" s="65">
        <v>0</v>
      </c>
      <c r="JB20" s="14">
        <v>0</v>
      </c>
      <c r="JC20" s="66">
        <v>0</v>
      </c>
      <c r="JD20" s="75">
        <v>7</v>
      </c>
      <c r="JE20" s="20">
        <v>156</v>
      </c>
      <c r="JF20" s="66">
        <f t="shared" si="154"/>
        <v>22285.714285714286</v>
      </c>
      <c r="JG20" s="75">
        <v>5</v>
      </c>
      <c r="JH20" s="20">
        <v>111</v>
      </c>
      <c r="JI20" s="66">
        <f t="shared" si="155"/>
        <v>22200</v>
      </c>
      <c r="JJ20" s="11">
        <f t="shared" si="16"/>
        <v>27</v>
      </c>
      <c r="JK20" s="21">
        <f t="shared" si="17"/>
        <v>619</v>
      </c>
      <c r="JL20" s="6"/>
      <c r="JM20" s="9"/>
      <c r="JN20" s="6"/>
      <c r="JO20" s="6"/>
      <c r="JP20" s="6"/>
      <c r="JQ20" s="9"/>
      <c r="JR20" s="6"/>
      <c r="JS20" s="6"/>
      <c r="JT20" s="6"/>
      <c r="JU20" s="9"/>
      <c r="JV20" s="6"/>
      <c r="JW20" s="6"/>
      <c r="JX20" s="1"/>
      <c r="JY20" s="2"/>
      <c r="JZ20" s="1"/>
      <c r="KA20" s="1"/>
      <c r="KB20" s="1"/>
      <c r="KC20" s="2"/>
      <c r="KD20" s="1"/>
      <c r="KE20" s="1"/>
      <c r="KF20" s="1"/>
      <c r="KG20" s="2"/>
      <c r="KH20" s="1"/>
      <c r="KI20" s="1"/>
      <c r="KJ20" s="1"/>
      <c r="KK20" s="2"/>
      <c r="KL20" s="1"/>
      <c r="KM20" s="1"/>
      <c r="KN20" s="1"/>
      <c r="KO20" s="2"/>
      <c r="KP20" s="1"/>
      <c r="KQ20" s="1"/>
      <c r="KR20" s="1"/>
      <c r="KS20" s="2"/>
      <c r="KT20" s="1"/>
      <c r="KU20" s="1"/>
      <c r="KV20" s="1"/>
      <c r="KW20" s="2"/>
      <c r="KX20" s="1"/>
      <c r="KY20" s="1"/>
      <c r="KZ20" s="1"/>
      <c r="LA20" s="2"/>
      <c r="LB20" s="1"/>
      <c r="LC20" s="1"/>
      <c r="LD20" s="1"/>
    </row>
    <row r="21" spans="1:391" x14ac:dyDescent="0.3">
      <c r="A21" s="57">
        <v>2010</v>
      </c>
      <c r="B21" s="58" t="s">
        <v>7</v>
      </c>
      <c r="C21" s="65">
        <v>0</v>
      </c>
      <c r="D21" s="14">
        <v>0</v>
      </c>
      <c r="E21" s="66">
        <v>0</v>
      </c>
      <c r="F21" s="82">
        <v>3</v>
      </c>
      <c r="G21" s="18">
        <v>64</v>
      </c>
      <c r="H21" s="66">
        <f t="shared" ref="H21:H30" si="158">G21/F21*1000</f>
        <v>21333.333333333332</v>
      </c>
      <c r="I21" s="65">
        <v>0</v>
      </c>
      <c r="J21" s="14">
        <v>0</v>
      </c>
      <c r="K21" s="66">
        <v>0</v>
      </c>
      <c r="L21" s="65">
        <v>0</v>
      </c>
      <c r="M21" s="14">
        <v>0</v>
      </c>
      <c r="N21" s="66">
        <v>0</v>
      </c>
      <c r="O21" s="65">
        <v>0</v>
      </c>
      <c r="P21" s="14">
        <v>0</v>
      </c>
      <c r="Q21" s="66">
        <v>0</v>
      </c>
      <c r="R21" s="65">
        <v>0</v>
      </c>
      <c r="S21" s="14">
        <v>0</v>
      </c>
      <c r="T21" s="66">
        <v>0</v>
      </c>
      <c r="U21" s="65">
        <v>0</v>
      </c>
      <c r="V21" s="14">
        <v>0</v>
      </c>
      <c r="W21" s="66">
        <f t="shared" si="139"/>
        <v>0</v>
      </c>
      <c r="X21" s="65">
        <v>0</v>
      </c>
      <c r="Y21" s="14">
        <v>0</v>
      </c>
      <c r="Z21" s="66">
        <v>0</v>
      </c>
      <c r="AA21" s="65">
        <v>0</v>
      </c>
      <c r="AB21" s="14">
        <v>0</v>
      </c>
      <c r="AC21" s="66">
        <v>0</v>
      </c>
      <c r="AD21" s="65">
        <v>0</v>
      </c>
      <c r="AE21" s="14">
        <v>0</v>
      </c>
      <c r="AF21" s="66">
        <v>0</v>
      </c>
      <c r="AG21" s="65">
        <v>0</v>
      </c>
      <c r="AH21" s="14">
        <v>0</v>
      </c>
      <c r="AI21" s="66">
        <f t="shared" si="140"/>
        <v>0</v>
      </c>
      <c r="AJ21" s="65">
        <v>0</v>
      </c>
      <c r="AK21" s="14">
        <v>0</v>
      </c>
      <c r="AL21" s="66">
        <v>0</v>
      </c>
      <c r="AM21" s="65">
        <v>0</v>
      </c>
      <c r="AN21" s="14">
        <v>0</v>
      </c>
      <c r="AO21" s="66">
        <v>0</v>
      </c>
      <c r="AP21" s="65">
        <v>0</v>
      </c>
      <c r="AQ21" s="14">
        <v>0</v>
      </c>
      <c r="AR21" s="66">
        <v>0</v>
      </c>
      <c r="AS21" s="65">
        <v>0</v>
      </c>
      <c r="AT21" s="14">
        <v>1</v>
      </c>
      <c r="AU21" s="66">
        <v>0</v>
      </c>
      <c r="AV21" s="65">
        <v>0</v>
      </c>
      <c r="AW21" s="14">
        <v>0</v>
      </c>
      <c r="AX21" s="66">
        <v>0</v>
      </c>
      <c r="AY21" s="65">
        <v>0</v>
      </c>
      <c r="AZ21" s="14">
        <v>0</v>
      </c>
      <c r="BA21" s="66">
        <v>0</v>
      </c>
      <c r="BB21" s="65">
        <v>0</v>
      </c>
      <c r="BC21" s="14">
        <v>0</v>
      </c>
      <c r="BD21" s="66">
        <v>0</v>
      </c>
      <c r="BE21" s="75">
        <v>2</v>
      </c>
      <c r="BF21" s="20">
        <v>73</v>
      </c>
      <c r="BG21" s="66">
        <f t="shared" si="156"/>
        <v>36500</v>
      </c>
      <c r="BH21" s="65">
        <v>0</v>
      </c>
      <c r="BI21" s="14">
        <v>0</v>
      </c>
      <c r="BJ21" s="66">
        <v>0</v>
      </c>
      <c r="BK21" s="65"/>
      <c r="BL21" s="14"/>
      <c r="BM21" s="66"/>
      <c r="BN21" s="65">
        <v>0</v>
      </c>
      <c r="BO21" s="14">
        <v>0</v>
      </c>
      <c r="BP21" s="66">
        <v>0</v>
      </c>
      <c r="BQ21" s="65">
        <v>0</v>
      </c>
      <c r="BR21" s="14">
        <v>0</v>
      </c>
      <c r="BS21" s="66">
        <v>0</v>
      </c>
      <c r="BT21" s="65">
        <v>0</v>
      </c>
      <c r="BU21" s="14">
        <v>0</v>
      </c>
      <c r="BV21" s="66">
        <v>0</v>
      </c>
      <c r="BW21" s="65">
        <v>0</v>
      </c>
      <c r="BX21" s="14">
        <v>0</v>
      </c>
      <c r="BY21" s="66">
        <v>0</v>
      </c>
      <c r="BZ21" s="65">
        <v>0</v>
      </c>
      <c r="CA21" s="14">
        <v>0</v>
      </c>
      <c r="CB21" s="66">
        <v>0</v>
      </c>
      <c r="CC21" s="65">
        <v>0</v>
      </c>
      <c r="CD21" s="14">
        <v>0</v>
      </c>
      <c r="CE21" s="66">
        <v>0</v>
      </c>
      <c r="CF21" s="65">
        <v>0</v>
      </c>
      <c r="CG21" s="14">
        <v>0</v>
      </c>
      <c r="CH21" s="66">
        <v>0</v>
      </c>
      <c r="CI21" s="65">
        <v>0</v>
      </c>
      <c r="CJ21" s="14">
        <v>0</v>
      </c>
      <c r="CK21" s="66">
        <v>0</v>
      </c>
      <c r="CL21" s="75">
        <v>0</v>
      </c>
      <c r="CM21" s="20">
        <v>1</v>
      </c>
      <c r="CN21" s="66">
        <v>0</v>
      </c>
      <c r="CO21" s="65">
        <v>0</v>
      </c>
      <c r="CP21" s="14">
        <v>0</v>
      </c>
      <c r="CQ21" s="66">
        <v>0</v>
      </c>
      <c r="CR21" s="65">
        <v>0</v>
      </c>
      <c r="CS21" s="14">
        <v>0</v>
      </c>
      <c r="CT21" s="66">
        <v>0</v>
      </c>
      <c r="CU21" s="74">
        <v>0</v>
      </c>
      <c r="CV21" s="19">
        <v>0</v>
      </c>
      <c r="CW21" s="66">
        <v>0</v>
      </c>
      <c r="CX21" s="74">
        <v>0</v>
      </c>
      <c r="CY21" s="19">
        <v>0</v>
      </c>
      <c r="CZ21" s="66">
        <f t="shared" si="141"/>
        <v>0</v>
      </c>
      <c r="DA21" s="74">
        <v>0</v>
      </c>
      <c r="DB21" s="19">
        <v>0</v>
      </c>
      <c r="DC21" s="66">
        <v>0</v>
      </c>
      <c r="DD21" s="74">
        <v>0</v>
      </c>
      <c r="DE21" s="19">
        <v>4</v>
      </c>
      <c r="DF21" s="66">
        <v>0</v>
      </c>
      <c r="DG21" s="74">
        <v>0</v>
      </c>
      <c r="DH21" s="19">
        <v>0</v>
      </c>
      <c r="DI21" s="66">
        <v>0</v>
      </c>
      <c r="DJ21" s="75">
        <v>0</v>
      </c>
      <c r="DK21" s="20">
        <v>0</v>
      </c>
      <c r="DL21" s="66">
        <f t="shared" si="142"/>
        <v>0</v>
      </c>
      <c r="DM21" s="75">
        <v>0</v>
      </c>
      <c r="DN21" s="20">
        <v>0</v>
      </c>
      <c r="DO21" s="66">
        <f t="shared" si="143"/>
        <v>0</v>
      </c>
      <c r="DP21" s="75">
        <v>2</v>
      </c>
      <c r="DQ21" s="20">
        <v>36</v>
      </c>
      <c r="DR21" s="66">
        <f t="shared" ref="DR21:DR22" si="159">DQ21/DP21*1000</f>
        <v>18000</v>
      </c>
      <c r="DS21" s="65">
        <v>0</v>
      </c>
      <c r="DT21" s="14">
        <v>0</v>
      </c>
      <c r="DU21" s="66">
        <v>0</v>
      </c>
      <c r="DV21" s="65">
        <v>0</v>
      </c>
      <c r="DW21" s="14">
        <v>0</v>
      </c>
      <c r="DX21" s="66">
        <v>0</v>
      </c>
      <c r="DY21" s="65">
        <v>0</v>
      </c>
      <c r="DZ21" s="14">
        <v>0</v>
      </c>
      <c r="EA21" s="66">
        <v>0</v>
      </c>
      <c r="EB21" s="65">
        <v>0</v>
      </c>
      <c r="EC21" s="14">
        <v>0</v>
      </c>
      <c r="ED21" s="66">
        <v>0</v>
      </c>
      <c r="EE21" s="65">
        <v>0</v>
      </c>
      <c r="EF21" s="14">
        <v>0</v>
      </c>
      <c r="EG21" s="66">
        <v>0</v>
      </c>
      <c r="EH21" s="65">
        <v>0</v>
      </c>
      <c r="EI21" s="14">
        <v>0</v>
      </c>
      <c r="EJ21" s="66">
        <v>0</v>
      </c>
      <c r="EK21" s="65">
        <v>0</v>
      </c>
      <c r="EL21" s="14">
        <v>0</v>
      </c>
      <c r="EM21" s="66">
        <v>0</v>
      </c>
      <c r="EN21" s="75">
        <v>2</v>
      </c>
      <c r="EO21" s="20">
        <v>51</v>
      </c>
      <c r="EP21" s="66">
        <f t="shared" si="145"/>
        <v>25500</v>
      </c>
      <c r="EQ21" s="65">
        <v>0</v>
      </c>
      <c r="ER21" s="14">
        <v>0</v>
      </c>
      <c r="ES21" s="66">
        <v>0</v>
      </c>
      <c r="ET21" s="65">
        <v>0</v>
      </c>
      <c r="EU21" s="14">
        <v>0</v>
      </c>
      <c r="EV21" s="66">
        <v>0</v>
      </c>
      <c r="EW21" s="75">
        <v>0</v>
      </c>
      <c r="EX21" s="20">
        <v>0</v>
      </c>
      <c r="EY21" s="66">
        <f t="shared" si="146"/>
        <v>0</v>
      </c>
      <c r="EZ21" s="75">
        <v>1</v>
      </c>
      <c r="FA21" s="20">
        <v>48</v>
      </c>
      <c r="FB21" s="66">
        <f t="shared" ref="FB21:FB22" si="160">FA21/EZ21*1000</f>
        <v>48000</v>
      </c>
      <c r="FC21" s="75">
        <v>3</v>
      </c>
      <c r="FD21" s="20">
        <v>48</v>
      </c>
      <c r="FE21" s="66">
        <f t="shared" si="148"/>
        <v>16000</v>
      </c>
      <c r="FF21" s="65">
        <v>0</v>
      </c>
      <c r="FG21" s="14">
        <v>0</v>
      </c>
      <c r="FH21" s="66">
        <v>0</v>
      </c>
      <c r="FI21" s="65">
        <v>0</v>
      </c>
      <c r="FJ21" s="14">
        <v>2</v>
      </c>
      <c r="FK21" s="66">
        <v>0</v>
      </c>
      <c r="FL21" s="65">
        <v>0</v>
      </c>
      <c r="FM21" s="14">
        <v>0</v>
      </c>
      <c r="FN21" s="66">
        <v>0</v>
      </c>
      <c r="FO21" s="75">
        <v>1</v>
      </c>
      <c r="FP21" s="20">
        <v>14</v>
      </c>
      <c r="FQ21" s="66">
        <f t="shared" ref="FQ21" si="161">FP21/FO21*1000</f>
        <v>14000</v>
      </c>
      <c r="FR21" s="65">
        <v>0</v>
      </c>
      <c r="FS21" s="14">
        <v>0</v>
      </c>
      <c r="FT21" s="66">
        <v>0</v>
      </c>
      <c r="FU21" s="65">
        <v>0</v>
      </c>
      <c r="FV21" s="14">
        <v>0</v>
      </c>
      <c r="FW21" s="66">
        <v>0</v>
      </c>
      <c r="FX21" s="65">
        <v>0</v>
      </c>
      <c r="FY21" s="14">
        <v>0</v>
      </c>
      <c r="FZ21" s="66">
        <v>0</v>
      </c>
      <c r="GA21" s="65">
        <v>0</v>
      </c>
      <c r="GB21" s="14">
        <v>0</v>
      </c>
      <c r="GC21" s="66">
        <v>0</v>
      </c>
      <c r="GD21" s="65">
        <v>0</v>
      </c>
      <c r="GE21" s="14">
        <v>0</v>
      </c>
      <c r="GF21" s="66">
        <v>0</v>
      </c>
      <c r="GG21" s="65">
        <v>0</v>
      </c>
      <c r="GH21" s="14">
        <v>0</v>
      </c>
      <c r="GI21" s="66">
        <v>0</v>
      </c>
      <c r="GJ21" s="65">
        <v>0</v>
      </c>
      <c r="GK21" s="14">
        <v>0</v>
      </c>
      <c r="GL21" s="66">
        <v>0</v>
      </c>
      <c r="GM21" s="65">
        <v>0</v>
      </c>
      <c r="GN21" s="14">
        <v>0</v>
      </c>
      <c r="GO21" s="66">
        <v>0</v>
      </c>
      <c r="GP21" s="65">
        <v>0</v>
      </c>
      <c r="GQ21" s="14">
        <v>0</v>
      </c>
      <c r="GR21" s="66">
        <v>0</v>
      </c>
      <c r="GS21" s="65">
        <v>0</v>
      </c>
      <c r="GT21" s="14">
        <v>0</v>
      </c>
      <c r="GU21" s="66">
        <v>0</v>
      </c>
      <c r="GV21" s="65">
        <v>0</v>
      </c>
      <c r="GW21" s="14">
        <v>0</v>
      </c>
      <c r="GX21" s="66">
        <v>0</v>
      </c>
      <c r="GY21" s="65">
        <v>0</v>
      </c>
      <c r="GZ21" s="14">
        <v>0</v>
      </c>
      <c r="HA21" s="66">
        <v>0</v>
      </c>
      <c r="HB21" s="65">
        <v>0</v>
      </c>
      <c r="HC21" s="14">
        <v>0</v>
      </c>
      <c r="HD21" s="66">
        <v>0</v>
      </c>
      <c r="HE21" s="65">
        <v>0</v>
      </c>
      <c r="HF21" s="14">
        <v>0</v>
      </c>
      <c r="HG21" s="66">
        <v>0</v>
      </c>
      <c r="HH21" s="65">
        <v>0</v>
      </c>
      <c r="HI21" s="14">
        <v>0</v>
      </c>
      <c r="HJ21" s="66">
        <f t="shared" si="150"/>
        <v>0</v>
      </c>
      <c r="HK21" s="65">
        <v>0</v>
      </c>
      <c r="HL21" s="14">
        <v>0</v>
      </c>
      <c r="HM21" s="66">
        <v>0</v>
      </c>
      <c r="HN21" s="65">
        <v>0</v>
      </c>
      <c r="HO21" s="14">
        <v>0</v>
      </c>
      <c r="HP21" s="66">
        <v>0</v>
      </c>
      <c r="HQ21" s="65">
        <v>0</v>
      </c>
      <c r="HR21" s="14">
        <v>0</v>
      </c>
      <c r="HS21" s="66">
        <v>0</v>
      </c>
      <c r="HT21" s="65">
        <v>0</v>
      </c>
      <c r="HU21" s="14">
        <v>0</v>
      </c>
      <c r="HV21" s="66">
        <v>0</v>
      </c>
      <c r="HW21" s="65">
        <v>0</v>
      </c>
      <c r="HX21" s="14">
        <v>0</v>
      </c>
      <c r="HY21" s="66">
        <v>0</v>
      </c>
      <c r="HZ21" s="65">
        <v>0</v>
      </c>
      <c r="IA21" s="14">
        <v>0</v>
      </c>
      <c r="IB21" s="66">
        <f t="shared" si="151"/>
        <v>0</v>
      </c>
      <c r="IC21" s="75">
        <v>0</v>
      </c>
      <c r="ID21" s="20">
        <v>9</v>
      </c>
      <c r="IE21" s="66">
        <v>0</v>
      </c>
      <c r="IF21" s="65">
        <v>0</v>
      </c>
      <c r="IG21" s="14">
        <v>0</v>
      </c>
      <c r="IH21" s="66">
        <v>0</v>
      </c>
      <c r="II21" s="75">
        <v>0</v>
      </c>
      <c r="IJ21" s="20">
        <v>0</v>
      </c>
      <c r="IK21" s="66">
        <v>0</v>
      </c>
      <c r="IL21" s="75">
        <v>0</v>
      </c>
      <c r="IM21" s="20">
        <v>7</v>
      </c>
      <c r="IN21" s="66">
        <v>0</v>
      </c>
      <c r="IO21" s="65">
        <v>0</v>
      </c>
      <c r="IP21" s="14">
        <v>0</v>
      </c>
      <c r="IQ21" s="66">
        <v>0</v>
      </c>
      <c r="IR21" s="75">
        <v>0</v>
      </c>
      <c r="IS21" s="20">
        <v>6</v>
      </c>
      <c r="IT21" s="66">
        <v>0</v>
      </c>
      <c r="IU21" s="65">
        <v>1</v>
      </c>
      <c r="IV21" s="14">
        <v>29</v>
      </c>
      <c r="IW21" s="66">
        <f t="shared" ref="IW21" si="162">IV21/IU21*1000</f>
        <v>29000</v>
      </c>
      <c r="IX21" s="75">
        <v>0</v>
      </c>
      <c r="IY21" s="20">
        <v>12</v>
      </c>
      <c r="IZ21" s="66">
        <v>0</v>
      </c>
      <c r="JA21" s="65">
        <v>0</v>
      </c>
      <c r="JB21" s="14">
        <v>0</v>
      </c>
      <c r="JC21" s="66">
        <v>0</v>
      </c>
      <c r="JD21" s="75">
        <v>8</v>
      </c>
      <c r="JE21" s="20">
        <v>141</v>
      </c>
      <c r="JF21" s="66">
        <f t="shared" si="154"/>
        <v>17625</v>
      </c>
      <c r="JG21" s="75">
        <v>6</v>
      </c>
      <c r="JH21" s="20">
        <v>164</v>
      </c>
      <c r="JI21" s="66">
        <f t="shared" si="155"/>
        <v>27333.333333333332</v>
      </c>
      <c r="JJ21" s="11">
        <f t="shared" si="16"/>
        <v>29</v>
      </c>
      <c r="JK21" s="21">
        <f t="shared" si="17"/>
        <v>710</v>
      </c>
      <c r="JL21" s="6"/>
      <c r="JM21" s="9"/>
      <c r="JN21" s="6"/>
      <c r="JO21" s="6"/>
      <c r="JP21" s="6"/>
      <c r="JQ21" s="9"/>
      <c r="JR21" s="6"/>
      <c r="JS21" s="6"/>
      <c r="JT21" s="6"/>
      <c r="JU21" s="9"/>
      <c r="JV21" s="6"/>
      <c r="JW21" s="6"/>
      <c r="JX21" s="1"/>
      <c r="JY21" s="2"/>
      <c r="JZ21" s="1"/>
      <c r="KA21" s="1"/>
      <c r="KB21" s="1"/>
      <c r="KC21" s="2"/>
      <c r="KD21" s="1"/>
      <c r="KE21" s="1"/>
      <c r="KF21" s="1"/>
      <c r="KG21" s="2"/>
      <c r="KH21" s="1"/>
      <c r="KI21" s="1"/>
      <c r="KJ21" s="1"/>
      <c r="KK21" s="2"/>
      <c r="KL21" s="1"/>
      <c r="KM21" s="1"/>
      <c r="KN21" s="1"/>
      <c r="KO21" s="2"/>
      <c r="KP21" s="1"/>
      <c r="KQ21" s="1"/>
      <c r="KR21" s="1"/>
      <c r="KS21" s="2"/>
      <c r="KT21" s="1"/>
      <c r="KU21" s="1"/>
      <c r="KV21" s="1"/>
      <c r="KW21" s="2"/>
      <c r="KX21" s="1"/>
      <c r="KY21" s="1"/>
      <c r="KZ21" s="1"/>
      <c r="LA21" s="2"/>
      <c r="LB21" s="1"/>
      <c r="LC21" s="1"/>
      <c r="LD21" s="1"/>
    </row>
    <row r="22" spans="1:391" x14ac:dyDescent="0.3">
      <c r="A22" s="57">
        <v>2010</v>
      </c>
      <c r="B22" s="58" t="s">
        <v>8</v>
      </c>
      <c r="C22" s="65">
        <v>0</v>
      </c>
      <c r="D22" s="14">
        <v>0</v>
      </c>
      <c r="E22" s="66">
        <v>0</v>
      </c>
      <c r="F22" s="82">
        <v>1</v>
      </c>
      <c r="G22" s="18">
        <v>16</v>
      </c>
      <c r="H22" s="66">
        <f t="shared" si="158"/>
        <v>16000</v>
      </c>
      <c r="I22" s="65">
        <v>0</v>
      </c>
      <c r="J22" s="14">
        <v>0</v>
      </c>
      <c r="K22" s="66">
        <v>0</v>
      </c>
      <c r="L22" s="65">
        <v>0</v>
      </c>
      <c r="M22" s="14">
        <v>0</v>
      </c>
      <c r="N22" s="66">
        <v>0</v>
      </c>
      <c r="O22" s="65">
        <v>0</v>
      </c>
      <c r="P22" s="14">
        <v>0</v>
      </c>
      <c r="Q22" s="66">
        <v>0</v>
      </c>
      <c r="R22" s="65">
        <v>0</v>
      </c>
      <c r="S22" s="14">
        <v>0</v>
      </c>
      <c r="T22" s="66">
        <v>0</v>
      </c>
      <c r="U22" s="65">
        <v>0</v>
      </c>
      <c r="V22" s="14">
        <v>0</v>
      </c>
      <c r="W22" s="66">
        <f t="shared" si="139"/>
        <v>0</v>
      </c>
      <c r="X22" s="65">
        <v>0</v>
      </c>
      <c r="Y22" s="14">
        <v>0</v>
      </c>
      <c r="Z22" s="66">
        <v>0</v>
      </c>
      <c r="AA22" s="65">
        <v>0</v>
      </c>
      <c r="AB22" s="14">
        <v>0</v>
      </c>
      <c r="AC22" s="66">
        <v>0</v>
      </c>
      <c r="AD22" s="65">
        <v>0</v>
      </c>
      <c r="AE22" s="14">
        <v>0</v>
      </c>
      <c r="AF22" s="66">
        <v>0</v>
      </c>
      <c r="AG22" s="65">
        <v>0</v>
      </c>
      <c r="AH22" s="14">
        <v>0</v>
      </c>
      <c r="AI22" s="66">
        <f t="shared" si="140"/>
        <v>0</v>
      </c>
      <c r="AJ22" s="65">
        <v>0</v>
      </c>
      <c r="AK22" s="14">
        <v>0</v>
      </c>
      <c r="AL22" s="66">
        <v>0</v>
      </c>
      <c r="AM22" s="65">
        <v>0</v>
      </c>
      <c r="AN22" s="14">
        <v>0</v>
      </c>
      <c r="AO22" s="66">
        <v>0</v>
      </c>
      <c r="AP22" s="65">
        <v>0</v>
      </c>
      <c r="AQ22" s="14">
        <v>0</v>
      </c>
      <c r="AR22" s="66">
        <v>0</v>
      </c>
      <c r="AS22" s="65">
        <v>0</v>
      </c>
      <c r="AT22" s="14">
        <v>1</v>
      </c>
      <c r="AU22" s="66">
        <v>0</v>
      </c>
      <c r="AV22" s="65">
        <v>0</v>
      </c>
      <c r="AW22" s="14">
        <v>0</v>
      </c>
      <c r="AX22" s="66">
        <v>0</v>
      </c>
      <c r="AY22" s="65">
        <v>0</v>
      </c>
      <c r="AZ22" s="14">
        <v>0</v>
      </c>
      <c r="BA22" s="66">
        <v>0</v>
      </c>
      <c r="BB22" s="65">
        <v>0</v>
      </c>
      <c r="BC22" s="14">
        <v>0</v>
      </c>
      <c r="BD22" s="66">
        <v>0</v>
      </c>
      <c r="BE22" s="75">
        <v>0</v>
      </c>
      <c r="BF22" s="20">
        <v>8</v>
      </c>
      <c r="BG22" s="66">
        <v>0</v>
      </c>
      <c r="BH22" s="65">
        <v>0</v>
      </c>
      <c r="BI22" s="14">
        <v>0</v>
      </c>
      <c r="BJ22" s="66">
        <v>0</v>
      </c>
      <c r="BK22" s="65"/>
      <c r="BL22" s="14"/>
      <c r="BM22" s="66"/>
      <c r="BN22" s="65">
        <v>1</v>
      </c>
      <c r="BO22" s="14">
        <v>27</v>
      </c>
      <c r="BP22" s="66">
        <f t="shared" ref="BP22" si="163">BO22/BN22*1000</f>
        <v>27000</v>
      </c>
      <c r="BQ22" s="75">
        <v>1</v>
      </c>
      <c r="BR22" s="20">
        <v>12</v>
      </c>
      <c r="BS22" s="66">
        <f t="shared" ref="BS22" si="164">BR22/BQ22*1000</f>
        <v>12000</v>
      </c>
      <c r="BT22" s="65">
        <v>0</v>
      </c>
      <c r="BU22" s="14">
        <v>0</v>
      </c>
      <c r="BV22" s="66">
        <v>0</v>
      </c>
      <c r="BW22" s="65">
        <v>0</v>
      </c>
      <c r="BX22" s="14">
        <v>0</v>
      </c>
      <c r="BY22" s="66">
        <v>0</v>
      </c>
      <c r="BZ22" s="65">
        <v>0</v>
      </c>
      <c r="CA22" s="14">
        <v>0</v>
      </c>
      <c r="CB22" s="66">
        <v>0</v>
      </c>
      <c r="CC22" s="65">
        <v>0</v>
      </c>
      <c r="CD22" s="14">
        <v>0</v>
      </c>
      <c r="CE22" s="66">
        <v>0</v>
      </c>
      <c r="CF22" s="65">
        <v>0</v>
      </c>
      <c r="CG22" s="14">
        <v>0</v>
      </c>
      <c r="CH22" s="66">
        <v>0</v>
      </c>
      <c r="CI22" s="65">
        <v>0</v>
      </c>
      <c r="CJ22" s="14">
        <v>0</v>
      </c>
      <c r="CK22" s="66">
        <v>0</v>
      </c>
      <c r="CL22" s="75">
        <v>0</v>
      </c>
      <c r="CM22" s="20">
        <v>1</v>
      </c>
      <c r="CN22" s="66">
        <v>0</v>
      </c>
      <c r="CO22" s="65">
        <v>0</v>
      </c>
      <c r="CP22" s="14">
        <v>0</v>
      </c>
      <c r="CQ22" s="66">
        <v>0</v>
      </c>
      <c r="CR22" s="65">
        <v>0</v>
      </c>
      <c r="CS22" s="14">
        <v>0</v>
      </c>
      <c r="CT22" s="66">
        <v>0</v>
      </c>
      <c r="CU22" s="65">
        <v>0</v>
      </c>
      <c r="CV22" s="14">
        <v>0</v>
      </c>
      <c r="CW22" s="66">
        <v>0</v>
      </c>
      <c r="CX22" s="65">
        <v>0</v>
      </c>
      <c r="CY22" s="14">
        <v>0</v>
      </c>
      <c r="CZ22" s="66">
        <f t="shared" si="141"/>
        <v>0</v>
      </c>
      <c r="DA22" s="65">
        <v>0</v>
      </c>
      <c r="DB22" s="14">
        <v>0</v>
      </c>
      <c r="DC22" s="66">
        <v>0</v>
      </c>
      <c r="DD22" s="65">
        <v>0</v>
      </c>
      <c r="DE22" s="14">
        <v>0</v>
      </c>
      <c r="DF22" s="66">
        <v>0</v>
      </c>
      <c r="DG22" s="65">
        <v>0</v>
      </c>
      <c r="DH22" s="14">
        <v>0</v>
      </c>
      <c r="DI22" s="66">
        <v>0</v>
      </c>
      <c r="DJ22" s="75">
        <v>0</v>
      </c>
      <c r="DK22" s="20">
        <v>0</v>
      </c>
      <c r="DL22" s="66">
        <f t="shared" si="142"/>
        <v>0</v>
      </c>
      <c r="DM22" s="75">
        <v>0</v>
      </c>
      <c r="DN22" s="20">
        <v>0</v>
      </c>
      <c r="DO22" s="66">
        <f t="shared" si="143"/>
        <v>0</v>
      </c>
      <c r="DP22" s="75">
        <v>1</v>
      </c>
      <c r="DQ22" s="20">
        <v>52</v>
      </c>
      <c r="DR22" s="66">
        <f t="shared" si="159"/>
        <v>52000</v>
      </c>
      <c r="DS22" s="65">
        <v>0</v>
      </c>
      <c r="DT22" s="14">
        <v>0</v>
      </c>
      <c r="DU22" s="66">
        <v>0</v>
      </c>
      <c r="DV22" s="65">
        <v>0</v>
      </c>
      <c r="DW22" s="14">
        <v>0</v>
      </c>
      <c r="DX22" s="66">
        <v>0</v>
      </c>
      <c r="DY22" s="65">
        <v>0</v>
      </c>
      <c r="DZ22" s="14">
        <v>0</v>
      </c>
      <c r="EA22" s="66">
        <v>0</v>
      </c>
      <c r="EB22" s="65">
        <v>0</v>
      </c>
      <c r="EC22" s="14">
        <v>0</v>
      </c>
      <c r="ED22" s="66">
        <v>0</v>
      </c>
      <c r="EE22" s="65">
        <v>0</v>
      </c>
      <c r="EF22" s="14">
        <v>0</v>
      </c>
      <c r="EG22" s="66">
        <v>0</v>
      </c>
      <c r="EH22" s="65">
        <v>0</v>
      </c>
      <c r="EI22" s="14">
        <v>0</v>
      </c>
      <c r="EJ22" s="66">
        <v>0</v>
      </c>
      <c r="EK22" s="65">
        <v>0</v>
      </c>
      <c r="EL22" s="14">
        <v>0</v>
      </c>
      <c r="EM22" s="66">
        <v>0</v>
      </c>
      <c r="EN22" s="75">
        <v>1</v>
      </c>
      <c r="EO22" s="20">
        <v>11</v>
      </c>
      <c r="EP22" s="66">
        <f t="shared" si="145"/>
        <v>11000</v>
      </c>
      <c r="EQ22" s="65">
        <v>0</v>
      </c>
      <c r="ER22" s="14">
        <v>0</v>
      </c>
      <c r="ES22" s="66">
        <v>0</v>
      </c>
      <c r="ET22" s="65">
        <v>0</v>
      </c>
      <c r="EU22" s="14">
        <v>0</v>
      </c>
      <c r="EV22" s="66">
        <v>0</v>
      </c>
      <c r="EW22" s="75">
        <v>0</v>
      </c>
      <c r="EX22" s="20">
        <v>0</v>
      </c>
      <c r="EY22" s="66">
        <f t="shared" si="146"/>
        <v>0</v>
      </c>
      <c r="EZ22" s="75">
        <v>3</v>
      </c>
      <c r="FA22" s="20">
        <v>71</v>
      </c>
      <c r="FB22" s="66">
        <f t="shared" si="160"/>
        <v>23666.666666666668</v>
      </c>
      <c r="FC22" s="75">
        <v>2</v>
      </c>
      <c r="FD22" s="20">
        <v>33</v>
      </c>
      <c r="FE22" s="66">
        <f t="shared" si="148"/>
        <v>16500</v>
      </c>
      <c r="FF22" s="65">
        <v>0</v>
      </c>
      <c r="FG22" s="14">
        <v>0</v>
      </c>
      <c r="FH22" s="66">
        <v>0</v>
      </c>
      <c r="FI22" s="65">
        <v>0</v>
      </c>
      <c r="FJ22" s="14">
        <v>0</v>
      </c>
      <c r="FK22" s="66">
        <v>0</v>
      </c>
      <c r="FL22" s="65">
        <v>0</v>
      </c>
      <c r="FM22" s="14">
        <v>0</v>
      </c>
      <c r="FN22" s="66">
        <v>0</v>
      </c>
      <c r="FO22" s="75">
        <v>0</v>
      </c>
      <c r="FP22" s="20">
        <v>1</v>
      </c>
      <c r="FQ22" s="66">
        <v>0</v>
      </c>
      <c r="FR22" s="65">
        <v>0</v>
      </c>
      <c r="FS22" s="14">
        <v>0</v>
      </c>
      <c r="FT22" s="66">
        <v>0</v>
      </c>
      <c r="FU22" s="65">
        <v>0</v>
      </c>
      <c r="FV22" s="14">
        <v>0</v>
      </c>
      <c r="FW22" s="66">
        <v>0</v>
      </c>
      <c r="FX22" s="65">
        <v>0</v>
      </c>
      <c r="FY22" s="14">
        <v>0</v>
      </c>
      <c r="FZ22" s="66">
        <v>0</v>
      </c>
      <c r="GA22" s="65">
        <v>0</v>
      </c>
      <c r="GB22" s="14">
        <v>0</v>
      </c>
      <c r="GC22" s="66">
        <v>0</v>
      </c>
      <c r="GD22" s="65">
        <v>0</v>
      </c>
      <c r="GE22" s="14">
        <v>0</v>
      </c>
      <c r="GF22" s="66">
        <v>0</v>
      </c>
      <c r="GG22" s="65">
        <v>0</v>
      </c>
      <c r="GH22" s="14">
        <v>0</v>
      </c>
      <c r="GI22" s="66">
        <v>0</v>
      </c>
      <c r="GJ22" s="65">
        <v>0</v>
      </c>
      <c r="GK22" s="14">
        <v>0</v>
      </c>
      <c r="GL22" s="66">
        <v>0</v>
      </c>
      <c r="GM22" s="65">
        <v>0</v>
      </c>
      <c r="GN22" s="14">
        <v>0</v>
      </c>
      <c r="GO22" s="66">
        <v>0</v>
      </c>
      <c r="GP22" s="65">
        <v>0</v>
      </c>
      <c r="GQ22" s="14">
        <v>0</v>
      </c>
      <c r="GR22" s="66">
        <v>0</v>
      </c>
      <c r="GS22" s="65">
        <v>0</v>
      </c>
      <c r="GT22" s="14">
        <v>0</v>
      </c>
      <c r="GU22" s="66">
        <v>0</v>
      </c>
      <c r="GV22" s="65">
        <v>0</v>
      </c>
      <c r="GW22" s="14">
        <v>0</v>
      </c>
      <c r="GX22" s="66">
        <v>0</v>
      </c>
      <c r="GY22" s="65">
        <v>0</v>
      </c>
      <c r="GZ22" s="14">
        <v>1</v>
      </c>
      <c r="HA22" s="66">
        <v>0</v>
      </c>
      <c r="HB22" s="65">
        <v>0</v>
      </c>
      <c r="HC22" s="14">
        <v>0</v>
      </c>
      <c r="HD22" s="66">
        <v>0</v>
      </c>
      <c r="HE22" s="65">
        <v>0</v>
      </c>
      <c r="HF22" s="14">
        <v>0</v>
      </c>
      <c r="HG22" s="66">
        <v>0</v>
      </c>
      <c r="HH22" s="65">
        <v>0</v>
      </c>
      <c r="HI22" s="14">
        <v>0</v>
      </c>
      <c r="HJ22" s="66">
        <f t="shared" si="150"/>
        <v>0</v>
      </c>
      <c r="HK22" s="65">
        <v>0</v>
      </c>
      <c r="HL22" s="14">
        <v>0</v>
      </c>
      <c r="HM22" s="66">
        <v>0</v>
      </c>
      <c r="HN22" s="65">
        <v>0</v>
      </c>
      <c r="HO22" s="14">
        <v>0</v>
      </c>
      <c r="HP22" s="66">
        <v>0</v>
      </c>
      <c r="HQ22" s="65">
        <v>0</v>
      </c>
      <c r="HR22" s="14">
        <v>0</v>
      </c>
      <c r="HS22" s="66">
        <v>0</v>
      </c>
      <c r="HT22" s="65">
        <v>0</v>
      </c>
      <c r="HU22" s="14">
        <v>0</v>
      </c>
      <c r="HV22" s="66">
        <v>0</v>
      </c>
      <c r="HW22" s="65">
        <v>0</v>
      </c>
      <c r="HX22" s="14">
        <v>0</v>
      </c>
      <c r="HY22" s="66">
        <v>0</v>
      </c>
      <c r="HZ22" s="65">
        <v>0</v>
      </c>
      <c r="IA22" s="14">
        <v>0</v>
      </c>
      <c r="IB22" s="66">
        <f t="shared" si="151"/>
        <v>0</v>
      </c>
      <c r="IC22" s="75">
        <v>0</v>
      </c>
      <c r="ID22" s="20">
        <v>4</v>
      </c>
      <c r="IE22" s="66">
        <v>0</v>
      </c>
      <c r="IF22" s="65">
        <v>0</v>
      </c>
      <c r="IG22" s="14">
        <v>0</v>
      </c>
      <c r="IH22" s="66">
        <v>0</v>
      </c>
      <c r="II22" s="75">
        <v>0</v>
      </c>
      <c r="IJ22" s="20">
        <v>0</v>
      </c>
      <c r="IK22" s="66">
        <v>0</v>
      </c>
      <c r="IL22" s="75">
        <v>0</v>
      </c>
      <c r="IM22" s="20">
        <v>4</v>
      </c>
      <c r="IN22" s="66">
        <v>0</v>
      </c>
      <c r="IO22" s="65">
        <v>0</v>
      </c>
      <c r="IP22" s="14">
        <v>0</v>
      </c>
      <c r="IQ22" s="66">
        <v>0</v>
      </c>
      <c r="IR22" s="75">
        <v>1</v>
      </c>
      <c r="IS22" s="20">
        <v>24</v>
      </c>
      <c r="IT22" s="66">
        <f t="shared" ref="IT22" si="165">IS22/IR22*1000</f>
        <v>24000</v>
      </c>
      <c r="IU22" s="65">
        <v>0</v>
      </c>
      <c r="IV22" s="14">
        <v>0</v>
      </c>
      <c r="IW22" s="66">
        <v>0</v>
      </c>
      <c r="IX22" s="75">
        <v>1</v>
      </c>
      <c r="IY22" s="20">
        <v>21</v>
      </c>
      <c r="IZ22" s="66">
        <f t="shared" ref="IZ22:IZ26" si="166">IY22/IX22*1000</f>
        <v>21000</v>
      </c>
      <c r="JA22" s="65">
        <v>0</v>
      </c>
      <c r="JB22" s="14">
        <v>0</v>
      </c>
      <c r="JC22" s="66">
        <v>0</v>
      </c>
      <c r="JD22" s="75">
        <v>7</v>
      </c>
      <c r="JE22" s="20">
        <v>165</v>
      </c>
      <c r="JF22" s="66">
        <f t="shared" si="154"/>
        <v>23571.428571428572</v>
      </c>
      <c r="JG22" s="75">
        <v>10</v>
      </c>
      <c r="JH22" s="20">
        <v>230</v>
      </c>
      <c r="JI22" s="66">
        <f t="shared" si="155"/>
        <v>23000</v>
      </c>
      <c r="JJ22" s="11">
        <f t="shared" si="16"/>
        <v>29</v>
      </c>
      <c r="JK22" s="21">
        <f t="shared" si="17"/>
        <v>682</v>
      </c>
      <c r="JL22" s="6"/>
      <c r="JM22" s="9"/>
      <c r="JN22" s="6"/>
      <c r="JO22" s="6"/>
      <c r="JP22" s="6"/>
      <c r="JQ22" s="9"/>
      <c r="JR22" s="6"/>
      <c r="JS22" s="6"/>
      <c r="JT22" s="6"/>
      <c r="JU22" s="9"/>
      <c r="JV22" s="6"/>
      <c r="JW22" s="6"/>
      <c r="JX22" s="1"/>
      <c r="JY22" s="2"/>
      <c r="JZ22" s="1"/>
      <c r="KA22" s="1"/>
      <c r="KB22" s="1"/>
      <c r="KC22" s="2"/>
      <c r="KD22" s="1"/>
      <c r="KE22" s="1"/>
      <c r="KF22" s="1"/>
      <c r="KG22" s="2"/>
      <c r="KH22" s="1"/>
      <c r="KI22" s="1"/>
      <c r="KJ22" s="1"/>
      <c r="KK22" s="2"/>
      <c r="KL22" s="1"/>
      <c r="KM22" s="1"/>
      <c r="KN22" s="1"/>
      <c r="KO22" s="2"/>
      <c r="KP22" s="1"/>
      <c r="KQ22" s="1"/>
      <c r="KR22" s="1"/>
      <c r="KS22" s="2"/>
      <c r="KT22" s="1"/>
      <c r="KU22" s="1"/>
      <c r="KV22" s="1"/>
      <c r="KW22" s="2"/>
      <c r="KX22" s="1"/>
      <c r="KY22" s="1"/>
      <c r="KZ22" s="1"/>
      <c r="LA22" s="2"/>
      <c r="LB22" s="1"/>
      <c r="LC22" s="1"/>
      <c r="LD22" s="1"/>
    </row>
    <row r="23" spans="1:391" x14ac:dyDescent="0.3">
      <c r="A23" s="57">
        <v>2010</v>
      </c>
      <c r="B23" s="58" t="s">
        <v>9</v>
      </c>
      <c r="C23" s="74">
        <v>0</v>
      </c>
      <c r="D23" s="19">
        <v>0</v>
      </c>
      <c r="E23" s="66">
        <v>0</v>
      </c>
      <c r="F23" s="82">
        <v>7</v>
      </c>
      <c r="G23" s="18">
        <v>133</v>
      </c>
      <c r="H23" s="66">
        <f t="shared" si="158"/>
        <v>19000</v>
      </c>
      <c r="I23" s="74">
        <v>0</v>
      </c>
      <c r="J23" s="19">
        <v>0</v>
      </c>
      <c r="K23" s="66">
        <v>0</v>
      </c>
      <c r="L23" s="74">
        <v>0</v>
      </c>
      <c r="M23" s="19">
        <v>1</v>
      </c>
      <c r="N23" s="66">
        <v>0</v>
      </c>
      <c r="O23" s="74">
        <v>0</v>
      </c>
      <c r="P23" s="19">
        <v>0</v>
      </c>
      <c r="Q23" s="66">
        <v>0</v>
      </c>
      <c r="R23" s="74">
        <v>0</v>
      </c>
      <c r="S23" s="19">
        <v>0</v>
      </c>
      <c r="T23" s="66">
        <v>0</v>
      </c>
      <c r="U23" s="74">
        <v>0</v>
      </c>
      <c r="V23" s="19">
        <v>0</v>
      </c>
      <c r="W23" s="66">
        <f t="shared" si="139"/>
        <v>0</v>
      </c>
      <c r="X23" s="74">
        <v>0</v>
      </c>
      <c r="Y23" s="19">
        <v>0</v>
      </c>
      <c r="Z23" s="66">
        <v>0</v>
      </c>
      <c r="AA23" s="65">
        <v>0</v>
      </c>
      <c r="AB23" s="14">
        <v>0</v>
      </c>
      <c r="AC23" s="66">
        <v>0</v>
      </c>
      <c r="AD23" s="74">
        <v>0</v>
      </c>
      <c r="AE23" s="19">
        <v>0</v>
      </c>
      <c r="AF23" s="66">
        <v>0</v>
      </c>
      <c r="AG23" s="74">
        <v>0</v>
      </c>
      <c r="AH23" s="19">
        <v>0</v>
      </c>
      <c r="AI23" s="66">
        <f t="shared" si="140"/>
        <v>0</v>
      </c>
      <c r="AJ23" s="74">
        <v>0</v>
      </c>
      <c r="AK23" s="19">
        <v>0</v>
      </c>
      <c r="AL23" s="66">
        <v>0</v>
      </c>
      <c r="AM23" s="74">
        <v>0</v>
      </c>
      <c r="AN23" s="19">
        <v>0</v>
      </c>
      <c r="AO23" s="66">
        <v>0</v>
      </c>
      <c r="AP23" s="65">
        <v>0</v>
      </c>
      <c r="AQ23" s="14">
        <v>0</v>
      </c>
      <c r="AR23" s="66">
        <v>0</v>
      </c>
      <c r="AS23" s="74">
        <v>0</v>
      </c>
      <c r="AT23" s="19">
        <v>0</v>
      </c>
      <c r="AU23" s="66">
        <v>0</v>
      </c>
      <c r="AV23" s="65">
        <v>0</v>
      </c>
      <c r="AW23" s="14">
        <v>0</v>
      </c>
      <c r="AX23" s="66">
        <v>0</v>
      </c>
      <c r="AY23" s="74">
        <v>0</v>
      </c>
      <c r="AZ23" s="19">
        <v>0</v>
      </c>
      <c r="BA23" s="66">
        <v>0</v>
      </c>
      <c r="BB23" s="74">
        <v>7</v>
      </c>
      <c r="BC23" s="19">
        <v>48</v>
      </c>
      <c r="BD23" s="66">
        <f t="shared" ref="BD23" si="167">BC23/BB23*1000</f>
        <v>6857.1428571428569</v>
      </c>
      <c r="BE23" s="75">
        <v>5</v>
      </c>
      <c r="BF23" s="20">
        <v>87</v>
      </c>
      <c r="BG23" s="66">
        <f t="shared" ref="BG23:BG25" si="168">BF23/BE23*1000</f>
        <v>17400</v>
      </c>
      <c r="BH23" s="74">
        <v>0</v>
      </c>
      <c r="BI23" s="19">
        <v>0</v>
      </c>
      <c r="BJ23" s="66">
        <v>0</v>
      </c>
      <c r="BK23" s="74"/>
      <c r="BL23" s="19"/>
      <c r="BM23" s="66"/>
      <c r="BN23" s="74">
        <v>0</v>
      </c>
      <c r="BO23" s="19">
        <v>0</v>
      </c>
      <c r="BP23" s="66">
        <v>0</v>
      </c>
      <c r="BQ23" s="65">
        <v>0</v>
      </c>
      <c r="BR23" s="14">
        <v>0</v>
      </c>
      <c r="BS23" s="66">
        <v>0</v>
      </c>
      <c r="BT23" s="65">
        <v>0</v>
      </c>
      <c r="BU23" s="14">
        <v>0</v>
      </c>
      <c r="BV23" s="66">
        <v>0</v>
      </c>
      <c r="BW23" s="65">
        <v>0</v>
      </c>
      <c r="BX23" s="14">
        <v>0</v>
      </c>
      <c r="BY23" s="66">
        <v>0</v>
      </c>
      <c r="BZ23" s="65">
        <v>0</v>
      </c>
      <c r="CA23" s="14">
        <v>0</v>
      </c>
      <c r="CB23" s="66">
        <v>0</v>
      </c>
      <c r="CC23" s="65">
        <v>0</v>
      </c>
      <c r="CD23" s="14">
        <v>0</v>
      </c>
      <c r="CE23" s="66">
        <v>0</v>
      </c>
      <c r="CF23" s="65">
        <v>0</v>
      </c>
      <c r="CG23" s="14">
        <v>0</v>
      </c>
      <c r="CH23" s="66">
        <v>0</v>
      </c>
      <c r="CI23" s="65">
        <v>0</v>
      </c>
      <c r="CJ23" s="14">
        <v>0</v>
      </c>
      <c r="CK23" s="66">
        <v>0</v>
      </c>
      <c r="CL23" s="75">
        <v>0</v>
      </c>
      <c r="CM23" s="20">
        <v>5</v>
      </c>
      <c r="CN23" s="66">
        <v>0</v>
      </c>
      <c r="CO23" s="65">
        <v>0</v>
      </c>
      <c r="CP23" s="14">
        <v>0</v>
      </c>
      <c r="CQ23" s="66">
        <v>0</v>
      </c>
      <c r="CR23" s="65">
        <v>0</v>
      </c>
      <c r="CS23" s="14">
        <v>0</v>
      </c>
      <c r="CT23" s="66">
        <v>0</v>
      </c>
      <c r="CU23" s="65">
        <v>0</v>
      </c>
      <c r="CV23" s="14">
        <v>0</v>
      </c>
      <c r="CW23" s="66">
        <v>0</v>
      </c>
      <c r="CX23" s="65">
        <v>0</v>
      </c>
      <c r="CY23" s="14">
        <v>0</v>
      </c>
      <c r="CZ23" s="66">
        <f t="shared" si="141"/>
        <v>0</v>
      </c>
      <c r="DA23" s="65">
        <v>0</v>
      </c>
      <c r="DB23" s="14">
        <v>0</v>
      </c>
      <c r="DC23" s="66">
        <v>0</v>
      </c>
      <c r="DD23" s="65">
        <v>0</v>
      </c>
      <c r="DE23" s="14">
        <v>0</v>
      </c>
      <c r="DF23" s="66">
        <v>0</v>
      </c>
      <c r="DG23" s="65">
        <v>0</v>
      </c>
      <c r="DH23" s="14">
        <v>0</v>
      </c>
      <c r="DI23" s="66">
        <v>0</v>
      </c>
      <c r="DJ23" s="65">
        <v>0</v>
      </c>
      <c r="DK23" s="14">
        <v>0</v>
      </c>
      <c r="DL23" s="66">
        <f t="shared" si="142"/>
        <v>0</v>
      </c>
      <c r="DM23" s="65">
        <v>0</v>
      </c>
      <c r="DN23" s="14">
        <v>0</v>
      </c>
      <c r="DO23" s="66">
        <f t="shared" si="143"/>
        <v>0</v>
      </c>
      <c r="DP23" s="65">
        <v>0</v>
      </c>
      <c r="DQ23" s="14">
        <v>0</v>
      </c>
      <c r="DR23" s="66">
        <v>0</v>
      </c>
      <c r="DS23" s="65">
        <v>0</v>
      </c>
      <c r="DT23" s="14">
        <v>0</v>
      </c>
      <c r="DU23" s="66">
        <v>0</v>
      </c>
      <c r="DV23" s="65">
        <v>0</v>
      </c>
      <c r="DW23" s="14">
        <v>0</v>
      </c>
      <c r="DX23" s="66">
        <v>0</v>
      </c>
      <c r="DY23" s="65">
        <v>0</v>
      </c>
      <c r="DZ23" s="14">
        <v>0</v>
      </c>
      <c r="EA23" s="66">
        <v>0</v>
      </c>
      <c r="EB23" s="65">
        <v>0</v>
      </c>
      <c r="EC23" s="14">
        <v>0</v>
      </c>
      <c r="ED23" s="66">
        <v>0</v>
      </c>
      <c r="EE23" s="65">
        <v>0</v>
      </c>
      <c r="EF23" s="14">
        <v>0</v>
      </c>
      <c r="EG23" s="66">
        <v>0</v>
      </c>
      <c r="EH23" s="65">
        <v>0</v>
      </c>
      <c r="EI23" s="14">
        <v>0</v>
      </c>
      <c r="EJ23" s="66">
        <v>0</v>
      </c>
      <c r="EK23" s="65">
        <v>0</v>
      </c>
      <c r="EL23" s="14">
        <v>0</v>
      </c>
      <c r="EM23" s="66">
        <v>0</v>
      </c>
      <c r="EN23" s="75">
        <v>1</v>
      </c>
      <c r="EO23" s="20">
        <v>26</v>
      </c>
      <c r="EP23" s="66">
        <f t="shared" si="145"/>
        <v>26000</v>
      </c>
      <c r="EQ23" s="65">
        <v>0</v>
      </c>
      <c r="ER23" s="14">
        <v>0</v>
      </c>
      <c r="ES23" s="66">
        <v>0</v>
      </c>
      <c r="ET23" s="65">
        <v>0</v>
      </c>
      <c r="EU23" s="14">
        <v>0</v>
      </c>
      <c r="EV23" s="66">
        <v>0</v>
      </c>
      <c r="EW23" s="65">
        <v>0</v>
      </c>
      <c r="EX23" s="14">
        <v>0</v>
      </c>
      <c r="EY23" s="66">
        <f t="shared" si="146"/>
        <v>0</v>
      </c>
      <c r="EZ23" s="65">
        <v>0</v>
      </c>
      <c r="FA23" s="14">
        <v>0</v>
      </c>
      <c r="FB23" s="66">
        <v>0</v>
      </c>
      <c r="FC23" s="75">
        <v>2</v>
      </c>
      <c r="FD23" s="20">
        <v>40</v>
      </c>
      <c r="FE23" s="66">
        <f t="shared" si="148"/>
        <v>20000</v>
      </c>
      <c r="FF23" s="65">
        <v>0</v>
      </c>
      <c r="FG23" s="14">
        <v>0</v>
      </c>
      <c r="FH23" s="66">
        <v>0</v>
      </c>
      <c r="FI23" s="65">
        <v>0</v>
      </c>
      <c r="FJ23" s="14">
        <v>0</v>
      </c>
      <c r="FK23" s="66">
        <v>0</v>
      </c>
      <c r="FL23" s="65">
        <v>0</v>
      </c>
      <c r="FM23" s="14">
        <v>0</v>
      </c>
      <c r="FN23" s="66">
        <v>0</v>
      </c>
      <c r="FO23" s="75">
        <v>1</v>
      </c>
      <c r="FP23" s="20">
        <v>11</v>
      </c>
      <c r="FQ23" s="66">
        <f t="shared" ref="FQ23" si="169">FP23/FO23*1000</f>
        <v>11000</v>
      </c>
      <c r="FR23" s="65">
        <v>0</v>
      </c>
      <c r="FS23" s="14">
        <v>0</v>
      </c>
      <c r="FT23" s="66">
        <v>0</v>
      </c>
      <c r="FU23" s="65">
        <v>0</v>
      </c>
      <c r="FV23" s="14">
        <v>0</v>
      </c>
      <c r="FW23" s="66">
        <v>0</v>
      </c>
      <c r="FX23" s="65">
        <v>0</v>
      </c>
      <c r="FY23" s="14">
        <v>0</v>
      </c>
      <c r="FZ23" s="66">
        <v>0</v>
      </c>
      <c r="GA23" s="65">
        <v>0</v>
      </c>
      <c r="GB23" s="14">
        <v>0</v>
      </c>
      <c r="GC23" s="66">
        <v>0</v>
      </c>
      <c r="GD23" s="65">
        <v>0</v>
      </c>
      <c r="GE23" s="14">
        <v>0</v>
      </c>
      <c r="GF23" s="66">
        <v>0</v>
      </c>
      <c r="GG23" s="65">
        <v>0</v>
      </c>
      <c r="GH23" s="14">
        <v>0</v>
      </c>
      <c r="GI23" s="66">
        <v>0</v>
      </c>
      <c r="GJ23" s="65">
        <v>0</v>
      </c>
      <c r="GK23" s="14">
        <v>0</v>
      </c>
      <c r="GL23" s="66">
        <v>0</v>
      </c>
      <c r="GM23" s="65">
        <v>0</v>
      </c>
      <c r="GN23" s="14">
        <v>0</v>
      </c>
      <c r="GO23" s="66">
        <v>0</v>
      </c>
      <c r="GP23" s="65">
        <v>0</v>
      </c>
      <c r="GQ23" s="14">
        <v>0</v>
      </c>
      <c r="GR23" s="66">
        <v>0</v>
      </c>
      <c r="GS23" s="65">
        <v>0</v>
      </c>
      <c r="GT23" s="14">
        <v>0</v>
      </c>
      <c r="GU23" s="66">
        <v>0</v>
      </c>
      <c r="GV23" s="65">
        <v>0</v>
      </c>
      <c r="GW23" s="14">
        <v>0</v>
      </c>
      <c r="GX23" s="66">
        <v>0</v>
      </c>
      <c r="GY23" s="65">
        <v>0</v>
      </c>
      <c r="GZ23" s="14">
        <v>0</v>
      </c>
      <c r="HA23" s="66">
        <v>0</v>
      </c>
      <c r="HB23" s="65">
        <v>0</v>
      </c>
      <c r="HC23" s="14">
        <v>0</v>
      </c>
      <c r="HD23" s="66">
        <v>0</v>
      </c>
      <c r="HE23" s="65">
        <v>0</v>
      </c>
      <c r="HF23" s="14">
        <v>0</v>
      </c>
      <c r="HG23" s="66">
        <v>0</v>
      </c>
      <c r="HH23" s="65">
        <v>0</v>
      </c>
      <c r="HI23" s="14">
        <v>0</v>
      </c>
      <c r="HJ23" s="66">
        <f t="shared" si="150"/>
        <v>0</v>
      </c>
      <c r="HK23" s="65">
        <v>0</v>
      </c>
      <c r="HL23" s="14">
        <v>0</v>
      </c>
      <c r="HM23" s="66">
        <v>0</v>
      </c>
      <c r="HN23" s="65">
        <v>0</v>
      </c>
      <c r="HO23" s="14">
        <v>0</v>
      </c>
      <c r="HP23" s="66">
        <v>0</v>
      </c>
      <c r="HQ23" s="65">
        <v>0</v>
      </c>
      <c r="HR23" s="14">
        <v>0</v>
      </c>
      <c r="HS23" s="66">
        <v>0</v>
      </c>
      <c r="HT23" s="65">
        <v>0</v>
      </c>
      <c r="HU23" s="14">
        <v>0</v>
      </c>
      <c r="HV23" s="66">
        <v>0</v>
      </c>
      <c r="HW23" s="65">
        <v>0</v>
      </c>
      <c r="HX23" s="14">
        <v>0</v>
      </c>
      <c r="HY23" s="66">
        <v>0</v>
      </c>
      <c r="HZ23" s="65">
        <v>0</v>
      </c>
      <c r="IA23" s="14">
        <v>0</v>
      </c>
      <c r="IB23" s="66">
        <f t="shared" si="151"/>
        <v>0</v>
      </c>
      <c r="IC23" s="75">
        <v>0</v>
      </c>
      <c r="ID23" s="20">
        <v>7</v>
      </c>
      <c r="IE23" s="66">
        <v>0</v>
      </c>
      <c r="IF23" s="65">
        <v>0</v>
      </c>
      <c r="IG23" s="14">
        <v>0</v>
      </c>
      <c r="IH23" s="66">
        <v>0</v>
      </c>
      <c r="II23" s="75">
        <v>0</v>
      </c>
      <c r="IJ23" s="20">
        <v>0</v>
      </c>
      <c r="IK23" s="66">
        <v>0</v>
      </c>
      <c r="IL23" s="75">
        <v>0</v>
      </c>
      <c r="IM23" s="20">
        <v>6</v>
      </c>
      <c r="IN23" s="66">
        <v>0</v>
      </c>
      <c r="IO23" s="65">
        <v>0</v>
      </c>
      <c r="IP23" s="14">
        <v>0</v>
      </c>
      <c r="IQ23" s="66">
        <v>0</v>
      </c>
      <c r="IR23" s="75">
        <v>0</v>
      </c>
      <c r="IS23" s="20">
        <v>8</v>
      </c>
      <c r="IT23" s="66">
        <v>0</v>
      </c>
      <c r="IU23" s="65">
        <v>0</v>
      </c>
      <c r="IV23" s="14">
        <v>0</v>
      </c>
      <c r="IW23" s="66">
        <v>0</v>
      </c>
      <c r="IX23" s="75">
        <v>1</v>
      </c>
      <c r="IY23" s="20">
        <v>13</v>
      </c>
      <c r="IZ23" s="66">
        <f t="shared" si="166"/>
        <v>13000</v>
      </c>
      <c r="JA23" s="65">
        <v>0</v>
      </c>
      <c r="JB23" s="14">
        <v>0</v>
      </c>
      <c r="JC23" s="66">
        <v>0</v>
      </c>
      <c r="JD23" s="75">
        <v>15</v>
      </c>
      <c r="JE23" s="20">
        <v>304</v>
      </c>
      <c r="JF23" s="66">
        <f t="shared" si="154"/>
        <v>20266.666666666664</v>
      </c>
      <c r="JG23" s="75">
        <v>4</v>
      </c>
      <c r="JH23" s="20">
        <v>83</v>
      </c>
      <c r="JI23" s="66">
        <f t="shared" si="155"/>
        <v>20750</v>
      </c>
      <c r="JJ23" s="11">
        <f t="shared" si="16"/>
        <v>43</v>
      </c>
      <c r="JK23" s="21">
        <f t="shared" si="17"/>
        <v>772</v>
      </c>
      <c r="JL23" s="6"/>
      <c r="JM23" s="9"/>
      <c r="JN23" s="6"/>
      <c r="JO23" s="6"/>
      <c r="JP23" s="6"/>
      <c r="JQ23" s="9"/>
      <c r="JR23" s="6"/>
      <c r="JS23" s="6"/>
      <c r="JT23" s="6"/>
      <c r="JU23" s="9"/>
      <c r="JV23" s="6"/>
      <c r="JW23" s="6"/>
      <c r="JX23" s="1"/>
      <c r="JY23" s="2"/>
      <c r="JZ23" s="1"/>
      <c r="KA23" s="1"/>
      <c r="KB23" s="1"/>
      <c r="KC23" s="2"/>
      <c r="KD23" s="1"/>
      <c r="KE23" s="1"/>
      <c r="KF23" s="1"/>
      <c r="KG23" s="2"/>
      <c r="KH23" s="1"/>
      <c r="KI23" s="1"/>
      <c r="KJ23" s="1"/>
      <c r="KK23" s="2"/>
      <c r="KL23" s="1"/>
      <c r="KM23" s="1"/>
      <c r="KN23" s="1"/>
      <c r="KO23" s="2"/>
      <c r="KP23" s="1"/>
      <c r="KQ23" s="1"/>
      <c r="KR23" s="1"/>
      <c r="KS23" s="2"/>
      <c r="KT23" s="1"/>
      <c r="KU23" s="1"/>
      <c r="KV23" s="1"/>
      <c r="KW23" s="2"/>
      <c r="KX23" s="1"/>
      <c r="KY23" s="1"/>
      <c r="KZ23" s="1"/>
      <c r="LA23" s="2"/>
      <c r="LB23" s="1"/>
      <c r="LC23" s="1"/>
      <c r="LD23" s="1"/>
    </row>
    <row r="24" spans="1:391" x14ac:dyDescent="0.3">
      <c r="A24" s="57">
        <v>2010</v>
      </c>
      <c r="B24" s="58" t="s">
        <v>10</v>
      </c>
      <c r="C24" s="65">
        <v>0</v>
      </c>
      <c r="D24" s="14">
        <v>0</v>
      </c>
      <c r="E24" s="66">
        <v>0</v>
      </c>
      <c r="F24" s="82">
        <v>8</v>
      </c>
      <c r="G24" s="18">
        <v>166</v>
      </c>
      <c r="H24" s="66">
        <f t="shared" si="158"/>
        <v>20750</v>
      </c>
      <c r="I24" s="65">
        <v>0</v>
      </c>
      <c r="J24" s="14">
        <v>0</v>
      </c>
      <c r="K24" s="66">
        <v>0</v>
      </c>
      <c r="L24" s="65">
        <v>0</v>
      </c>
      <c r="M24" s="14">
        <v>2</v>
      </c>
      <c r="N24" s="66">
        <v>0</v>
      </c>
      <c r="O24" s="65">
        <v>0</v>
      </c>
      <c r="P24" s="14">
        <v>0</v>
      </c>
      <c r="Q24" s="66">
        <v>0</v>
      </c>
      <c r="R24" s="65">
        <v>0</v>
      </c>
      <c r="S24" s="14">
        <v>0</v>
      </c>
      <c r="T24" s="66">
        <v>0</v>
      </c>
      <c r="U24" s="65">
        <v>0</v>
      </c>
      <c r="V24" s="14">
        <v>0</v>
      </c>
      <c r="W24" s="66">
        <f t="shared" si="139"/>
        <v>0</v>
      </c>
      <c r="X24" s="65">
        <v>0</v>
      </c>
      <c r="Y24" s="14">
        <v>0</v>
      </c>
      <c r="Z24" s="66">
        <v>0</v>
      </c>
      <c r="AA24" s="65">
        <v>0</v>
      </c>
      <c r="AB24" s="14">
        <v>0</v>
      </c>
      <c r="AC24" s="66">
        <v>0</v>
      </c>
      <c r="AD24" s="65">
        <v>0</v>
      </c>
      <c r="AE24" s="14">
        <v>0</v>
      </c>
      <c r="AF24" s="66">
        <v>0</v>
      </c>
      <c r="AG24" s="65">
        <v>0</v>
      </c>
      <c r="AH24" s="14">
        <v>0</v>
      </c>
      <c r="AI24" s="66">
        <f t="shared" si="140"/>
        <v>0</v>
      </c>
      <c r="AJ24" s="65">
        <v>0</v>
      </c>
      <c r="AK24" s="14">
        <v>0</v>
      </c>
      <c r="AL24" s="66">
        <v>0</v>
      </c>
      <c r="AM24" s="65">
        <v>0</v>
      </c>
      <c r="AN24" s="14">
        <v>0</v>
      </c>
      <c r="AO24" s="66">
        <v>0</v>
      </c>
      <c r="AP24" s="65">
        <v>0</v>
      </c>
      <c r="AQ24" s="14">
        <v>0</v>
      </c>
      <c r="AR24" s="66">
        <v>0</v>
      </c>
      <c r="AS24" s="65">
        <v>0</v>
      </c>
      <c r="AT24" s="14">
        <v>0</v>
      </c>
      <c r="AU24" s="66">
        <v>0</v>
      </c>
      <c r="AV24" s="65">
        <v>0</v>
      </c>
      <c r="AW24" s="14">
        <v>0</v>
      </c>
      <c r="AX24" s="66">
        <v>0</v>
      </c>
      <c r="AY24" s="65">
        <v>0</v>
      </c>
      <c r="AZ24" s="14">
        <v>0</v>
      </c>
      <c r="BA24" s="66">
        <v>0</v>
      </c>
      <c r="BB24" s="65">
        <v>0</v>
      </c>
      <c r="BC24" s="14">
        <v>0</v>
      </c>
      <c r="BD24" s="66">
        <v>0</v>
      </c>
      <c r="BE24" s="75">
        <v>7</v>
      </c>
      <c r="BF24" s="20">
        <v>185</v>
      </c>
      <c r="BG24" s="66">
        <f t="shared" si="168"/>
        <v>26428.571428571428</v>
      </c>
      <c r="BH24" s="65">
        <v>1</v>
      </c>
      <c r="BI24" s="14">
        <v>15</v>
      </c>
      <c r="BJ24" s="66">
        <f t="shared" ref="BJ24" si="170">BI24/BH24*1000</f>
        <v>15000</v>
      </c>
      <c r="BK24" s="65"/>
      <c r="BL24" s="14"/>
      <c r="BM24" s="66"/>
      <c r="BN24" s="65">
        <v>0</v>
      </c>
      <c r="BO24" s="14">
        <v>0</v>
      </c>
      <c r="BP24" s="66">
        <v>0</v>
      </c>
      <c r="BQ24" s="65">
        <v>0</v>
      </c>
      <c r="BR24" s="14">
        <v>0</v>
      </c>
      <c r="BS24" s="66">
        <v>0</v>
      </c>
      <c r="BT24" s="65">
        <v>0</v>
      </c>
      <c r="BU24" s="14">
        <v>0</v>
      </c>
      <c r="BV24" s="66">
        <v>0</v>
      </c>
      <c r="BW24" s="65">
        <v>0</v>
      </c>
      <c r="BX24" s="14">
        <v>0</v>
      </c>
      <c r="BY24" s="66">
        <v>0</v>
      </c>
      <c r="BZ24" s="65">
        <v>0</v>
      </c>
      <c r="CA24" s="14">
        <v>0</v>
      </c>
      <c r="CB24" s="66">
        <v>0</v>
      </c>
      <c r="CC24" s="65">
        <v>0</v>
      </c>
      <c r="CD24" s="14">
        <v>0</v>
      </c>
      <c r="CE24" s="66">
        <v>0</v>
      </c>
      <c r="CF24" s="65">
        <v>0</v>
      </c>
      <c r="CG24" s="14">
        <v>0</v>
      </c>
      <c r="CH24" s="66">
        <v>0</v>
      </c>
      <c r="CI24" s="65">
        <v>0</v>
      </c>
      <c r="CJ24" s="14">
        <v>0</v>
      </c>
      <c r="CK24" s="66">
        <v>0</v>
      </c>
      <c r="CL24" s="75">
        <v>2</v>
      </c>
      <c r="CM24" s="20">
        <v>33</v>
      </c>
      <c r="CN24" s="66">
        <f t="shared" ref="CN24:CN25" si="171">CM24/CL24*1000</f>
        <v>16500</v>
      </c>
      <c r="CO24" s="65">
        <v>0</v>
      </c>
      <c r="CP24" s="14">
        <v>0</v>
      </c>
      <c r="CQ24" s="66">
        <v>0</v>
      </c>
      <c r="CR24" s="65">
        <v>0</v>
      </c>
      <c r="CS24" s="14">
        <v>0</v>
      </c>
      <c r="CT24" s="66">
        <v>0</v>
      </c>
      <c r="CU24" s="65">
        <v>0</v>
      </c>
      <c r="CV24" s="14">
        <v>0</v>
      </c>
      <c r="CW24" s="66">
        <v>0</v>
      </c>
      <c r="CX24" s="65">
        <v>0</v>
      </c>
      <c r="CY24" s="14">
        <v>0</v>
      </c>
      <c r="CZ24" s="66">
        <f t="shared" si="141"/>
        <v>0</v>
      </c>
      <c r="DA24" s="65">
        <v>0</v>
      </c>
      <c r="DB24" s="14">
        <v>0</v>
      </c>
      <c r="DC24" s="66">
        <v>0</v>
      </c>
      <c r="DD24" s="65">
        <v>0</v>
      </c>
      <c r="DE24" s="14">
        <v>0</v>
      </c>
      <c r="DF24" s="66">
        <v>0</v>
      </c>
      <c r="DG24" s="65">
        <v>0</v>
      </c>
      <c r="DH24" s="14">
        <v>0</v>
      </c>
      <c r="DI24" s="66">
        <v>0</v>
      </c>
      <c r="DJ24" s="75">
        <v>0</v>
      </c>
      <c r="DK24" s="20">
        <v>0</v>
      </c>
      <c r="DL24" s="66">
        <f t="shared" si="142"/>
        <v>0</v>
      </c>
      <c r="DM24" s="75">
        <v>0</v>
      </c>
      <c r="DN24" s="20">
        <v>0</v>
      </c>
      <c r="DO24" s="66">
        <f t="shared" si="143"/>
        <v>0</v>
      </c>
      <c r="DP24" s="75">
        <v>21</v>
      </c>
      <c r="DQ24" s="20">
        <v>417</v>
      </c>
      <c r="DR24" s="66">
        <f t="shared" ref="DR24:DR30" si="172">DQ24/DP24*1000</f>
        <v>19857.142857142859</v>
      </c>
      <c r="DS24" s="65">
        <v>0</v>
      </c>
      <c r="DT24" s="14">
        <v>0</v>
      </c>
      <c r="DU24" s="66">
        <v>0</v>
      </c>
      <c r="DV24" s="65">
        <v>0</v>
      </c>
      <c r="DW24" s="14">
        <v>0</v>
      </c>
      <c r="DX24" s="66">
        <v>0</v>
      </c>
      <c r="DY24" s="65">
        <v>0</v>
      </c>
      <c r="DZ24" s="14">
        <v>0</v>
      </c>
      <c r="EA24" s="66">
        <v>0</v>
      </c>
      <c r="EB24" s="65">
        <v>0</v>
      </c>
      <c r="EC24" s="14">
        <v>0</v>
      </c>
      <c r="ED24" s="66">
        <v>0</v>
      </c>
      <c r="EE24" s="65">
        <v>0</v>
      </c>
      <c r="EF24" s="14">
        <v>0</v>
      </c>
      <c r="EG24" s="66">
        <v>0</v>
      </c>
      <c r="EH24" s="65">
        <v>0</v>
      </c>
      <c r="EI24" s="14">
        <v>0</v>
      </c>
      <c r="EJ24" s="66">
        <v>0</v>
      </c>
      <c r="EK24" s="65">
        <v>0</v>
      </c>
      <c r="EL24" s="14">
        <v>0</v>
      </c>
      <c r="EM24" s="66">
        <v>0</v>
      </c>
      <c r="EN24" s="75">
        <v>2</v>
      </c>
      <c r="EO24" s="20">
        <v>40</v>
      </c>
      <c r="EP24" s="66">
        <f t="shared" si="145"/>
        <v>20000</v>
      </c>
      <c r="EQ24" s="65">
        <v>0</v>
      </c>
      <c r="ER24" s="14">
        <v>0</v>
      </c>
      <c r="ES24" s="66">
        <v>0</v>
      </c>
      <c r="ET24" s="65">
        <v>0</v>
      </c>
      <c r="EU24" s="14">
        <v>0</v>
      </c>
      <c r="EV24" s="66">
        <v>0</v>
      </c>
      <c r="EW24" s="75">
        <v>0</v>
      </c>
      <c r="EX24" s="20">
        <v>0</v>
      </c>
      <c r="EY24" s="66">
        <f t="shared" si="146"/>
        <v>0</v>
      </c>
      <c r="EZ24" s="75">
        <v>4</v>
      </c>
      <c r="FA24" s="20">
        <v>91</v>
      </c>
      <c r="FB24" s="66">
        <f t="shared" ref="FB24" si="173">FA24/EZ24*1000</f>
        <v>22750</v>
      </c>
      <c r="FC24" s="75">
        <v>2</v>
      </c>
      <c r="FD24" s="20">
        <v>35</v>
      </c>
      <c r="FE24" s="66">
        <f t="shared" si="148"/>
        <v>17500</v>
      </c>
      <c r="FF24" s="65">
        <v>0</v>
      </c>
      <c r="FG24" s="14">
        <v>0</v>
      </c>
      <c r="FH24" s="66">
        <v>0</v>
      </c>
      <c r="FI24" s="65">
        <v>0</v>
      </c>
      <c r="FJ24" s="14">
        <v>0</v>
      </c>
      <c r="FK24" s="66">
        <v>0</v>
      </c>
      <c r="FL24" s="65">
        <v>0</v>
      </c>
      <c r="FM24" s="14">
        <v>0</v>
      </c>
      <c r="FN24" s="66">
        <v>0</v>
      </c>
      <c r="FO24" s="75">
        <v>0</v>
      </c>
      <c r="FP24" s="20">
        <v>2</v>
      </c>
      <c r="FQ24" s="66">
        <v>0</v>
      </c>
      <c r="FR24" s="65">
        <v>0</v>
      </c>
      <c r="FS24" s="14">
        <v>0</v>
      </c>
      <c r="FT24" s="66">
        <v>0</v>
      </c>
      <c r="FU24" s="65">
        <v>0</v>
      </c>
      <c r="FV24" s="14">
        <v>0</v>
      </c>
      <c r="FW24" s="66">
        <v>0</v>
      </c>
      <c r="FX24" s="65">
        <v>0</v>
      </c>
      <c r="FY24" s="14">
        <v>0</v>
      </c>
      <c r="FZ24" s="66">
        <v>0</v>
      </c>
      <c r="GA24" s="65">
        <v>0</v>
      </c>
      <c r="GB24" s="14">
        <v>0</v>
      </c>
      <c r="GC24" s="66">
        <v>0</v>
      </c>
      <c r="GD24" s="65">
        <v>0</v>
      </c>
      <c r="GE24" s="14">
        <v>0</v>
      </c>
      <c r="GF24" s="66">
        <v>0</v>
      </c>
      <c r="GG24" s="65">
        <v>0</v>
      </c>
      <c r="GH24" s="14">
        <v>0</v>
      </c>
      <c r="GI24" s="66">
        <v>0</v>
      </c>
      <c r="GJ24" s="65">
        <v>0</v>
      </c>
      <c r="GK24" s="14">
        <v>0</v>
      </c>
      <c r="GL24" s="66">
        <v>0</v>
      </c>
      <c r="GM24" s="65">
        <v>0</v>
      </c>
      <c r="GN24" s="14">
        <v>0</v>
      </c>
      <c r="GO24" s="66">
        <v>0</v>
      </c>
      <c r="GP24" s="65">
        <v>0</v>
      </c>
      <c r="GQ24" s="14">
        <v>0</v>
      </c>
      <c r="GR24" s="66">
        <v>0</v>
      </c>
      <c r="GS24" s="65">
        <v>0</v>
      </c>
      <c r="GT24" s="14">
        <v>0</v>
      </c>
      <c r="GU24" s="66">
        <v>0</v>
      </c>
      <c r="GV24" s="65">
        <v>0</v>
      </c>
      <c r="GW24" s="14">
        <v>0</v>
      </c>
      <c r="GX24" s="66">
        <v>0</v>
      </c>
      <c r="GY24" s="75">
        <v>1</v>
      </c>
      <c r="GZ24" s="20">
        <v>75</v>
      </c>
      <c r="HA24" s="66">
        <f t="shared" ref="HA24:HA25" si="174">GZ24/GY24*1000</f>
        <v>75000</v>
      </c>
      <c r="HB24" s="65">
        <v>0</v>
      </c>
      <c r="HC24" s="14">
        <v>0</v>
      </c>
      <c r="HD24" s="66">
        <v>0</v>
      </c>
      <c r="HE24" s="65">
        <v>0</v>
      </c>
      <c r="HF24" s="14">
        <v>0</v>
      </c>
      <c r="HG24" s="66">
        <v>0</v>
      </c>
      <c r="HH24" s="65">
        <v>0</v>
      </c>
      <c r="HI24" s="14">
        <v>0</v>
      </c>
      <c r="HJ24" s="66">
        <f t="shared" si="150"/>
        <v>0</v>
      </c>
      <c r="HK24" s="65">
        <v>0</v>
      </c>
      <c r="HL24" s="14">
        <v>0</v>
      </c>
      <c r="HM24" s="66">
        <v>0</v>
      </c>
      <c r="HN24" s="65">
        <v>0</v>
      </c>
      <c r="HO24" s="14">
        <v>0</v>
      </c>
      <c r="HP24" s="66">
        <v>0</v>
      </c>
      <c r="HQ24" s="65">
        <v>0</v>
      </c>
      <c r="HR24" s="14">
        <v>0</v>
      </c>
      <c r="HS24" s="66">
        <v>0</v>
      </c>
      <c r="HT24" s="65">
        <v>0</v>
      </c>
      <c r="HU24" s="14">
        <v>0</v>
      </c>
      <c r="HV24" s="66">
        <v>0</v>
      </c>
      <c r="HW24" s="65">
        <v>0</v>
      </c>
      <c r="HX24" s="14">
        <v>0</v>
      </c>
      <c r="HY24" s="66">
        <v>0</v>
      </c>
      <c r="HZ24" s="65">
        <v>0</v>
      </c>
      <c r="IA24" s="14">
        <v>0</v>
      </c>
      <c r="IB24" s="66">
        <f t="shared" si="151"/>
        <v>0</v>
      </c>
      <c r="IC24" s="75">
        <v>3</v>
      </c>
      <c r="ID24" s="20">
        <v>51</v>
      </c>
      <c r="IE24" s="66">
        <f t="shared" ref="IE24" si="175">ID24/IC24*1000</f>
        <v>17000</v>
      </c>
      <c r="IF24" s="65">
        <v>0</v>
      </c>
      <c r="IG24" s="14">
        <v>0</v>
      </c>
      <c r="IH24" s="66">
        <v>0</v>
      </c>
      <c r="II24" s="75">
        <v>0</v>
      </c>
      <c r="IJ24" s="20">
        <v>0</v>
      </c>
      <c r="IK24" s="66">
        <v>0</v>
      </c>
      <c r="IL24" s="75">
        <v>0</v>
      </c>
      <c r="IM24" s="20">
        <v>1</v>
      </c>
      <c r="IN24" s="66">
        <v>0</v>
      </c>
      <c r="IO24" s="65">
        <v>0</v>
      </c>
      <c r="IP24" s="14">
        <v>4</v>
      </c>
      <c r="IQ24" s="66">
        <v>0</v>
      </c>
      <c r="IR24" s="75">
        <v>1</v>
      </c>
      <c r="IS24" s="20">
        <v>23</v>
      </c>
      <c r="IT24" s="66">
        <f t="shared" ref="IT24" si="176">IS24/IR24*1000</f>
        <v>23000</v>
      </c>
      <c r="IU24" s="65">
        <v>0</v>
      </c>
      <c r="IV24" s="14">
        <v>0</v>
      </c>
      <c r="IW24" s="66">
        <v>0</v>
      </c>
      <c r="IX24" s="75">
        <v>1</v>
      </c>
      <c r="IY24" s="20">
        <v>18</v>
      </c>
      <c r="IZ24" s="66">
        <f t="shared" si="166"/>
        <v>18000</v>
      </c>
      <c r="JA24" s="65">
        <v>0</v>
      </c>
      <c r="JB24" s="14">
        <v>0</v>
      </c>
      <c r="JC24" s="66">
        <v>0</v>
      </c>
      <c r="JD24" s="75">
        <v>5</v>
      </c>
      <c r="JE24" s="20">
        <v>97</v>
      </c>
      <c r="JF24" s="66">
        <f t="shared" si="154"/>
        <v>19400</v>
      </c>
      <c r="JG24" s="75">
        <v>5</v>
      </c>
      <c r="JH24" s="20">
        <v>99</v>
      </c>
      <c r="JI24" s="66">
        <f t="shared" si="155"/>
        <v>19800</v>
      </c>
      <c r="JJ24" s="11">
        <f t="shared" si="16"/>
        <v>63</v>
      </c>
      <c r="JK24" s="21">
        <f t="shared" si="17"/>
        <v>1354</v>
      </c>
      <c r="JL24" s="6"/>
      <c r="JM24" s="9"/>
      <c r="JN24" s="6"/>
      <c r="JO24" s="6"/>
      <c r="JP24" s="6"/>
      <c r="JQ24" s="9"/>
      <c r="JR24" s="6"/>
      <c r="JS24" s="6"/>
      <c r="JT24" s="6"/>
      <c r="JU24" s="9"/>
      <c r="JV24" s="6"/>
      <c r="JW24" s="6"/>
      <c r="JX24" s="1"/>
      <c r="JY24" s="2"/>
      <c r="JZ24" s="1"/>
      <c r="KA24" s="1"/>
      <c r="KB24" s="1"/>
      <c r="KC24" s="2"/>
      <c r="KD24" s="1"/>
      <c r="KE24" s="1"/>
      <c r="KF24" s="1"/>
      <c r="KG24" s="2"/>
      <c r="KH24" s="1"/>
      <c r="KI24" s="1"/>
      <c r="KJ24" s="1"/>
      <c r="KK24" s="2"/>
      <c r="KL24" s="1"/>
      <c r="KM24" s="1"/>
      <c r="KN24" s="1"/>
      <c r="KO24" s="2"/>
      <c r="KP24" s="1"/>
      <c r="KQ24" s="1"/>
      <c r="KR24" s="1"/>
      <c r="KS24" s="2"/>
      <c r="KT24" s="1"/>
      <c r="KU24" s="1"/>
      <c r="KV24" s="1"/>
      <c r="KW24" s="2"/>
      <c r="KX24" s="1"/>
      <c r="KY24" s="1"/>
      <c r="KZ24" s="1"/>
      <c r="LA24" s="2"/>
      <c r="LB24" s="1"/>
      <c r="LC24" s="1"/>
      <c r="LD24" s="1"/>
    </row>
    <row r="25" spans="1:391" x14ac:dyDescent="0.3">
      <c r="A25" s="57">
        <v>2010</v>
      </c>
      <c r="B25" s="58" t="s">
        <v>11</v>
      </c>
      <c r="C25" s="65">
        <v>0</v>
      </c>
      <c r="D25" s="14">
        <v>0</v>
      </c>
      <c r="E25" s="66">
        <v>0</v>
      </c>
      <c r="F25" s="82">
        <v>2</v>
      </c>
      <c r="G25" s="18">
        <v>43</v>
      </c>
      <c r="H25" s="66">
        <f t="shared" si="158"/>
        <v>21500</v>
      </c>
      <c r="I25" s="65">
        <v>0</v>
      </c>
      <c r="J25" s="14">
        <v>0</v>
      </c>
      <c r="K25" s="66">
        <v>0</v>
      </c>
      <c r="L25" s="65">
        <v>0</v>
      </c>
      <c r="M25" s="14">
        <v>0</v>
      </c>
      <c r="N25" s="66">
        <v>0</v>
      </c>
      <c r="O25" s="65">
        <v>0</v>
      </c>
      <c r="P25" s="14">
        <v>0</v>
      </c>
      <c r="Q25" s="66">
        <v>0</v>
      </c>
      <c r="R25" s="65">
        <v>0</v>
      </c>
      <c r="S25" s="14">
        <v>0</v>
      </c>
      <c r="T25" s="66">
        <v>0</v>
      </c>
      <c r="U25" s="65">
        <v>0</v>
      </c>
      <c r="V25" s="14">
        <v>0</v>
      </c>
      <c r="W25" s="66">
        <f t="shared" si="139"/>
        <v>0</v>
      </c>
      <c r="X25" s="65">
        <v>0</v>
      </c>
      <c r="Y25" s="14">
        <v>0</v>
      </c>
      <c r="Z25" s="66">
        <v>0</v>
      </c>
      <c r="AA25" s="65">
        <v>0</v>
      </c>
      <c r="AB25" s="14">
        <v>0</v>
      </c>
      <c r="AC25" s="66">
        <v>0</v>
      </c>
      <c r="AD25" s="65">
        <v>0</v>
      </c>
      <c r="AE25" s="14">
        <v>0</v>
      </c>
      <c r="AF25" s="66">
        <v>0</v>
      </c>
      <c r="AG25" s="65">
        <v>0</v>
      </c>
      <c r="AH25" s="14">
        <v>0</v>
      </c>
      <c r="AI25" s="66">
        <f t="shared" si="140"/>
        <v>0</v>
      </c>
      <c r="AJ25" s="65">
        <v>0</v>
      </c>
      <c r="AK25" s="14">
        <v>0</v>
      </c>
      <c r="AL25" s="66">
        <v>0</v>
      </c>
      <c r="AM25" s="65">
        <v>0</v>
      </c>
      <c r="AN25" s="14">
        <v>0</v>
      </c>
      <c r="AO25" s="66">
        <v>0</v>
      </c>
      <c r="AP25" s="65">
        <v>0</v>
      </c>
      <c r="AQ25" s="14">
        <v>0</v>
      </c>
      <c r="AR25" s="66">
        <v>0</v>
      </c>
      <c r="AS25" s="65">
        <v>0</v>
      </c>
      <c r="AT25" s="14">
        <v>0</v>
      </c>
      <c r="AU25" s="66">
        <v>0</v>
      </c>
      <c r="AV25" s="65">
        <v>0</v>
      </c>
      <c r="AW25" s="14">
        <v>0</v>
      </c>
      <c r="AX25" s="66">
        <v>0</v>
      </c>
      <c r="AY25" s="65">
        <v>0</v>
      </c>
      <c r="AZ25" s="14">
        <v>3</v>
      </c>
      <c r="BA25" s="66">
        <v>0</v>
      </c>
      <c r="BB25" s="65">
        <v>0</v>
      </c>
      <c r="BC25" s="14">
        <v>0</v>
      </c>
      <c r="BD25" s="66">
        <v>0</v>
      </c>
      <c r="BE25" s="75">
        <v>3</v>
      </c>
      <c r="BF25" s="20">
        <v>77</v>
      </c>
      <c r="BG25" s="66">
        <f t="shared" si="168"/>
        <v>25666.666666666668</v>
      </c>
      <c r="BH25" s="65">
        <v>0</v>
      </c>
      <c r="BI25" s="14">
        <v>0</v>
      </c>
      <c r="BJ25" s="66">
        <v>0</v>
      </c>
      <c r="BK25" s="65"/>
      <c r="BL25" s="14"/>
      <c r="BM25" s="66"/>
      <c r="BN25" s="65">
        <v>0</v>
      </c>
      <c r="BO25" s="14">
        <v>0</v>
      </c>
      <c r="BP25" s="66">
        <v>0</v>
      </c>
      <c r="BQ25" s="65">
        <v>0</v>
      </c>
      <c r="BR25" s="14">
        <v>0</v>
      </c>
      <c r="BS25" s="66">
        <v>0</v>
      </c>
      <c r="BT25" s="65">
        <v>0</v>
      </c>
      <c r="BU25" s="14">
        <v>0</v>
      </c>
      <c r="BV25" s="66">
        <v>0</v>
      </c>
      <c r="BW25" s="65">
        <v>0</v>
      </c>
      <c r="BX25" s="14">
        <v>0</v>
      </c>
      <c r="BY25" s="66">
        <v>0</v>
      </c>
      <c r="BZ25" s="65">
        <v>0</v>
      </c>
      <c r="CA25" s="14">
        <v>0</v>
      </c>
      <c r="CB25" s="66">
        <v>0</v>
      </c>
      <c r="CC25" s="65">
        <v>0</v>
      </c>
      <c r="CD25" s="14">
        <v>0</v>
      </c>
      <c r="CE25" s="66">
        <v>0</v>
      </c>
      <c r="CF25" s="65">
        <v>0</v>
      </c>
      <c r="CG25" s="14">
        <v>0</v>
      </c>
      <c r="CH25" s="66">
        <v>0</v>
      </c>
      <c r="CI25" s="65">
        <v>0</v>
      </c>
      <c r="CJ25" s="14">
        <v>0</v>
      </c>
      <c r="CK25" s="66">
        <v>0</v>
      </c>
      <c r="CL25" s="75">
        <v>6</v>
      </c>
      <c r="CM25" s="20">
        <v>22</v>
      </c>
      <c r="CN25" s="66">
        <f t="shared" si="171"/>
        <v>3666.6666666666665</v>
      </c>
      <c r="CO25" s="65">
        <v>0</v>
      </c>
      <c r="CP25" s="14">
        <v>0</v>
      </c>
      <c r="CQ25" s="66">
        <v>0</v>
      </c>
      <c r="CR25" s="65">
        <v>0</v>
      </c>
      <c r="CS25" s="14">
        <v>0</v>
      </c>
      <c r="CT25" s="66">
        <v>0</v>
      </c>
      <c r="CU25" s="65">
        <v>0</v>
      </c>
      <c r="CV25" s="14">
        <v>0</v>
      </c>
      <c r="CW25" s="66">
        <v>0</v>
      </c>
      <c r="CX25" s="65">
        <v>0</v>
      </c>
      <c r="CY25" s="14">
        <v>0</v>
      </c>
      <c r="CZ25" s="66">
        <f t="shared" si="141"/>
        <v>0</v>
      </c>
      <c r="DA25" s="65">
        <v>0</v>
      </c>
      <c r="DB25" s="14">
        <v>0</v>
      </c>
      <c r="DC25" s="66">
        <v>0</v>
      </c>
      <c r="DD25" s="65">
        <v>0</v>
      </c>
      <c r="DE25" s="14">
        <v>0</v>
      </c>
      <c r="DF25" s="66">
        <v>0</v>
      </c>
      <c r="DG25" s="65">
        <v>0</v>
      </c>
      <c r="DH25" s="14">
        <v>0</v>
      </c>
      <c r="DI25" s="66">
        <v>0</v>
      </c>
      <c r="DJ25" s="75">
        <v>0</v>
      </c>
      <c r="DK25" s="20">
        <v>0</v>
      </c>
      <c r="DL25" s="66">
        <f t="shared" si="142"/>
        <v>0</v>
      </c>
      <c r="DM25" s="75">
        <v>0</v>
      </c>
      <c r="DN25" s="20">
        <v>0</v>
      </c>
      <c r="DO25" s="66">
        <f t="shared" si="143"/>
        <v>0</v>
      </c>
      <c r="DP25" s="75">
        <v>10</v>
      </c>
      <c r="DQ25" s="20">
        <v>162</v>
      </c>
      <c r="DR25" s="66">
        <f t="shared" si="172"/>
        <v>16200</v>
      </c>
      <c r="DS25" s="65">
        <v>0</v>
      </c>
      <c r="DT25" s="14">
        <v>0</v>
      </c>
      <c r="DU25" s="66">
        <v>0</v>
      </c>
      <c r="DV25" s="65">
        <v>0</v>
      </c>
      <c r="DW25" s="14">
        <v>0</v>
      </c>
      <c r="DX25" s="66">
        <v>0</v>
      </c>
      <c r="DY25" s="65">
        <v>0</v>
      </c>
      <c r="DZ25" s="14">
        <v>0</v>
      </c>
      <c r="EA25" s="66">
        <v>0</v>
      </c>
      <c r="EB25" s="65">
        <v>0</v>
      </c>
      <c r="EC25" s="14">
        <v>0</v>
      </c>
      <c r="ED25" s="66">
        <v>0</v>
      </c>
      <c r="EE25" s="65">
        <v>0</v>
      </c>
      <c r="EF25" s="14">
        <v>0</v>
      </c>
      <c r="EG25" s="66">
        <v>0</v>
      </c>
      <c r="EH25" s="65">
        <v>0</v>
      </c>
      <c r="EI25" s="14">
        <v>0</v>
      </c>
      <c r="EJ25" s="66">
        <v>0</v>
      </c>
      <c r="EK25" s="65">
        <v>0</v>
      </c>
      <c r="EL25" s="14">
        <v>8</v>
      </c>
      <c r="EM25" s="66">
        <v>0</v>
      </c>
      <c r="EN25" s="75">
        <v>1</v>
      </c>
      <c r="EO25" s="20">
        <v>25</v>
      </c>
      <c r="EP25" s="66">
        <f t="shared" si="145"/>
        <v>25000</v>
      </c>
      <c r="EQ25" s="65">
        <v>0</v>
      </c>
      <c r="ER25" s="14">
        <v>0</v>
      </c>
      <c r="ES25" s="66">
        <v>0</v>
      </c>
      <c r="ET25" s="65">
        <v>0</v>
      </c>
      <c r="EU25" s="14">
        <v>0</v>
      </c>
      <c r="EV25" s="66">
        <v>0</v>
      </c>
      <c r="EW25" s="75">
        <v>0</v>
      </c>
      <c r="EX25" s="20">
        <v>0</v>
      </c>
      <c r="EY25" s="66">
        <f t="shared" si="146"/>
        <v>0</v>
      </c>
      <c r="EZ25" s="75">
        <v>0</v>
      </c>
      <c r="FA25" s="20">
        <v>2</v>
      </c>
      <c r="FB25" s="66">
        <v>0</v>
      </c>
      <c r="FC25" s="75">
        <v>5</v>
      </c>
      <c r="FD25" s="20">
        <v>79</v>
      </c>
      <c r="FE25" s="66">
        <f t="shared" si="148"/>
        <v>15800</v>
      </c>
      <c r="FF25" s="65">
        <v>0</v>
      </c>
      <c r="FG25" s="14">
        <v>0</v>
      </c>
      <c r="FH25" s="66">
        <v>0</v>
      </c>
      <c r="FI25" s="65">
        <v>0</v>
      </c>
      <c r="FJ25" s="14">
        <v>0</v>
      </c>
      <c r="FK25" s="66">
        <v>0</v>
      </c>
      <c r="FL25" s="65">
        <v>0</v>
      </c>
      <c r="FM25" s="14">
        <v>0</v>
      </c>
      <c r="FN25" s="66">
        <v>0</v>
      </c>
      <c r="FO25" s="75">
        <v>1</v>
      </c>
      <c r="FP25" s="20">
        <v>14</v>
      </c>
      <c r="FQ25" s="66">
        <f t="shared" ref="FQ25" si="177">FP25/FO25*1000</f>
        <v>14000</v>
      </c>
      <c r="FR25" s="65">
        <v>0</v>
      </c>
      <c r="FS25" s="14">
        <v>0</v>
      </c>
      <c r="FT25" s="66">
        <v>0</v>
      </c>
      <c r="FU25" s="65">
        <v>0</v>
      </c>
      <c r="FV25" s="14">
        <v>0</v>
      </c>
      <c r="FW25" s="66">
        <v>0</v>
      </c>
      <c r="FX25" s="65">
        <v>0</v>
      </c>
      <c r="FY25" s="14">
        <v>0</v>
      </c>
      <c r="FZ25" s="66">
        <v>0</v>
      </c>
      <c r="GA25" s="65">
        <v>0</v>
      </c>
      <c r="GB25" s="14">
        <v>0</v>
      </c>
      <c r="GC25" s="66">
        <v>0</v>
      </c>
      <c r="GD25" s="65">
        <v>0</v>
      </c>
      <c r="GE25" s="14">
        <v>1</v>
      </c>
      <c r="GF25" s="66">
        <v>0</v>
      </c>
      <c r="GG25" s="65">
        <v>0</v>
      </c>
      <c r="GH25" s="14">
        <v>0</v>
      </c>
      <c r="GI25" s="66">
        <v>0</v>
      </c>
      <c r="GJ25" s="65">
        <v>0</v>
      </c>
      <c r="GK25" s="14">
        <v>0</v>
      </c>
      <c r="GL25" s="66">
        <v>0</v>
      </c>
      <c r="GM25" s="65">
        <v>0</v>
      </c>
      <c r="GN25" s="14">
        <v>0</v>
      </c>
      <c r="GO25" s="66">
        <v>0</v>
      </c>
      <c r="GP25" s="65">
        <v>0</v>
      </c>
      <c r="GQ25" s="14">
        <v>0</v>
      </c>
      <c r="GR25" s="66">
        <v>0</v>
      </c>
      <c r="GS25" s="65">
        <v>0</v>
      </c>
      <c r="GT25" s="14">
        <v>0</v>
      </c>
      <c r="GU25" s="66">
        <v>0</v>
      </c>
      <c r="GV25" s="65">
        <v>0</v>
      </c>
      <c r="GW25" s="14">
        <v>0</v>
      </c>
      <c r="GX25" s="66">
        <v>0</v>
      </c>
      <c r="GY25" s="75">
        <v>1</v>
      </c>
      <c r="GZ25" s="20">
        <v>26</v>
      </c>
      <c r="HA25" s="66">
        <f t="shared" si="174"/>
        <v>26000</v>
      </c>
      <c r="HB25" s="65">
        <v>0</v>
      </c>
      <c r="HC25" s="14">
        <v>0</v>
      </c>
      <c r="HD25" s="66">
        <v>0</v>
      </c>
      <c r="HE25" s="65">
        <v>0</v>
      </c>
      <c r="HF25" s="14">
        <v>0</v>
      </c>
      <c r="HG25" s="66">
        <v>0</v>
      </c>
      <c r="HH25" s="65">
        <v>0</v>
      </c>
      <c r="HI25" s="14">
        <v>0</v>
      </c>
      <c r="HJ25" s="66">
        <f t="shared" si="150"/>
        <v>0</v>
      </c>
      <c r="HK25" s="65">
        <v>0</v>
      </c>
      <c r="HL25" s="14">
        <v>0</v>
      </c>
      <c r="HM25" s="66">
        <v>0</v>
      </c>
      <c r="HN25" s="65">
        <v>0</v>
      </c>
      <c r="HO25" s="14">
        <v>0</v>
      </c>
      <c r="HP25" s="66">
        <v>0</v>
      </c>
      <c r="HQ25" s="65">
        <v>0</v>
      </c>
      <c r="HR25" s="14">
        <v>0</v>
      </c>
      <c r="HS25" s="66">
        <v>0</v>
      </c>
      <c r="HT25" s="65">
        <v>0</v>
      </c>
      <c r="HU25" s="14">
        <v>0</v>
      </c>
      <c r="HV25" s="66">
        <v>0</v>
      </c>
      <c r="HW25" s="65">
        <v>0</v>
      </c>
      <c r="HX25" s="14">
        <v>0</v>
      </c>
      <c r="HY25" s="66">
        <v>0</v>
      </c>
      <c r="HZ25" s="65">
        <v>0</v>
      </c>
      <c r="IA25" s="14">
        <v>0</v>
      </c>
      <c r="IB25" s="66">
        <f t="shared" si="151"/>
        <v>0</v>
      </c>
      <c r="IC25" s="75">
        <v>0</v>
      </c>
      <c r="ID25" s="20">
        <v>2</v>
      </c>
      <c r="IE25" s="66">
        <v>0</v>
      </c>
      <c r="IF25" s="65">
        <v>0</v>
      </c>
      <c r="IG25" s="14">
        <v>0</v>
      </c>
      <c r="IH25" s="66">
        <v>0</v>
      </c>
      <c r="II25" s="75">
        <v>0</v>
      </c>
      <c r="IJ25" s="20">
        <v>0</v>
      </c>
      <c r="IK25" s="66">
        <v>0</v>
      </c>
      <c r="IL25" s="75">
        <v>0</v>
      </c>
      <c r="IM25" s="20">
        <v>2</v>
      </c>
      <c r="IN25" s="66">
        <v>0</v>
      </c>
      <c r="IO25" s="65">
        <v>0</v>
      </c>
      <c r="IP25" s="14">
        <v>0</v>
      </c>
      <c r="IQ25" s="66">
        <v>0</v>
      </c>
      <c r="IR25" s="75">
        <v>0</v>
      </c>
      <c r="IS25" s="20">
        <v>8</v>
      </c>
      <c r="IT25" s="66">
        <v>0</v>
      </c>
      <c r="IU25" s="65">
        <v>0</v>
      </c>
      <c r="IV25" s="14">
        <v>0</v>
      </c>
      <c r="IW25" s="66">
        <v>0</v>
      </c>
      <c r="IX25" s="75">
        <v>1</v>
      </c>
      <c r="IY25" s="20">
        <v>11</v>
      </c>
      <c r="IZ25" s="66">
        <f t="shared" si="166"/>
        <v>11000</v>
      </c>
      <c r="JA25" s="65">
        <v>0</v>
      </c>
      <c r="JB25" s="14">
        <v>0</v>
      </c>
      <c r="JC25" s="66">
        <v>0</v>
      </c>
      <c r="JD25" s="75">
        <v>8</v>
      </c>
      <c r="JE25" s="20">
        <v>186</v>
      </c>
      <c r="JF25" s="66">
        <f t="shared" si="154"/>
        <v>23250</v>
      </c>
      <c r="JG25" s="75">
        <v>8</v>
      </c>
      <c r="JH25" s="20">
        <v>127</v>
      </c>
      <c r="JI25" s="66">
        <f t="shared" si="155"/>
        <v>15875</v>
      </c>
      <c r="JJ25" s="11">
        <f t="shared" si="16"/>
        <v>46</v>
      </c>
      <c r="JK25" s="21">
        <f t="shared" si="17"/>
        <v>798</v>
      </c>
      <c r="JL25" s="6"/>
      <c r="JM25" s="9"/>
      <c r="JN25" s="6"/>
      <c r="JO25" s="6"/>
      <c r="JP25" s="6"/>
      <c r="JQ25" s="9"/>
      <c r="JR25" s="6"/>
      <c r="JS25" s="6"/>
      <c r="JT25" s="6"/>
      <c r="JU25" s="9"/>
      <c r="JV25" s="6"/>
      <c r="JW25" s="6"/>
      <c r="JX25" s="1"/>
      <c r="JY25" s="2"/>
      <c r="JZ25" s="1"/>
      <c r="KA25" s="1"/>
      <c r="KB25" s="1"/>
      <c r="KC25" s="2"/>
      <c r="KD25" s="1"/>
      <c r="KE25" s="1"/>
      <c r="KF25" s="1"/>
      <c r="KG25" s="2"/>
      <c r="KH25" s="1"/>
      <c r="KI25" s="1"/>
      <c r="KJ25" s="1"/>
      <c r="KK25" s="2"/>
      <c r="KL25" s="1"/>
      <c r="KM25" s="1"/>
      <c r="KN25" s="1"/>
      <c r="KO25" s="2"/>
      <c r="KP25" s="1"/>
      <c r="KQ25" s="1"/>
      <c r="KR25" s="1"/>
      <c r="KS25" s="2"/>
      <c r="KT25" s="1"/>
      <c r="KU25" s="1"/>
      <c r="KV25" s="1"/>
      <c r="KW25" s="2"/>
      <c r="KX25" s="1"/>
      <c r="KY25" s="1"/>
      <c r="KZ25" s="1"/>
      <c r="LA25" s="2"/>
      <c r="LB25" s="1"/>
      <c r="LC25" s="1"/>
      <c r="LD25" s="1"/>
    </row>
    <row r="26" spans="1:391" x14ac:dyDescent="0.3">
      <c r="A26" s="57">
        <v>2010</v>
      </c>
      <c r="B26" s="58" t="s">
        <v>12</v>
      </c>
      <c r="C26" s="65">
        <v>0</v>
      </c>
      <c r="D26" s="14">
        <v>0</v>
      </c>
      <c r="E26" s="66">
        <v>0</v>
      </c>
      <c r="F26" s="82">
        <v>2</v>
      </c>
      <c r="G26" s="18">
        <v>37</v>
      </c>
      <c r="H26" s="66">
        <f t="shared" si="158"/>
        <v>18500</v>
      </c>
      <c r="I26" s="65">
        <v>0</v>
      </c>
      <c r="J26" s="14">
        <v>0</v>
      </c>
      <c r="K26" s="66">
        <v>0</v>
      </c>
      <c r="L26" s="65">
        <v>0</v>
      </c>
      <c r="M26" s="14">
        <v>5</v>
      </c>
      <c r="N26" s="66">
        <v>0</v>
      </c>
      <c r="O26" s="65">
        <v>0</v>
      </c>
      <c r="P26" s="14">
        <v>0</v>
      </c>
      <c r="Q26" s="66">
        <v>0</v>
      </c>
      <c r="R26" s="65">
        <v>0</v>
      </c>
      <c r="S26" s="14">
        <v>0</v>
      </c>
      <c r="T26" s="66">
        <v>0</v>
      </c>
      <c r="U26" s="65">
        <v>0</v>
      </c>
      <c r="V26" s="14">
        <v>0</v>
      </c>
      <c r="W26" s="66">
        <f t="shared" si="139"/>
        <v>0</v>
      </c>
      <c r="X26" s="65">
        <v>0</v>
      </c>
      <c r="Y26" s="14">
        <v>0</v>
      </c>
      <c r="Z26" s="66">
        <v>0</v>
      </c>
      <c r="AA26" s="65">
        <v>0</v>
      </c>
      <c r="AB26" s="14">
        <v>0</v>
      </c>
      <c r="AC26" s="66">
        <v>0</v>
      </c>
      <c r="AD26" s="65">
        <v>0</v>
      </c>
      <c r="AE26" s="14">
        <v>0</v>
      </c>
      <c r="AF26" s="66">
        <v>0</v>
      </c>
      <c r="AG26" s="65">
        <v>0</v>
      </c>
      <c r="AH26" s="14">
        <v>0</v>
      </c>
      <c r="AI26" s="66">
        <f t="shared" si="140"/>
        <v>0</v>
      </c>
      <c r="AJ26" s="65">
        <v>0</v>
      </c>
      <c r="AK26" s="14">
        <v>0</v>
      </c>
      <c r="AL26" s="66">
        <v>0</v>
      </c>
      <c r="AM26" s="65">
        <v>0</v>
      </c>
      <c r="AN26" s="14">
        <v>0</v>
      </c>
      <c r="AO26" s="66">
        <v>0</v>
      </c>
      <c r="AP26" s="65">
        <v>0</v>
      </c>
      <c r="AQ26" s="14">
        <v>0</v>
      </c>
      <c r="AR26" s="66">
        <v>0</v>
      </c>
      <c r="AS26" s="65">
        <v>0</v>
      </c>
      <c r="AT26" s="14">
        <v>4</v>
      </c>
      <c r="AU26" s="66">
        <v>0</v>
      </c>
      <c r="AV26" s="65">
        <v>0</v>
      </c>
      <c r="AW26" s="14">
        <v>0</v>
      </c>
      <c r="AX26" s="66">
        <v>0</v>
      </c>
      <c r="AY26" s="65">
        <v>0</v>
      </c>
      <c r="AZ26" s="14">
        <v>0</v>
      </c>
      <c r="BA26" s="66">
        <v>0</v>
      </c>
      <c r="BB26" s="65">
        <v>0</v>
      </c>
      <c r="BC26" s="14">
        <v>0</v>
      </c>
      <c r="BD26" s="66">
        <v>0</v>
      </c>
      <c r="BE26" s="75">
        <v>0</v>
      </c>
      <c r="BF26" s="20">
        <v>1</v>
      </c>
      <c r="BG26" s="66">
        <v>0</v>
      </c>
      <c r="BH26" s="65">
        <v>0</v>
      </c>
      <c r="BI26" s="14">
        <v>0</v>
      </c>
      <c r="BJ26" s="66">
        <v>0</v>
      </c>
      <c r="BK26" s="65"/>
      <c r="BL26" s="14"/>
      <c r="BM26" s="66"/>
      <c r="BN26" s="65">
        <v>0</v>
      </c>
      <c r="BO26" s="14">
        <v>0</v>
      </c>
      <c r="BP26" s="66">
        <v>0</v>
      </c>
      <c r="BQ26" s="75">
        <v>3</v>
      </c>
      <c r="BR26" s="20">
        <v>27</v>
      </c>
      <c r="BS26" s="66">
        <f t="shared" ref="BS26" si="178">BR26/BQ26*1000</f>
        <v>9000</v>
      </c>
      <c r="BT26" s="65">
        <v>0</v>
      </c>
      <c r="BU26" s="14">
        <v>0</v>
      </c>
      <c r="BV26" s="66">
        <v>0</v>
      </c>
      <c r="BW26" s="65">
        <v>0</v>
      </c>
      <c r="BX26" s="14">
        <v>0</v>
      </c>
      <c r="BY26" s="66">
        <v>0</v>
      </c>
      <c r="BZ26" s="65">
        <v>0</v>
      </c>
      <c r="CA26" s="14">
        <v>0</v>
      </c>
      <c r="CB26" s="66">
        <v>0</v>
      </c>
      <c r="CC26" s="65">
        <v>0</v>
      </c>
      <c r="CD26" s="14">
        <v>0</v>
      </c>
      <c r="CE26" s="66">
        <v>0</v>
      </c>
      <c r="CF26" s="65">
        <v>0</v>
      </c>
      <c r="CG26" s="14">
        <v>0</v>
      </c>
      <c r="CH26" s="66">
        <v>0</v>
      </c>
      <c r="CI26" s="65">
        <v>0</v>
      </c>
      <c r="CJ26" s="14">
        <v>0</v>
      </c>
      <c r="CK26" s="66">
        <v>0</v>
      </c>
      <c r="CL26" s="75">
        <v>0</v>
      </c>
      <c r="CM26" s="20">
        <v>9</v>
      </c>
      <c r="CN26" s="66">
        <v>0</v>
      </c>
      <c r="CO26" s="65">
        <v>0</v>
      </c>
      <c r="CP26" s="14">
        <v>0</v>
      </c>
      <c r="CQ26" s="66">
        <v>0</v>
      </c>
      <c r="CR26" s="65">
        <v>0</v>
      </c>
      <c r="CS26" s="14">
        <v>0</v>
      </c>
      <c r="CT26" s="66">
        <v>0</v>
      </c>
      <c r="CU26" s="74">
        <v>0</v>
      </c>
      <c r="CV26" s="19">
        <v>0</v>
      </c>
      <c r="CW26" s="66">
        <v>0</v>
      </c>
      <c r="CX26" s="74">
        <v>0</v>
      </c>
      <c r="CY26" s="19">
        <v>0</v>
      </c>
      <c r="CZ26" s="66">
        <f t="shared" si="141"/>
        <v>0</v>
      </c>
      <c r="DA26" s="74">
        <v>0</v>
      </c>
      <c r="DB26" s="19">
        <v>0</v>
      </c>
      <c r="DC26" s="66">
        <v>0</v>
      </c>
      <c r="DD26" s="74">
        <v>0</v>
      </c>
      <c r="DE26" s="19">
        <v>2</v>
      </c>
      <c r="DF26" s="66">
        <v>0</v>
      </c>
      <c r="DG26" s="74">
        <v>0</v>
      </c>
      <c r="DH26" s="14">
        <v>0</v>
      </c>
      <c r="DI26" s="66">
        <v>0</v>
      </c>
      <c r="DJ26" s="75">
        <v>0</v>
      </c>
      <c r="DK26" s="20">
        <v>0</v>
      </c>
      <c r="DL26" s="66">
        <f t="shared" si="142"/>
        <v>0</v>
      </c>
      <c r="DM26" s="75">
        <v>0</v>
      </c>
      <c r="DN26" s="20">
        <v>0</v>
      </c>
      <c r="DO26" s="66">
        <f t="shared" si="143"/>
        <v>0</v>
      </c>
      <c r="DP26" s="75">
        <v>22</v>
      </c>
      <c r="DQ26" s="20">
        <v>375</v>
      </c>
      <c r="DR26" s="66">
        <f t="shared" si="172"/>
        <v>17045.454545454548</v>
      </c>
      <c r="DS26" s="65">
        <v>0</v>
      </c>
      <c r="DT26" s="14">
        <v>0</v>
      </c>
      <c r="DU26" s="66">
        <v>0</v>
      </c>
      <c r="DV26" s="65">
        <v>0</v>
      </c>
      <c r="DW26" s="14">
        <v>0</v>
      </c>
      <c r="DX26" s="66">
        <v>0</v>
      </c>
      <c r="DY26" s="65">
        <v>0</v>
      </c>
      <c r="DZ26" s="14">
        <v>0</v>
      </c>
      <c r="EA26" s="66">
        <v>0</v>
      </c>
      <c r="EB26" s="65">
        <v>0</v>
      </c>
      <c r="EC26" s="14">
        <v>0</v>
      </c>
      <c r="ED26" s="66">
        <v>0</v>
      </c>
      <c r="EE26" s="65">
        <v>0</v>
      </c>
      <c r="EF26" s="14">
        <v>0</v>
      </c>
      <c r="EG26" s="66">
        <v>0</v>
      </c>
      <c r="EH26" s="65">
        <v>0</v>
      </c>
      <c r="EI26" s="14">
        <v>0</v>
      </c>
      <c r="EJ26" s="66">
        <v>0</v>
      </c>
      <c r="EK26" s="65">
        <v>0</v>
      </c>
      <c r="EL26" s="14">
        <v>0</v>
      </c>
      <c r="EM26" s="66">
        <v>0</v>
      </c>
      <c r="EN26" s="75">
        <v>1</v>
      </c>
      <c r="EO26" s="20">
        <v>30</v>
      </c>
      <c r="EP26" s="66">
        <f t="shared" si="145"/>
        <v>30000</v>
      </c>
      <c r="EQ26" s="65">
        <v>0</v>
      </c>
      <c r="ER26" s="14">
        <v>0</v>
      </c>
      <c r="ES26" s="66">
        <v>0</v>
      </c>
      <c r="ET26" s="65">
        <v>0</v>
      </c>
      <c r="EU26" s="14">
        <v>0</v>
      </c>
      <c r="EV26" s="66">
        <v>0</v>
      </c>
      <c r="EW26" s="75">
        <v>0</v>
      </c>
      <c r="EX26" s="20">
        <v>0</v>
      </c>
      <c r="EY26" s="66">
        <f t="shared" si="146"/>
        <v>0</v>
      </c>
      <c r="EZ26" s="75">
        <v>2</v>
      </c>
      <c r="FA26" s="20">
        <v>51</v>
      </c>
      <c r="FB26" s="66">
        <f t="shared" ref="FB26" si="179">FA26/EZ26*1000</f>
        <v>25500</v>
      </c>
      <c r="FC26" s="75">
        <v>9</v>
      </c>
      <c r="FD26" s="20">
        <v>177</v>
      </c>
      <c r="FE26" s="66">
        <f t="shared" si="148"/>
        <v>19666.666666666668</v>
      </c>
      <c r="FF26" s="65">
        <v>0</v>
      </c>
      <c r="FG26" s="14">
        <v>0</v>
      </c>
      <c r="FH26" s="66">
        <v>0</v>
      </c>
      <c r="FI26" s="65">
        <v>0</v>
      </c>
      <c r="FJ26" s="14">
        <v>0</v>
      </c>
      <c r="FK26" s="66">
        <v>0</v>
      </c>
      <c r="FL26" s="65">
        <v>0</v>
      </c>
      <c r="FM26" s="14">
        <v>0</v>
      </c>
      <c r="FN26" s="66">
        <v>0</v>
      </c>
      <c r="FO26" s="75">
        <v>0</v>
      </c>
      <c r="FP26" s="20">
        <v>6</v>
      </c>
      <c r="FQ26" s="66">
        <v>0</v>
      </c>
      <c r="FR26" s="65">
        <v>0</v>
      </c>
      <c r="FS26" s="14">
        <v>0</v>
      </c>
      <c r="FT26" s="66">
        <v>0</v>
      </c>
      <c r="FU26" s="65">
        <v>0</v>
      </c>
      <c r="FV26" s="14">
        <v>0</v>
      </c>
      <c r="FW26" s="66">
        <v>0</v>
      </c>
      <c r="FX26" s="65">
        <v>0</v>
      </c>
      <c r="FY26" s="14">
        <v>0</v>
      </c>
      <c r="FZ26" s="66">
        <v>0</v>
      </c>
      <c r="GA26" s="65">
        <v>0</v>
      </c>
      <c r="GB26" s="14">
        <v>0</v>
      </c>
      <c r="GC26" s="66">
        <v>0</v>
      </c>
      <c r="GD26" s="65">
        <v>0</v>
      </c>
      <c r="GE26" s="14">
        <v>0</v>
      </c>
      <c r="GF26" s="66">
        <v>0</v>
      </c>
      <c r="GG26" s="65">
        <v>0</v>
      </c>
      <c r="GH26" s="14">
        <v>0</v>
      </c>
      <c r="GI26" s="66">
        <v>0</v>
      </c>
      <c r="GJ26" s="65">
        <v>0</v>
      </c>
      <c r="GK26" s="14">
        <v>0</v>
      </c>
      <c r="GL26" s="66">
        <v>0</v>
      </c>
      <c r="GM26" s="65">
        <v>0</v>
      </c>
      <c r="GN26" s="14">
        <v>0</v>
      </c>
      <c r="GO26" s="66">
        <v>0</v>
      </c>
      <c r="GP26" s="65">
        <v>0</v>
      </c>
      <c r="GQ26" s="14">
        <v>0</v>
      </c>
      <c r="GR26" s="66">
        <v>0</v>
      </c>
      <c r="GS26" s="65">
        <v>0</v>
      </c>
      <c r="GT26" s="14">
        <v>0</v>
      </c>
      <c r="GU26" s="66">
        <v>0</v>
      </c>
      <c r="GV26" s="65">
        <v>0</v>
      </c>
      <c r="GW26" s="14">
        <v>0</v>
      </c>
      <c r="GX26" s="66">
        <v>0</v>
      </c>
      <c r="GY26" s="65">
        <v>0</v>
      </c>
      <c r="GZ26" s="14">
        <v>0</v>
      </c>
      <c r="HA26" s="66">
        <v>0</v>
      </c>
      <c r="HB26" s="65">
        <v>0</v>
      </c>
      <c r="HC26" s="14">
        <v>0</v>
      </c>
      <c r="HD26" s="66">
        <v>0</v>
      </c>
      <c r="HE26" s="65">
        <v>0</v>
      </c>
      <c r="HF26" s="14">
        <v>0</v>
      </c>
      <c r="HG26" s="66">
        <v>0</v>
      </c>
      <c r="HH26" s="65">
        <v>0</v>
      </c>
      <c r="HI26" s="14">
        <v>0</v>
      </c>
      <c r="HJ26" s="66">
        <f t="shared" si="150"/>
        <v>0</v>
      </c>
      <c r="HK26" s="65">
        <v>0</v>
      </c>
      <c r="HL26" s="14">
        <v>0</v>
      </c>
      <c r="HM26" s="66">
        <v>0</v>
      </c>
      <c r="HN26" s="65">
        <v>0</v>
      </c>
      <c r="HO26" s="14">
        <v>0</v>
      </c>
      <c r="HP26" s="66">
        <v>0</v>
      </c>
      <c r="HQ26" s="65">
        <v>0</v>
      </c>
      <c r="HR26" s="14">
        <v>0</v>
      </c>
      <c r="HS26" s="66">
        <v>0</v>
      </c>
      <c r="HT26" s="65">
        <v>0</v>
      </c>
      <c r="HU26" s="14">
        <v>0</v>
      </c>
      <c r="HV26" s="66">
        <v>0</v>
      </c>
      <c r="HW26" s="65">
        <v>0</v>
      </c>
      <c r="HX26" s="14">
        <v>0</v>
      </c>
      <c r="HY26" s="66">
        <v>0</v>
      </c>
      <c r="HZ26" s="65">
        <v>0</v>
      </c>
      <c r="IA26" s="14">
        <v>0</v>
      </c>
      <c r="IB26" s="66">
        <f t="shared" si="151"/>
        <v>0</v>
      </c>
      <c r="IC26" s="75">
        <v>3</v>
      </c>
      <c r="ID26" s="20">
        <v>51</v>
      </c>
      <c r="IE26" s="66">
        <f t="shared" ref="IE26" si="180">ID26/IC26*1000</f>
        <v>17000</v>
      </c>
      <c r="IF26" s="65">
        <v>0</v>
      </c>
      <c r="IG26" s="14">
        <v>0</v>
      </c>
      <c r="IH26" s="66">
        <v>0</v>
      </c>
      <c r="II26" s="75">
        <v>0</v>
      </c>
      <c r="IJ26" s="20">
        <v>0</v>
      </c>
      <c r="IK26" s="66">
        <v>0</v>
      </c>
      <c r="IL26" s="65">
        <v>0</v>
      </c>
      <c r="IM26" s="14">
        <v>0</v>
      </c>
      <c r="IN26" s="66">
        <v>0</v>
      </c>
      <c r="IO26" s="65">
        <v>0</v>
      </c>
      <c r="IP26" s="14">
        <v>0</v>
      </c>
      <c r="IQ26" s="66">
        <v>0</v>
      </c>
      <c r="IR26" s="65">
        <v>0</v>
      </c>
      <c r="IS26" s="14">
        <v>0</v>
      </c>
      <c r="IT26" s="66">
        <v>0</v>
      </c>
      <c r="IU26" s="65">
        <v>0</v>
      </c>
      <c r="IV26" s="14">
        <v>0</v>
      </c>
      <c r="IW26" s="66">
        <v>0</v>
      </c>
      <c r="IX26" s="75">
        <v>1</v>
      </c>
      <c r="IY26" s="20">
        <v>11</v>
      </c>
      <c r="IZ26" s="66">
        <f t="shared" si="166"/>
        <v>11000</v>
      </c>
      <c r="JA26" s="65">
        <v>0</v>
      </c>
      <c r="JB26" s="14">
        <v>0</v>
      </c>
      <c r="JC26" s="66">
        <v>0</v>
      </c>
      <c r="JD26" s="75">
        <v>10</v>
      </c>
      <c r="JE26" s="20">
        <v>229</v>
      </c>
      <c r="JF26" s="66">
        <f t="shared" si="154"/>
        <v>22900</v>
      </c>
      <c r="JG26" s="75">
        <v>6</v>
      </c>
      <c r="JH26" s="20">
        <v>123</v>
      </c>
      <c r="JI26" s="66">
        <f t="shared" si="155"/>
        <v>20500</v>
      </c>
      <c r="JJ26" s="11">
        <f t="shared" si="16"/>
        <v>59</v>
      </c>
      <c r="JK26" s="21">
        <f t="shared" si="17"/>
        <v>1138</v>
      </c>
      <c r="JL26" s="6"/>
      <c r="JM26" s="9"/>
      <c r="JN26" s="6"/>
      <c r="JO26" s="6"/>
      <c r="JP26" s="6"/>
      <c r="JQ26" s="9"/>
      <c r="JR26" s="6"/>
      <c r="JS26" s="6"/>
      <c r="JT26" s="6"/>
      <c r="JU26" s="9"/>
      <c r="JV26" s="6"/>
      <c r="JW26" s="6"/>
      <c r="JX26" s="1"/>
      <c r="JY26" s="2"/>
      <c r="JZ26" s="1"/>
      <c r="KA26" s="1"/>
      <c r="KB26" s="1"/>
      <c r="KC26" s="2"/>
      <c r="KD26" s="1"/>
      <c r="KE26" s="1"/>
      <c r="KF26" s="1"/>
      <c r="KG26" s="2"/>
      <c r="KH26" s="1"/>
      <c r="KI26" s="1"/>
      <c r="KJ26" s="1"/>
      <c r="KK26" s="2"/>
      <c r="KL26" s="1"/>
      <c r="KM26" s="1"/>
      <c r="KN26" s="1"/>
      <c r="KO26" s="2"/>
      <c r="KP26" s="1"/>
      <c r="KQ26" s="1"/>
      <c r="KR26" s="1"/>
      <c r="KS26" s="2"/>
      <c r="KT26" s="1"/>
      <c r="KU26" s="1"/>
      <c r="KV26" s="1"/>
      <c r="KW26" s="2"/>
      <c r="KX26" s="1"/>
      <c r="KY26" s="1"/>
      <c r="KZ26" s="1"/>
      <c r="LA26" s="2"/>
      <c r="LB26" s="1"/>
      <c r="LC26" s="1"/>
      <c r="LD26" s="1"/>
    </row>
    <row r="27" spans="1:391" x14ac:dyDescent="0.3">
      <c r="A27" s="57">
        <v>2010</v>
      </c>
      <c r="B27" s="58" t="s">
        <v>13</v>
      </c>
      <c r="C27" s="65">
        <v>0</v>
      </c>
      <c r="D27" s="14">
        <v>0</v>
      </c>
      <c r="E27" s="66">
        <v>0</v>
      </c>
      <c r="F27" s="82">
        <v>1</v>
      </c>
      <c r="G27" s="18">
        <v>13</v>
      </c>
      <c r="H27" s="66">
        <f t="shared" si="158"/>
        <v>13000</v>
      </c>
      <c r="I27" s="65">
        <v>0</v>
      </c>
      <c r="J27" s="14">
        <v>0</v>
      </c>
      <c r="K27" s="66">
        <v>0</v>
      </c>
      <c r="L27" s="65">
        <v>0</v>
      </c>
      <c r="M27" s="14">
        <v>1</v>
      </c>
      <c r="N27" s="66">
        <v>0</v>
      </c>
      <c r="O27" s="65">
        <v>0</v>
      </c>
      <c r="P27" s="14">
        <v>0</v>
      </c>
      <c r="Q27" s="66">
        <v>0</v>
      </c>
      <c r="R27" s="65">
        <v>0</v>
      </c>
      <c r="S27" s="14">
        <v>0</v>
      </c>
      <c r="T27" s="66">
        <v>0</v>
      </c>
      <c r="U27" s="65">
        <v>0</v>
      </c>
      <c r="V27" s="14">
        <v>0</v>
      </c>
      <c r="W27" s="66">
        <f t="shared" si="139"/>
        <v>0</v>
      </c>
      <c r="X27" s="65">
        <v>0</v>
      </c>
      <c r="Y27" s="14">
        <v>0</v>
      </c>
      <c r="Z27" s="66">
        <v>0</v>
      </c>
      <c r="AA27" s="65">
        <v>0</v>
      </c>
      <c r="AB27" s="14">
        <v>0</v>
      </c>
      <c r="AC27" s="66">
        <v>0</v>
      </c>
      <c r="AD27" s="65">
        <v>0</v>
      </c>
      <c r="AE27" s="14">
        <v>0</v>
      </c>
      <c r="AF27" s="66">
        <v>0</v>
      </c>
      <c r="AG27" s="65">
        <v>0</v>
      </c>
      <c r="AH27" s="14">
        <v>0</v>
      </c>
      <c r="AI27" s="66">
        <f t="shared" si="140"/>
        <v>0</v>
      </c>
      <c r="AJ27" s="65">
        <v>0</v>
      </c>
      <c r="AK27" s="14">
        <v>0</v>
      </c>
      <c r="AL27" s="66">
        <v>0</v>
      </c>
      <c r="AM27" s="65">
        <v>0</v>
      </c>
      <c r="AN27" s="14">
        <v>0</v>
      </c>
      <c r="AO27" s="66">
        <v>0</v>
      </c>
      <c r="AP27" s="65">
        <v>0</v>
      </c>
      <c r="AQ27" s="14">
        <v>0</v>
      </c>
      <c r="AR27" s="66">
        <v>0</v>
      </c>
      <c r="AS27" s="65">
        <v>0</v>
      </c>
      <c r="AT27" s="14">
        <v>0</v>
      </c>
      <c r="AU27" s="66">
        <v>0</v>
      </c>
      <c r="AV27" s="65">
        <v>0</v>
      </c>
      <c r="AW27" s="14">
        <v>0</v>
      </c>
      <c r="AX27" s="66">
        <v>0</v>
      </c>
      <c r="AY27" s="65">
        <v>0</v>
      </c>
      <c r="AZ27" s="14">
        <v>0</v>
      </c>
      <c r="BA27" s="66">
        <v>0</v>
      </c>
      <c r="BB27" s="65">
        <v>0</v>
      </c>
      <c r="BC27" s="14">
        <v>0</v>
      </c>
      <c r="BD27" s="66">
        <v>0</v>
      </c>
      <c r="BE27" s="75">
        <v>2</v>
      </c>
      <c r="BF27" s="20">
        <v>60</v>
      </c>
      <c r="BG27" s="66">
        <f t="shared" ref="BG27:BG30" si="181">BF27/BE27*1000</f>
        <v>30000</v>
      </c>
      <c r="BH27" s="65">
        <v>0</v>
      </c>
      <c r="BI27" s="14">
        <v>0</v>
      </c>
      <c r="BJ27" s="66">
        <v>0</v>
      </c>
      <c r="BK27" s="65"/>
      <c r="BL27" s="14"/>
      <c r="BM27" s="66"/>
      <c r="BN27" s="65">
        <v>0</v>
      </c>
      <c r="BO27" s="14">
        <v>0</v>
      </c>
      <c r="BP27" s="66">
        <v>0</v>
      </c>
      <c r="BQ27" s="65">
        <v>0</v>
      </c>
      <c r="BR27" s="14">
        <v>0</v>
      </c>
      <c r="BS27" s="66">
        <v>0</v>
      </c>
      <c r="BT27" s="65">
        <v>0</v>
      </c>
      <c r="BU27" s="14">
        <v>0</v>
      </c>
      <c r="BV27" s="66">
        <v>0</v>
      </c>
      <c r="BW27" s="65">
        <v>0</v>
      </c>
      <c r="BX27" s="14">
        <v>0</v>
      </c>
      <c r="BY27" s="66">
        <v>0</v>
      </c>
      <c r="BZ27" s="65">
        <v>0</v>
      </c>
      <c r="CA27" s="14">
        <v>0</v>
      </c>
      <c r="CB27" s="66">
        <v>0</v>
      </c>
      <c r="CC27" s="65">
        <v>0</v>
      </c>
      <c r="CD27" s="14">
        <v>0</v>
      </c>
      <c r="CE27" s="66">
        <v>0</v>
      </c>
      <c r="CF27" s="65">
        <v>0</v>
      </c>
      <c r="CG27" s="14">
        <v>0</v>
      </c>
      <c r="CH27" s="66">
        <v>0</v>
      </c>
      <c r="CI27" s="65">
        <v>0</v>
      </c>
      <c r="CJ27" s="14">
        <v>0</v>
      </c>
      <c r="CK27" s="66">
        <v>0</v>
      </c>
      <c r="CL27" s="75">
        <v>0</v>
      </c>
      <c r="CM27" s="20">
        <v>8</v>
      </c>
      <c r="CN27" s="66">
        <v>0</v>
      </c>
      <c r="CO27" s="65">
        <v>0</v>
      </c>
      <c r="CP27" s="14">
        <v>0</v>
      </c>
      <c r="CQ27" s="66">
        <v>0</v>
      </c>
      <c r="CR27" s="65">
        <v>0</v>
      </c>
      <c r="CS27" s="14">
        <v>0</v>
      </c>
      <c r="CT27" s="66">
        <v>0</v>
      </c>
      <c r="CU27" s="65">
        <v>0</v>
      </c>
      <c r="CV27" s="14">
        <v>0</v>
      </c>
      <c r="CW27" s="66">
        <v>0</v>
      </c>
      <c r="CX27" s="65">
        <v>0</v>
      </c>
      <c r="CY27" s="14">
        <v>0</v>
      </c>
      <c r="CZ27" s="66">
        <f t="shared" si="141"/>
        <v>0</v>
      </c>
      <c r="DA27" s="65">
        <v>0</v>
      </c>
      <c r="DB27" s="14">
        <v>0</v>
      </c>
      <c r="DC27" s="66">
        <v>0</v>
      </c>
      <c r="DD27" s="65">
        <v>0</v>
      </c>
      <c r="DE27" s="14">
        <v>3</v>
      </c>
      <c r="DF27" s="66">
        <v>0</v>
      </c>
      <c r="DG27" s="65">
        <v>0</v>
      </c>
      <c r="DH27" s="14">
        <v>0</v>
      </c>
      <c r="DI27" s="66">
        <v>0</v>
      </c>
      <c r="DJ27" s="75">
        <v>0</v>
      </c>
      <c r="DK27" s="20">
        <v>0</v>
      </c>
      <c r="DL27" s="66">
        <f t="shared" si="142"/>
        <v>0</v>
      </c>
      <c r="DM27" s="75">
        <v>0</v>
      </c>
      <c r="DN27" s="20">
        <v>0</v>
      </c>
      <c r="DO27" s="66">
        <f t="shared" si="143"/>
        <v>0</v>
      </c>
      <c r="DP27" s="75">
        <v>5</v>
      </c>
      <c r="DQ27" s="20">
        <v>69</v>
      </c>
      <c r="DR27" s="66">
        <f t="shared" si="172"/>
        <v>13800</v>
      </c>
      <c r="DS27" s="65">
        <v>0</v>
      </c>
      <c r="DT27" s="14">
        <v>0</v>
      </c>
      <c r="DU27" s="66">
        <v>0</v>
      </c>
      <c r="DV27" s="65">
        <v>0</v>
      </c>
      <c r="DW27" s="14">
        <v>0</v>
      </c>
      <c r="DX27" s="66">
        <v>0</v>
      </c>
      <c r="DY27" s="65">
        <v>0</v>
      </c>
      <c r="DZ27" s="14">
        <v>0</v>
      </c>
      <c r="EA27" s="66">
        <v>0</v>
      </c>
      <c r="EB27" s="65">
        <v>0</v>
      </c>
      <c r="EC27" s="14">
        <v>0</v>
      </c>
      <c r="ED27" s="66">
        <v>0</v>
      </c>
      <c r="EE27" s="65">
        <v>0</v>
      </c>
      <c r="EF27" s="14">
        <v>0</v>
      </c>
      <c r="EG27" s="66">
        <v>0</v>
      </c>
      <c r="EH27" s="65">
        <v>0</v>
      </c>
      <c r="EI27" s="14">
        <v>0</v>
      </c>
      <c r="EJ27" s="66">
        <v>0</v>
      </c>
      <c r="EK27" s="65">
        <v>0</v>
      </c>
      <c r="EL27" s="14">
        <v>0</v>
      </c>
      <c r="EM27" s="66">
        <v>0</v>
      </c>
      <c r="EN27" s="75">
        <v>2</v>
      </c>
      <c r="EO27" s="20">
        <v>58</v>
      </c>
      <c r="EP27" s="66">
        <f t="shared" si="145"/>
        <v>29000</v>
      </c>
      <c r="EQ27" s="65">
        <v>0</v>
      </c>
      <c r="ER27" s="14">
        <v>0</v>
      </c>
      <c r="ES27" s="66">
        <v>0</v>
      </c>
      <c r="ET27" s="65">
        <v>0</v>
      </c>
      <c r="EU27" s="14">
        <v>0</v>
      </c>
      <c r="EV27" s="66">
        <v>0</v>
      </c>
      <c r="EW27" s="75">
        <v>0</v>
      </c>
      <c r="EX27" s="20">
        <v>0</v>
      </c>
      <c r="EY27" s="66">
        <f t="shared" si="146"/>
        <v>0</v>
      </c>
      <c r="EZ27" s="75">
        <v>0</v>
      </c>
      <c r="FA27" s="20">
        <v>74</v>
      </c>
      <c r="FB27" s="66">
        <v>0</v>
      </c>
      <c r="FC27" s="75">
        <v>1</v>
      </c>
      <c r="FD27" s="20">
        <v>16</v>
      </c>
      <c r="FE27" s="66">
        <f t="shared" si="148"/>
        <v>16000</v>
      </c>
      <c r="FF27" s="65">
        <v>0</v>
      </c>
      <c r="FG27" s="14">
        <v>0</v>
      </c>
      <c r="FH27" s="66">
        <v>0</v>
      </c>
      <c r="FI27" s="65">
        <v>0</v>
      </c>
      <c r="FJ27" s="14">
        <v>0</v>
      </c>
      <c r="FK27" s="66">
        <v>0</v>
      </c>
      <c r="FL27" s="65">
        <v>0</v>
      </c>
      <c r="FM27" s="14">
        <v>0</v>
      </c>
      <c r="FN27" s="66">
        <v>0</v>
      </c>
      <c r="FO27" s="75">
        <v>0</v>
      </c>
      <c r="FP27" s="20">
        <v>3</v>
      </c>
      <c r="FQ27" s="66">
        <v>0</v>
      </c>
      <c r="FR27" s="65">
        <v>0</v>
      </c>
      <c r="FS27" s="14">
        <v>0</v>
      </c>
      <c r="FT27" s="66">
        <v>0</v>
      </c>
      <c r="FU27" s="65">
        <v>0</v>
      </c>
      <c r="FV27" s="14">
        <v>0</v>
      </c>
      <c r="FW27" s="66">
        <v>0</v>
      </c>
      <c r="FX27" s="65">
        <v>0</v>
      </c>
      <c r="FY27" s="14">
        <v>0</v>
      </c>
      <c r="FZ27" s="66">
        <v>0</v>
      </c>
      <c r="GA27" s="65">
        <v>0</v>
      </c>
      <c r="GB27" s="14">
        <v>0</v>
      </c>
      <c r="GC27" s="66">
        <v>0</v>
      </c>
      <c r="GD27" s="65">
        <v>0</v>
      </c>
      <c r="GE27" s="14">
        <v>0</v>
      </c>
      <c r="GF27" s="66">
        <v>0</v>
      </c>
      <c r="GG27" s="65">
        <v>0</v>
      </c>
      <c r="GH27" s="14">
        <v>0</v>
      </c>
      <c r="GI27" s="66">
        <v>0</v>
      </c>
      <c r="GJ27" s="65">
        <v>0</v>
      </c>
      <c r="GK27" s="14">
        <v>0</v>
      </c>
      <c r="GL27" s="66">
        <v>0</v>
      </c>
      <c r="GM27" s="65">
        <v>0</v>
      </c>
      <c r="GN27" s="14">
        <v>0</v>
      </c>
      <c r="GO27" s="66">
        <v>0</v>
      </c>
      <c r="GP27" s="65">
        <v>0</v>
      </c>
      <c r="GQ27" s="14">
        <v>1</v>
      </c>
      <c r="GR27" s="66">
        <v>0</v>
      </c>
      <c r="GS27" s="65">
        <v>0</v>
      </c>
      <c r="GT27" s="14">
        <v>0</v>
      </c>
      <c r="GU27" s="66">
        <v>0</v>
      </c>
      <c r="GV27" s="65">
        <v>0</v>
      </c>
      <c r="GW27" s="14">
        <v>0</v>
      </c>
      <c r="GX27" s="66">
        <v>0</v>
      </c>
      <c r="GY27" s="65">
        <v>0</v>
      </c>
      <c r="GZ27" s="14">
        <v>0</v>
      </c>
      <c r="HA27" s="66">
        <v>0</v>
      </c>
      <c r="HB27" s="65">
        <v>0</v>
      </c>
      <c r="HC27" s="14">
        <v>0</v>
      </c>
      <c r="HD27" s="66">
        <v>0</v>
      </c>
      <c r="HE27" s="65">
        <v>0</v>
      </c>
      <c r="HF27" s="14">
        <v>0</v>
      </c>
      <c r="HG27" s="66">
        <v>0</v>
      </c>
      <c r="HH27" s="65">
        <v>0</v>
      </c>
      <c r="HI27" s="14">
        <v>0</v>
      </c>
      <c r="HJ27" s="66">
        <f t="shared" si="150"/>
        <v>0</v>
      </c>
      <c r="HK27" s="65">
        <v>0</v>
      </c>
      <c r="HL27" s="14">
        <v>0</v>
      </c>
      <c r="HM27" s="66">
        <v>0</v>
      </c>
      <c r="HN27" s="65">
        <v>0</v>
      </c>
      <c r="HO27" s="14">
        <v>0</v>
      </c>
      <c r="HP27" s="66">
        <v>0</v>
      </c>
      <c r="HQ27" s="65">
        <v>0</v>
      </c>
      <c r="HR27" s="14">
        <v>0</v>
      </c>
      <c r="HS27" s="66">
        <v>0</v>
      </c>
      <c r="HT27" s="65">
        <v>0</v>
      </c>
      <c r="HU27" s="14">
        <v>0</v>
      </c>
      <c r="HV27" s="66">
        <v>0</v>
      </c>
      <c r="HW27" s="65">
        <v>0</v>
      </c>
      <c r="HX27" s="14">
        <v>0</v>
      </c>
      <c r="HY27" s="66">
        <v>0</v>
      </c>
      <c r="HZ27" s="65">
        <v>0</v>
      </c>
      <c r="IA27" s="14">
        <v>0</v>
      </c>
      <c r="IB27" s="66">
        <f t="shared" si="151"/>
        <v>0</v>
      </c>
      <c r="IC27" s="75">
        <v>0</v>
      </c>
      <c r="ID27" s="20">
        <v>0</v>
      </c>
      <c r="IE27" s="66">
        <v>0</v>
      </c>
      <c r="IF27" s="65">
        <v>0</v>
      </c>
      <c r="IG27" s="14">
        <v>0</v>
      </c>
      <c r="IH27" s="66">
        <v>0</v>
      </c>
      <c r="II27" s="75">
        <v>0</v>
      </c>
      <c r="IJ27" s="20">
        <v>0</v>
      </c>
      <c r="IK27" s="66">
        <v>0</v>
      </c>
      <c r="IL27" s="65">
        <v>0</v>
      </c>
      <c r="IM27" s="14">
        <v>0</v>
      </c>
      <c r="IN27" s="66">
        <v>0</v>
      </c>
      <c r="IO27" s="65">
        <v>0</v>
      </c>
      <c r="IP27" s="14">
        <v>0</v>
      </c>
      <c r="IQ27" s="66">
        <v>0</v>
      </c>
      <c r="IR27" s="75">
        <v>2</v>
      </c>
      <c r="IS27" s="20">
        <v>40</v>
      </c>
      <c r="IT27" s="66">
        <f t="shared" ref="IT27:IT28" si="182">IS27/IR27*1000</f>
        <v>20000</v>
      </c>
      <c r="IU27" s="65">
        <v>0</v>
      </c>
      <c r="IV27" s="14">
        <v>0</v>
      </c>
      <c r="IW27" s="66">
        <v>0</v>
      </c>
      <c r="IX27" s="75">
        <v>0</v>
      </c>
      <c r="IY27" s="20">
        <v>6</v>
      </c>
      <c r="IZ27" s="66">
        <v>0</v>
      </c>
      <c r="JA27" s="65">
        <v>0</v>
      </c>
      <c r="JB27" s="14">
        <v>0</v>
      </c>
      <c r="JC27" s="66">
        <v>0</v>
      </c>
      <c r="JD27" s="75">
        <v>11</v>
      </c>
      <c r="JE27" s="20">
        <v>208</v>
      </c>
      <c r="JF27" s="66">
        <f t="shared" si="154"/>
        <v>18909.090909090912</v>
      </c>
      <c r="JG27" s="75">
        <v>14</v>
      </c>
      <c r="JH27" s="20">
        <v>213</v>
      </c>
      <c r="JI27" s="66">
        <f t="shared" si="155"/>
        <v>15214.285714285714</v>
      </c>
      <c r="JJ27" s="11">
        <f t="shared" si="16"/>
        <v>38</v>
      </c>
      <c r="JK27" s="21">
        <f t="shared" si="17"/>
        <v>773</v>
      </c>
      <c r="JL27" s="6"/>
      <c r="JM27" s="9"/>
      <c r="JN27" s="6"/>
      <c r="JO27" s="6"/>
      <c r="JP27" s="6"/>
      <c r="JQ27" s="9"/>
      <c r="JR27" s="6"/>
      <c r="JS27" s="6"/>
      <c r="JT27" s="6"/>
      <c r="JU27" s="9"/>
      <c r="JV27" s="6"/>
      <c r="JW27" s="6"/>
      <c r="JX27" s="1"/>
      <c r="JY27" s="2"/>
      <c r="JZ27" s="1"/>
      <c r="KA27" s="1"/>
      <c r="KB27" s="1"/>
      <c r="KC27" s="2"/>
      <c r="KD27" s="1"/>
      <c r="KE27" s="1"/>
      <c r="KF27" s="1"/>
      <c r="KG27" s="2"/>
      <c r="KH27" s="1"/>
      <c r="KI27" s="1"/>
      <c r="KJ27" s="1"/>
      <c r="KK27" s="2"/>
      <c r="KL27" s="1"/>
      <c r="KM27" s="1"/>
      <c r="KN27" s="1"/>
      <c r="KO27" s="2"/>
      <c r="KP27" s="1"/>
      <c r="KQ27" s="1"/>
      <c r="KR27" s="1"/>
      <c r="KS27" s="2"/>
      <c r="KT27" s="1"/>
      <c r="KU27" s="1"/>
      <c r="KV27" s="1"/>
      <c r="KW27" s="2"/>
      <c r="KX27" s="1"/>
      <c r="KY27" s="1"/>
      <c r="KZ27" s="1"/>
      <c r="LA27" s="2"/>
      <c r="LB27" s="1"/>
      <c r="LC27" s="1"/>
      <c r="LD27" s="1"/>
    </row>
    <row r="28" spans="1:391" x14ac:dyDescent="0.3">
      <c r="A28" s="57">
        <v>2010</v>
      </c>
      <c r="B28" s="58" t="s">
        <v>14</v>
      </c>
      <c r="C28" s="65">
        <v>0</v>
      </c>
      <c r="D28" s="14">
        <v>0</v>
      </c>
      <c r="E28" s="66">
        <v>0</v>
      </c>
      <c r="F28" s="82">
        <v>3</v>
      </c>
      <c r="G28" s="18">
        <v>69</v>
      </c>
      <c r="H28" s="66">
        <f t="shared" si="158"/>
        <v>23000</v>
      </c>
      <c r="I28" s="65">
        <v>0</v>
      </c>
      <c r="J28" s="14">
        <v>0</v>
      </c>
      <c r="K28" s="66">
        <v>0</v>
      </c>
      <c r="L28" s="65">
        <v>0</v>
      </c>
      <c r="M28" s="14">
        <v>10</v>
      </c>
      <c r="N28" s="66">
        <v>0</v>
      </c>
      <c r="O28" s="65">
        <v>0</v>
      </c>
      <c r="P28" s="14">
        <v>0</v>
      </c>
      <c r="Q28" s="66">
        <v>0</v>
      </c>
      <c r="R28" s="65">
        <v>0</v>
      </c>
      <c r="S28" s="14">
        <v>0</v>
      </c>
      <c r="T28" s="66">
        <v>0</v>
      </c>
      <c r="U28" s="65">
        <v>0</v>
      </c>
      <c r="V28" s="14">
        <v>0</v>
      </c>
      <c r="W28" s="66">
        <f t="shared" si="139"/>
        <v>0</v>
      </c>
      <c r="X28" s="65">
        <v>0</v>
      </c>
      <c r="Y28" s="14">
        <v>0</v>
      </c>
      <c r="Z28" s="66">
        <v>0</v>
      </c>
      <c r="AA28" s="65">
        <v>0</v>
      </c>
      <c r="AB28" s="14">
        <v>0</v>
      </c>
      <c r="AC28" s="66">
        <v>0</v>
      </c>
      <c r="AD28" s="65">
        <v>0</v>
      </c>
      <c r="AE28" s="14">
        <v>0</v>
      </c>
      <c r="AF28" s="66">
        <v>0</v>
      </c>
      <c r="AG28" s="65">
        <v>0</v>
      </c>
      <c r="AH28" s="14">
        <v>0</v>
      </c>
      <c r="AI28" s="66">
        <f t="shared" si="140"/>
        <v>0</v>
      </c>
      <c r="AJ28" s="65">
        <v>0</v>
      </c>
      <c r="AK28" s="14">
        <v>0</v>
      </c>
      <c r="AL28" s="66">
        <v>0</v>
      </c>
      <c r="AM28" s="65">
        <v>0</v>
      </c>
      <c r="AN28" s="14">
        <v>0</v>
      </c>
      <c r="AO28" s="66">
        <v>0</v>
      </c>
      <c r="AP28" s="65">
        <v>0</v>
      </c>
      <c r="AQ28" s="14">
        <v>0</v>
      </c>
      <c r="AR28" s="66">
        <v>0</v>
      </c>
      <c r="AS28" s="65">
        <v>0</v>
      </c>
      <c r="AT28" s="14">
        <v>3</v>
      </c>
      <c r="AU28" s="66">
        <v>0</v>
      </c>
      <c r="AV28" s="65">
        <v>0</v>
      </c>
      <c r="AW28" s="14">
        <v>0</v>
      </c>
      <c r="AX28" s="66">
        <v>0</v>
      </c>
      <c r="AY28" s="65">
        <v>0</v>
      </c>
      <c r="AZ28" s="14">
        <v>0</v>
      </c>
      <c r="BA28" s="66">
        <v>0</v>
      </c>
      <c r="BB28" s="65">
        <v>0</v>
      </c>
      <c r="BC28" s="14">
        <v>0</v>
      </c>
      <c r="BD28" s="66">
        <v>0</v>
      </c>
      <c r="BE28" s="75">
        <v>1</v>
      </c>
      <c r="BF28" s="20">
        <v>55</v>
      </c>
      <c r="BG28" s="66">
        <f t="shared" si="181"/>
        <v>55000</v>
      </c>
      <c r="BH28" s="65">
        <v>0</v>
      </c>
      <c r="BI28" s="14">
        <v>8</v>
      </c>
      <c r="BJ28" s="66">
        <v>0</v>
      </c>
      <c r="BK28" s="65"/>
      <c r="BL28" s="14"/>
      <c r="BM28" s="66"/>
      <c r="BN28" s="65">
        <v>0</v>
      </c>
      <c r="BO28" s="14">
        <v>0</v>
      </c>
      <c r="BP28" s="66">
        <v>0</v>
      </c>
      <c r="BQ28" s="74">
        <v>0</v>
      </c>
      <c r="BR28" s="19">
        <v>0</v>
      </c>
      <c r="BS28" s="66">
        <v>0</v>
      </c>
      <c r="BT28" s="65">
        <v>0</v>
      </c>
      <c r="BU28" s="14">
        <v>0</v>
      </c>
      <c r="BV28" s="66">
        <v>0</v>
      </c>
      <c r="BW28" s="74">
        <v>0</v>
      </c>
      <c r="BX28" s="19">
        <v>0</v>
      </c>
      <c r="BY28" s="66">
        <v>0</v>
      </c>
      <c r="BZ28" s="74">
        <v>0</v>
      </c>
      <c r="CA28" s="19">
        <v>0</v>
      </c>
      <c r="CB28" s="66">
        <v>0</v>
      </c>
      <c r="CC28" s="74">
        <v>0</v>
      </c>
      <c r="CD28" s="19">
        <v>0</v>
      </c>
      <c r="CE28" s="66">
        <v>0</v>
      </c>
      <c r="CF28" s="65">
        <v>0</v>
      </c>
      <c r="CG28" s="14">
        <v>0</v>
      </c>
      <c r="CH28" s="66">
        <v>0</v>
      </c>
      <c r="CI28" s="65">
        <v>0</v>
      </c>
      <c r="CJ28" s="14">
        <v>0</v>
      </c>
      <c r="CK28" s="66">
        <v>0</v>
      </c>
      <c r="CL28" s="75">
        <v>0</v>
      </c>
      <c r="CM28" s="20">
        <v>3</v>
      </c>
      <c r="CN28" s="66">
        <v>0</v>
      </c>
      <c r="CO28" s="65">
        <v>0</v>
      </c>
      <c r="CP28" s="14">
        <v>0</v>
      </c>
      <c r="CQ28" s="66">
        <v>0</v>
      </c>
      <c r="CR28" s="65">
        <v>0</v>
      </c>
      <c r="CS28" s="14">
        <v>0</v>
      </c>
      <c r="CT28" s="66">
        <v>0</v>
      </c>
      <c r="CU28" s="65">
        <v>0</v>
      </c>
      <c r="CV28" s="14">
        <v>0</v>
      </c>
      <c r="CW28" s="66">
        <v>0</v>
      </c>
      <c r="CX28" s="65">
        <v>0</v>
      </c>
      <c r="CY28" s="14">
        <v>0</v>
      </c>
      <c r="CZ28" s="66">
        <f t="shared" si="141"/>
        <v>0</v>
      </c>
      <c r="DA28" s="65">
        <v>0</v>
      </c>
      <c r="DB28" s="14">
        <v>0</v>
      </c>
      <c r="DC28" s="66">
        <v>0</v>
      </c>
      <c r="DD28" s="65">
        <v>0</v>
      </c>
      <c r="DE28" s="14">
        <v>0</v>
      </c>
      <c r="DF28" s="66">
        <v>0</v>
      </c>
      <c r="DG28" s="65">
        <v>0</v>
      </c>
      <c r="DH28" s="14">
        <v>0</v>
      </c>
      <c r="DI28" s="66">
        <v>0</v>
      </c>
      <c r="DJ28" s="75">
        <v>0</v>
      </c>
      <c r="DK28" s="20">
        <v>0</v>
      </c>
      <c r="DL28" s="66">
        <f t="shared" si="142"/>
        <v>0</v>
      </c>
      <c r="DM28" s="75">
        <v>0</v>
      </c>
      <c r="DN28" s="20">
        <v>0</v>
      </c>
      <c r="DO28" s="66">
        <f t="shared" si="143"/>
        <v>0</v>
      </c>
      <c r="DP28" s="75">
        <v>11</v>
      </c>
      <c r="DQ28" s="20">
        <v>200</v>
      </c>
      <c r="DR28" s="66">
        <f t="shared" si="172"/>
        <v>18181.818181818184</v>
      </c>
      <c r="DS28" s="65">
        <v>0</v>
      </c>
      <c r="DT28" s="14">
        <v>0</v>
      </c>
      <c r="DU28" s="66">
        <v>0</v>
      </c>
      <c r="DV28" s="65">
        <v>0</v>
      </c>
      <c r="DW28" s="14">
        <v>0</v>
      </c>
      <c r="DX28" s="66">
        <v>0</v>
      </c>
      <c r="DY28" s="65">
        <v>0</v>
      </c>
      <c r="DZ28" s="14">
        <v>0</v>
      </c>
      <c r="EA28" s="66">
        <v>0</v>
      </c>
      <c r="EB28" s="65">
        <v>0</v>
      </c>
      <c r="EC28" s="14">
        <v>0</v>
      </c>
      <c r="ED28" s="66">
        <v>0</v>
      </c>
      <c r="EE28" s="65">
        <v>0</v>
      </c>
      <c r="EF28" s="14">
        <v>0</v>
      </c>
      <c r="EG28" s="66">
        <v>0</v>
      </c>
      <c r="EH28" s="65">
        <v>0</v>
      </c>
      <c r="EI28" s="14">
        <v>0</v>
      </c>
      <c r="EJ28" s="66">
        <v>0</v>
      </c>
      <c r="EK28" s="65">
        <v>0</v>
      </c>
      <c r="EL28" s="14">
        <v>0</v>
      </c>
      <c r="EM28" s="66">
        <v>0</v>
      </c>
      <c r="EN28" s="75">
        <v>2</v>
      </c>
      <c r="EO28" s="20">
        <v>43</v>
      </c>
      <c r="EP28" s="66">
        <f t="shared" si="145"/>
        <v>21500</v>
      </c>
      <c r="EQ28" s="65">
        <v>0</v>
      </c>
      <c r="ER28" s="14">
        <v>0</v>
      </c>
      <c r="ES28" s="66">
        <v>0</v>
      </c>
      <c r="ET28" s="65">
        <v>0</v>
      </c>
      <c r="EU28" s="14">
        <v>0</v>
      </c>
      <c r="EV28" s="66">
        <v>0</v>
      </c>
      <c r="EW28" s="75">
        <v>0</v>
      </c>
      <c r="EX28" s="20">
        <v>0</v>
      </c>
      <c r="EY28" s="66">
        <f t="shared" si="146"/>
        <v>0</v>
      </c>
      <c r="EZ28" s="75">
        <v>4</v>
      </c>
      <c r="FA28" s="20">
        <v>101</v>
      </c>
      <c r="FB28" s="66">
        <f t="shared" ref="FB28" si="183">FA28/EZ28*1000</f>
        <v>25250</v>
      </c>
      <c r="FC28" s="75">
        <v>2</v>
      </c>
      <c r="FD28" s="20">
        <v>36</v>
      </c>
      <c r="FE28" s="66">
        <f t="shared" si="148"/>
        <v>18000</v>
      </c>
      <c r="FF28" s="65">
        <v>0</v>
      </c>
      <c r="FG28" s="14">
        <v>0</v>
      </c>
      <c r="FH28" s="66">
        <v>0</v>
      </c>
      <c r="FI28" s="65">
        <v>0</v>
      </c>
      <c r="FJ28" s="14">
        <v>0</v>
      </c>
      <c r="FK28" s="66">
        <v>0</v>
      </c>
      <c r="FL28" s="65">
        <v>0</v>
      </c>
      <c r="FM28" s="14">
        <v>0</v>
      </c>
      <c r="FN28" s="66">
        <v>0</v>
      </c>
      <c r="FO28" s="75">
        <v>0</v>
      </c>
      <c r="FP28" s="20">
        <v>6</v>
      </c>
      <c r="FQ28" s="66">
        <v>0</v>
      </c>
      <c r="FR28" s="65">
        <v>0</v>
      </c>
      <c r="FS28" s="14">
        <v>0</v>
      </c>
      <c r="FT28" s="66">
        <v>0</v>
      </c>
      <c r="FU28" s="65">
        <v>0</v>
      </c>
      <c r="FV28" s="14">
        <v>0</v>
      </c>
      <c r="FW28" s="66">
        <v>0</v>
      </c>
      <c r="FX28" s="65">
        <v>0</v>
      </c>
      <c r="FY28" s="14">
        <v>0</v>
      </c>
      <c r="FZ28" s="66">
        <v>0</v>
      </c>
      <c r="GA28" s="65">
        <v>0</v>
      </c>
      <c r="GB28" s="14">
        <v>0</v>
      </c>
      <c r="GC28" s="66">
        <v>0</v>
      </c>
      <c r="GD28" s="65">
        <v>0</v>
      </c>
      <c r="GE28" s="14">
        <v>0</v>
      </c>
      <c r="GF28" s="66">
        <v>0</v>
      </c>
      <c r="GG28" s="65">
        <v>0</v>
      </c>
      <c r="GH28" s="14">
        <v>0</v>
      </c>
      <c r="GI28" s="66">
        <v>0</v>
      </c>
      <c r="GJ28" s="65">
        <v>0</v>
      </c>
      <c r="GK28" s="14">
        <v>0</v>
      </c>
      <c r="GL28" s="66">
        <v>0</v>
      </c>
      <c r="GM28" s="65">
        <v>0</v>
      </c>
      <c r="GN28" s="14">
        <v>0</v>
      </c>
      <c r="GO28" s="66">
        <v>0</v>
      </c>
      <c r="GP28" s="65">
        <v>0</v>
      </c>
      <c r="GQ28" s="14">
        <v>1</v>
      </c>
      <c r="GR28" s="66">
        <v>0</v>
      </c>
      <c r="GS28" s="65">
        <v>0</v>
      </c>
      <c r="GT28" s="14">
        <v>0</v>
      </c>
      <c r="GU28" s="66">
        <v>0</v>
      </c>
      <c r="GV28" s="65">
        <v>0</v>
      </c>
      <c r="GW28" s="14">
        <v>0</v>
      </c>
      <c r="GX28" s="66">
        <v>0</v>
      </c>
      <c r="GY28" s="65">
        <v>0</v>
      </c>
      <c r="GZ28" s="14">
        <v>0</v>
      </c>
      <c r="HA28" s="66">
        <v>0</v>
      </c>
      <c r="HB28" s="65">
        <v>0</v>
      </c>
      <c r="HC28" s="14">
        <v>0</v>
      </c>
      <c r="HD28" s="66">
        <v>0</v>
      </c>
      <c r="HE28" s="65">
        <v>0</v>
      </c>
      <c r="HF28" s="14">
        <v>0</v>
      </c>
      <c r="HG28" s="66">
        <v>0</v>
      </c>
      <c r="HH28" s="65">
        <v>0</v>
      </c>
      <c r="HI28" s="14">
        <v>0</v>
      </c>
      <c r="HJ28" s="66">
        <f t="shared" si="150"/>
        <v>0</v>
      </c>
      <c r="HK28" s="65">
        <v>0</v>
      </c>
      <c r="HL28" s="14">
        <v>0</v>
      </c>
      <c r="HM28" s="66">
        <v>0</v>
      </c>
      <c r="HN28" s="65">
        <v>0</v>
      </c>
      <c r="HO28" s="14">
        <v>0</v>
      </c>
      <c r="HP28" s="66">
        <v>0</v>
      </c>
      <c r="HQ28" s="65">
        <v>0</v>
      </c>
      <c r="HR28" s="14">
        <v>0</v>
      </c>
      <c r="HS28" s="66">
        <v>0</v>
      </c>
      <c r="HT28" s="65">
        <v>0</v>
      </c>
      <c r="HU28" s="14">
        <v>0</v>
      </c>
      <c r="HV28" s="66">
        <v>0</v>
      </c>
      <c r="HW28" s="65">
        <v>0</v>
      </c>
      <c r="HX28" s="14">
        <v>0</v>
      </c>
      <c r="HY28" s="66">
        <v>0</v>
      </c>
      <c r="HZ28" s="65">
        <v>0</v>
      </c>
      <c r="IA28" s="14">
        <v>0</v>
      </c>
      <c r="IB28" s="66">
        <f t="shared" si="151"/>
        <v>0</v>
      </c>
      <c r="IC28" s="75">
        <v>0</v>
      </c>
      <c r="ID28" s="20">
        <v>1</v>
      </c>
      <c r="IE28" s="66">
        <v>0</v>
      </c>
      <c r="IF28" s="65">
        <v>0</v>
      </c>
      <c r="IG28" s="14">
        <v>0</v>
      </c>
      <c r="IH28" s="66">
        <v>0</v>
      </c>
      <c r="II28" s="75">
        <v>0</v>
      </c>
      <c r="IJ28" s="20">
        <v>0</v>
      </c>
      <c r="IK28" s="66">
        <v>0</v>
      </c>
      <c r="IL28" s="65">
        <v>0</v>
      </c>
      <c r="IM28" s="14">
        <v>0</v>
      </c>
      <c r="IN28" s="66">
        <v>0</v>
      </c>
      <c r="IO28" s="65">
        <v>1</v>
      </c>
      <c r="IP28" s="14">
        <v>19</v>
      </c>
      <c r="IQ28" s="66">
        <f t="shared" ref="IQ28" si="184">IP28/IO28*1000</f>
        <v>19000</v>
      </c>
      <c r="IR28" s="75">
        <v>1</v>
      </c>
      <c r="IS28" s="20">
        <v>20</v>
      </c>
      <c r="IT28" s="66">
        <f t="shared" si="182"/>
        <v>20000</v>
      </c>
      <c r="IU28" s="65">
        <v>0</v>
      </c>
      <c r="IV28" s="14">
        <v>0</v>
      </c>
      <c r="IW28" s="66">
        <v>0</v>
      </c>
      <c r="IX28" s="75">
        <v>4</v>
      </c>
      <c r="IY28" s="20">
        <v>-26</v>
      </c>
      <c r="IZ28" s="66">
        <f t="shared" ref="IZ28" si="185">IY28/IX28*1000</f>
        <v>-6500</v>
      </c>
      <c r="JA28" s="65">
        <v>0</v>
      </c>
      <c r="JB28" s="14">
        <v>0</v>
      </c>
      <c r="JC28" s="66">
        <v>0</v>
      </c>
      <c r="JD28" s="75">
        <v>6</v>
      </c>
      <c r="JE28" s="20">
        <v>100</v>
      </c>
      <c r="JF28" s="66">
        <f t="shared" si="154"/>
        <v>16666.666666666668</v>
      </c>
      <c r="JG28" s="75">
        <v>22</v>
      </c>
      <c r="JH28" s="20">
        <v>156</v>
      </c>
      <c r="JI28" s="66">
        <f t="shared" si="155"/>
        <v>7090.909090909091</v>
      </c>
      <c r="JJ28" s="11">
        <f t="shared" si="16"/>
        <v>57</v>
      </c>
      <c r="JK28" s="21">
        <f t="shared" si="17"/>
        <v>805</v>
      </c>
      <c r="JL28" s="6"/>
      <c r="JM28" s="9"/>
      <c r="JN28" s="6"/>
      <c r="JO28" s="6"/>
      <c r="JP28" s="6"/>
      <c r="JQ28" s="9"/>
      <c r="JR28" s="6"/>
      <c r="JS28" s="6"/>
      <c r="JT28" s="6"/>
      <c r="JU28" s="9"/>
      <c r="JV28" s="6"/>
      <c r="JW28" s="6"/>
      <c r="JX28" s="1"/>
      <c r="JY28" s="2"/>
      <c r="JZ28" s="1"/>
      <c r="KA28" s="1"/>
      <c r="KB28" s="1"/>
      <c r="KC28" s="2"/>
      <c r="KD28" s="1"/>
      <c r="KE28" s="1"/>
      <c r="KF28" s="1"/>
      <c r="KG28" s="2"/>
      <c r="KH28" s="1"/>
      <c r="KI28" s="1"/>
      <c r="KJ28" s="1"/>
      <c r="KK28" s="2"/>
      <c r="KL28" s="1"/>
      <c r="KM28" s="1"/>
      <c r="KN28" s="1"/>
      <c r="KO28" s="2"/>
      <c r="KP28" s="1"/>
      <c r="KQ28" s="1"/>
      <c r="KR28" s="1"/>
      <c r="KS28" s="2"/>
      <c r="KT28" s="1"/>
      <c r="KU28" s="1"/>
      <c r="KV28" s="1"/>
      <c r="KW28" s="2"/>
      <c r="KX28" s="1"/>
      <c r="KY28" s="1"/>
      <c r="KZ28" s="1"/>
      <c r="LA28" s="2"/>
      <c r="LB28" s="1"/>
      <c r="LC28" s="1"/>
      <c r="LD28" s="1"/>
    </row>
    <row r="29" spans="1:391" x14ac:dyDescent="0.3">
      <c r="A29" s="57">
        <v>2010</v>
      </c>
      <c r="B29" s="58" t="s">
        <v>15</v>
      </c>
      <c r="C29" s="65">
        <v>0</v>
      </c>
      <c r="D29" s="14">
        <v>0</v>
      </c>
      <c r="E29" s="66">
        <v>0</v>
      </c>
      <c r="F29" s="82">
        <v>56</v>
      </c>
      <c r="G29" s="18">
        <v>67</v>
      </c>
      <c r="H29" s="66">
        <f t="shared" si="158"/>
        <v>1196.4285714285713</v>
      </c>
      <c r="I29" s="65">
        <v>0</v>
      </c>
      <c r="J29" s="14">
        <v>0</v>
      </c>
      <c r="K29" s="66">
        <v>0</v>
      </c>
      <c r="L29" s="65">
        <v>0</v>
      </c>
      <c r="M29" s="14">
        <v>0</v>
      </c>
      <c r="N29" s="66">
        <v>0</v>
      </c>
      <c r="O29" s="65">
        <v>0</v>
      </c>
      <c r="P29" s="14">
        <v>0</v>
      </c>
      <c r="Q29" s="66">
        <v>0</v>
      </c>
      <c r="R29" s="65">
        <v>0</v>
      </c>
      <c r="S29" s="14">
        <v>0</v>
      </c>
      <c r="T29" s="66">
        <v>0</v>
      </c>
      <c r="U29" s="65">
        <v>0</v>
      </c>
      <c r="V29" s="14">
        <v>0</v>
      </c>
      <c r="W29" s="66">
        <f t="shared" si="139"/>
        <v>0</v>
      </c>
      <c r="X29" s="65">
        <v>0</v>
      </c>
      <c r="Y29" s="14">
        <v>0</v>
      </c>
      <c r="Z29" s="66">
        <v>0</v>
      </c>
      <c r="AA29" s="65">
        <v>0</v>
      </c>
      <c r="AB29" s="14">
        <v>0</v>
      </c>
      <c r="AC29" s="66">
        <v>0</v>
      </c>
      <c r="AD29" s="65">
        <v>0</v>
      </c>
      <c r="AE29" s="14">
        <v>0</v>
      </c>
      <c r="AF29" s="66">
        <v>0</v>
      </c>
      <c r="AG29" s="65">
        <v>0</v>
      </c>
      <c r="AH29" s="14">
        <v>0</v>
      </c>
      <c r="AI29" s="66">
        <f t="shared" si="140"/>
        <v>0</v>
      </c>
      <c r="AJ29" s="65">
        <v>0</v>
      </c>
      <c r="AK29" s="14">
        <v>0</v>
      </c>
      <c r="AL29" s="66">
        <v>0</v>
      </c>
      <c r="AM29" s="65">
        <v>0</v>
      </c>
      <c r="AN29" s="14">
        <v>0</v>
      </c>
      <c r="AO29" s="66">
        <v>0</v>
      </c>
      <c r="AP29" s="65">
        <v>0</v>
      </c>
      <c r="AQ29" s="14">
        <v>0</v>
      </c>
      <c r="AR29" s="66">
        <v>0</v>
      </c>
      <c r="AS29" s="65">
        <v>0</v>
      </c>
      <c r="AT29" s="14">
        <v>0</v>
      </c>
      <c r="AU29" s="66">
        <v>0</v>
      </c>
      <c r="AV29" s="65">
        <v>0</v>
      </c>
      <c r="AW29" s="14">
        <v>0</v>
      </c>
      <c r="AX29" s="66">
        <v>0</v>
      </c>
      <c r="AY29" s="65">
        <v>0</v>
      </c>
      <c r="AZ29" s="14">
        <v>0</v>
      </c>
      <c r="BA29" s="66">
        <v>0</v>
      </c>
      <c r="BB29" s="65">
        <v>0</v>
      </c>
      <c r="BC29" s="14">
        <v>0</v>
      </c>
      <c r="BD29" s="66">
        <v>0</v>
      </c>
      <c r="BE29" s="75">
        <v>1</v>
      </c>
      <c r="BF29" s="20">
        <v>12</v>
      </c>
      <c r="BG29" s="66">
        <f t="shared" si="181"/>
        <v>12000</v>
      </c>
      <c r="BH29" s="65">
        <v>0</v>
      </c>
      <c r="BI29" s="14">
        <v>0</v>
      </c>
      <c r="BJ29" s="66">
        <v>0</v>
      </c>
      <c r="BK29" s="65"/>
      <c r="BL29" s="14"/>
      <c r="BM29" s="66"/>
      <c r="BN29" s="65">
        <v>0</v>
      </c>
      <c r="BO29" s="14">
        <v>1</v>
      </c>
      <c r="BP29" s="66">
        <v>0</v>
      </c>
      <c r="BQ29" s="65">
        <v>0</v>
      </c>
      <c r="BR29" s="14">
        <v>0</v>
      </c>
      <c r="BS29" s="66">
        <v>0</v>
      </c>
      <c r="BT29" s="65">
        <v>0</v>
      </c>
      <c r="BU29" s="14">
        <v>0</v>
      </c>
      <c r="BV29" s="66">
        <v>0</v>
      </c>
      <c r="BW29" s="65">
        <v>0</v>
      </c>
      <c r="BX29" s="14">
        <v>0</v>
      </c>
      <c r="BY29" s="66">
        <v>0</v>
      </c>
      <c r="BZ29" s="65">
        <v>0</v>
      </c>
      <c r="CA29" s="14">
        <v>0</v>
      </c>
      <c r="CB29" s="66">
        <v>0</v>
      </c>
      <c r="CC29" s="65">
        <v>0</v>
      </c>
      <c r="CD29" s="14">
        <v>0</v>
      </c>
      <c r="CE29" s="66">
        <v>0</v>
      </c>
      <c r="CF29" s="75">
        <v>0</v>
      </c>
      <c r="CG29" s="20">
        <v>0</v>
      </c>
      <c r="CH29" s="66">
        <v>0</v>
      </c>
      <c r="CI29" s="75">
        <v>0</v>
      </c>
      <c r="CJ29" s="20">
        <v>0</v>
      </c>
      <c r="CK29" s="66">
        <v>0</v>
      </c>
      <c r="CL29" s="75">
        <v>0</v>
      </c>
      <c r="CM29" s="20">
        <v>7</v>
      </c>
      <c r="CN29" s="66">
        <v>0</v>
      </c>
      <c r="CO29" s="65">
        <v>0</v>
      </c>
      <c r="CP29" s="14">
        <v>0</v>
      </c>
      <c r="CQ29" s="66">
        <v>0</v>
      </c>
      <c r="CR29" s="65">
        <v>7</v>
      </c>
      <c r="CS29" s="14">
        <v>35</v>
      </c>
      <c r="CT29" s="66">
        <f t="shared" ref="CT29" si="186">CS29/CR29*1000</f>
        <v>5000</v>
      </c>
      <c r="CU29" s="65">
        <v>0</v>
      </c>
      <c r="CV29" s="14">
        <v>0</v>
      </c>
      <c r="CW29" s="66">
        <v>0</v>
      </c>
      <c r="CX29" s="65">
        <v>0</v>
      </c>
      <c r="CY29" s="14">
        <v>0</v>
      </c>
      <c r="CZ29" s="66">
        <f t="shared" si="141"/>
        <v>0</v>
      </c>
      <c r="DA29" s="65">
        <v>0</v>
      </c>
      <c r="DB29" s="14">
        <v>0</v>
      </c>
      <c r="DC29" s="66">
        <v>0</v>
      </c>
      <c r="DD29" s="65">
        <v>0</v>
      </c>
      <c r="DE29" s="14">
        <v>0</v>
      </c>
      <c r="DF29" s="66">
        <v>0</v>
      </c>
      <c r="DG29" s="65">
        <v>0</v>
      </c>
      <c r="DH29" s="14">
        <v>0</v>
      </c>
      <c r="DI29" s="66">
        <v>0</v>
      </c>
      <c r="DJ29" s="75">
        <v>0</v>
      </c>
      <c r="DK29" s="20">
        <v>0</v>
      </c>
      <c r="DL29" s="66">
        <f t="shared" si="142"/>
        <v>0</v>
      </c>
      <c r="DM29" s="75">
        <v>0</v>
      </c>
      <c r="DN29" s="20">
        <v>0</v>
      </c>
      <c r="DO29" s="66">
        <f t="shared" si="143"/>
        <v>0</v>
      </c>
      <c r="DP29" s="75">
        <v>10</v>
      </c>
      <c r="DQ29" s="20">
        <v>208</v>
      </c>
      <c r="DR29" s="66">
        <f t="shared" si="172"/>
        <v>20800</v>
      </c>
      <c r="DS29" s="65">
        <v>0</v>
      </c>
      <c r="DT29" s="14">
        <v>0</v>
      </c>
      <c r="DU29" s="66">
        <v>0</v>
      </c>
      <c r="DV29" s="65">
        <v>0</v>
      </c>
      <c r="DW29" s="14">
        <v>0</v>
      </c>
      <c r="DX29" s="66">
        <v>0</v>
      </c>
      <c r="DY29" s="65">
        <v>0</v>
      </c>
      <c r="DZ29" s="14">
        <v>0</v>
      </c>
      <c r="EA29" s="66">
        <v>0</v>
      </c>
      <c r="EB29" s="65">
        <v>0</v>
      </c>
      <c r="EC29" s="14">
        <v>0</v>
      </c>
      <c r="ED29" s="66">
        <v>0</v>
      </c>
      <c r="EE29" s="65">
        <v>0</v>
      </c>
      <c r="EF29" s="14">
        <v>0</v>
      </c>
      <c r="EG29" s="66">
        <v>0</v>
      </c>
      <c r="EH29" s="65">
        <v>0</v>
      </c>
      <c r="EI29" s="14">
        <v>0</v>
      </c>
      <c r="EJ29" s="66">
        <v>0</v>
      </c>
      <c r="EK29" s="65">
        <v>0</v>
      </c>
      <c r="EL29" s="14">
        <v>0</v>
      </c>
      <c r="EM29" s="66">
        <v>0</v>
      </c>
      <c r="EN29" s="75">
        <v>1</v>
      </c>
      <c r="EO29" s="20">
        <v>15</v>
      </c>
      <c r="EP29" s="66">
        <f t="shared" si="145"/>
        <v>15000</v>
      </c>
      <c r="EQ29" s="65">
        <v>0</v>
      </c>
      <c r="ER29" s="14">
        <v>0</v>
      </c>
      <c r="ES29" s="66">
        <v>0</v>
      </c>
      <c r="ET29" s="65">
        <v>0</v>
      </c>
      <c r="EU29" s="14">
        <v>0</v>
      </c>
      <c r="EV29" s="66">
        <v>0</v>
      </c>
      <c r="EW29" s="65">
        <v>0</v>
      </c>
      <c r="EX29" s="14">
        <v>0</v>
      </c>
      <c r="EY29" s="66">
        <f t="shared" si="146"/>
        <v>0</v>
      </c>
      <c r="EZ29" s="65">
        <v>0</v>
      </c>
      <c r="FA29" s="14">
        <v>0</v>
      </c>
      <c r="FB29" s="66">
        <v>0</v>
      </c>
      <c r="FC29" s="75">
        <v>3</v>
      </c>
      <c r="FD29" s="20">
        <v>56</v>
      </c>
      <c r="FE29" s="66">
        <f t="shared" si="148"/>
        <v>18666.666666666668</v>
      </c>
      <c r="FF29" s="65">
        <v>0</v>
      </c>
      <c r="FG29" s="14">
        <v>0</v>
      </c>
      <c r="FH29" s="66">
        <v>0</v>
      </c>
      <c r="FI29" s="65">
        <v>0</v>
      </c>
      <c r="FJ29" s="14">
        <v>0</v>
      </c>
      <c r="FK29" s="66">
        <v>0</v>
      </c>
      <c r="FL29" s="65">
        <v>0</v>
      </c>
      <c r="FM29" s="14">
        <v>0</v>
      </c>
      <c r="FN29" s="66">
        <v>0</v>
      </c>
      <c r="FO29" s="65">
        <v>0</v>
      </c>
      <c r="FP29" s="14">
        <v>0</v>
      </c>
      <c r="FQ29" s="66">
        <v>0</v>
      </c>
      <c r="FR29" s="65">
        <v>0</v>
      </c>
      <c r="FS29" s="14">
        <v>0</v>
      </c>
      <c r="FT29" s="66">
        <v>0</v>
      </c>
      <c r="FU29" s="65">
        <v>0</v>
      </c>
      <c r="FV29" s="14">
        <v>0</v>
      </c>
      <c r="FW29" s="66">
        <v>0</v>
      </c>
      <c r="FX29" s="65">
        <v>0</v>
      </c>
      <c r="FY29" s="14">
        <v>0</v>
      </c>
      <c r="FZ29" s="66">
        <v>0</v>
      </c>
      <c r="GA29" s="65">
        <v>0</v>
      </c>
      <c r="GB29" s="14">
        <v>0</v>
      </c>
      <c r="GC29" s="66">
        <v>0</v>
      </c>
      <c r="GD29" s="65">
        <v>0</v>
      </c>
      <c r="GE29" s="14">
        <v>0</v>
      </c>
      <c r="GF29" s="66">
        <v>0</v>
      </c>
      <c r="GG29" s="65">
        <v>0</v>
      </c>
      <c r="GH29" s="14">
        <v>0</v>
      </c>
      <c r="GI29" s="66">
        <v>0</v>
      </c>
      <c r="GJ29" s="65">
        <v>0</v>
      </c>
      <c r="GK29" s="14">
        <v>0</v>
      </c>
      <c r="GL29" s="66">
        <v>0</v>
      </c>
      <c r="GM29" s="65">
        <v>0</v>
      </c>
      <c r="GN29" s="14">
        <v>0</v>
      </c>
      <c r="GO29" s="66">
        <v>0</v>
      </c>
      <c r="GP29" s="65">
        <v>0</v>
      </c>
      <c r="GQ29" s="14">
        <v>0</v>
      </c>
      <c r="GR29" s="66">
        <v>0</v>
      </c>
      <c r="GS29" s="65">
        <v>0</v>
      </c>
      <c r="GT29" s="14">
        <v>0</v>
      </c>
      <c r="GU29" s="66">
        <v>0</v>
      </c>
      <c r="GV29" s="65">
        <v>0</v>
      </c>
      <c r="GW29" s="14">
        <v>0</v>
      </c>
      <c r="GX29" s="66">
        <v>0</v>
      </c>
      <c r="GY29" s="65">
        <v>0</v>
      </c>
      <c r="GZ29" s="14">
        <v>0</v>
      </c>
      <c r="HA29" s="66">
        <v>0</v>
      </c>
      <c r="HB29" s="65">
        <v>0</v>
      </c>
      <c r="HC29" s="14">
        <v>0</v>
      </c>
      <c r="HD29" s="66">
        <v>0</v>
      </c>
      <c r="HE29" s="65">
        <v>0</v>
      </c>
      <c r="HF29" s="14">
        <v>0</v>
      </c>
      <c r="HG29" s="66">
        <v>0</v>
      </c>
      <c r="HH29" s="65">
        <v>0</v>
      </c>
      <c r="HI29" s="14">
        <v>0</v>
      </c>
      <c r="HJ29" s="66">
        <f t="shared" si="150"/>
        <v>0</v>
      </c>
      <c r="HK29" s="65">
        <v>0</v>
      </c>
      <c r="HL29" s="14">
        <v>0</v>
      </c>
      <c r="HM29" s="66">
        <v>0</v>
      </c>
      <c r="HN29" s="65">
        <v>0</v>
      </c>
      <c r="HO29" s="14">
        <v>0</v>
      </c>
      <c r="HP29" s="66">
        <v>0</v>
      </c>
      <c r="HQ29" s="65">
        <v>0</v>
      </c>
      <c r="HR29" s="14">
        <v>0</v>
      </c>
      <c r="HS29" s="66">
        <v>0</v>
      </c>
      <c r="HT29" s="65">
        <v>0</v>
      </c>
      <c r="HU29" s="14">
        <v>0</v>
      </c>
      <c r="HV29" s="66">
        <v>0</v>
      </c>
      <c r="HW29" s="65">
        <v>0</v>
      </c>
      <c r="HX29" s="14">
        <v>0</v>
      </c>
      <c r="HY29" s="66">
        <v>0</v>
      </c>
      <c r="HZ29" s="65">
        <v>0</v>
      </c>
      <c r="IA29" s="14">
        <v>0</v>
      </c>
      <c r="IB29" s="66">
        <f t="shared" si="151"/>
        <v>0</v>
      </c>
      <c r="IC29" s="75">
        <v>0</v>
      </c>
      <c r="ID29" s="20">
        <v>2</v>
      </c>
      <c r="IE29" s="66">
        <v>0</v>
      </c>
      <c r="IF29" s="65">
        <v>0</v>
      </c>
      <c r="IG29" s="14">
        <v>0</v>
      </c>
      <c r="IH29" s="66">
        <v>0</v>
      </c>
      <c r="II29" s="75">
        <v>0</v>
      </c>
      <c r="IJ29" s="20">
        <v>0</v>
      </c>
      <c r="IK29" s="66">
        <v>0</v>
      </c>
      <c r="IL29" s="65">
        <v>0</v>
      </c>
      <c r="IM29" s="14">
        <v>0</v>
      </c>
      <c r="IN29" s="66">
        <v>0</v>
      </c>
      <c r="IO29" s="65">
        <v>0</v>
      </c>
      <c r="IP29" s="14">
        <v>0</v>
      </c>
      <c r="IQ29" s="66">
        <v>0</v>
      </c>
      <c r="IR29" s="75">
        <v>0</v>
      </c>
      <c r="IS29" s="20">
        <v>4</v>
      </c>
      <c r="IT29" s="66">
        <v>0</v>
      </c>
      <c r="IU29" s="65">
        <v>0</v>
      </c>
      <c r="IV29" s="14">
        <v>0</v>
      </c>
      <c r="IW29" s="66">
        <v>0</v>
      </c>
      <c r="IX29" s="75">
        <v>0</v>
      </c>
      <c r="IY29" s="20">
        <v>1</v>
      </c>
      <c r="IZ29" s="66">
        <v>0</v>
      </c>
      <c r="JA29" s="65">
        <v>0</v>
      </c>
      <c r="JB29" s="14">
        <v>0</v>
      </c>
      <c r="JC29" s="66">
        <v>0</v>
      </c>
      <c r="JD29" s="75">
        <v>6</v>
      </c>
      <c r="JE29" s="20">
        <v>89</v>
      </c>
      <c r="JF29" s="66">
        <f t="shared" si="154"/>
        <v>14833.333333333334</v>
      </c>
      <c r="JG29" s="75">
        <v>9</v>
      </c>
      <c r="JH29" s="20">
        <v>166</v>
      </c>
      <c r="JI29" s="66">
        <f t="shared" si="155"/>
        <v>18444.444444444442</v>
      </c>
      <c r="JJ29" s="11">
        <f t="shared" si="16"/>
        <v>93</v>
      </c>
      <c r="JK29" s="21">
        <f t="shared" si="17"/>
        <v>663</v>
      </c>
      <c r="JL29" s="6"/>
      <c r="JM29" s="9"/>
      <c r="JN29" s="6"/>
      <c r="JO29" s="6"/>
      <c r="JP29" s="6"/>
      <c r="JQ29" s="9"/>
      <c r="JR29" s="6"/>
      <c r="JS29" s="6"/>
      <c r="JT29" s="6"/>
      <c r="JU29" s="9"/>
      <c r="JV29" s="6"/>
      <c r="JW29" s="6"/>
      <c r="JX29" s="1"/>
      <c r="JY29" s="2"/>
      <c r="JZ29" s="1"/>
      <c r="KA29" s="1"/>
      <c r="KB29" s="1"/>
      <c r="KC29" s="2"/>
      <c r="KD29" s="1"/>
      <c r="KE29" s="1"/>
      <c r="KF29" s="1"/>
      <c r="KG29" s="2"/>
      <c r="KH29" s="1"/>
      <c r="KI29" s="1"/>
      <c r="KJ29" s="1"/>
      <c r="KK29" s="2"/>
      <c r="KL29" s="1"/>
      <c r="KM29" s="1"/>
      <c r="KN29" s="1"/>
      <c r="KO29" s="2"/>
      <c r="KP29" s="1"/>
      <c r="KQ29" s="1"/>
      <c r="KR29" s="1"/>
      <c r="KS29" s="2"/>
      <c r="KT29" s="1"/>
      <c r="KU29" s="1"/>
      <c r="KV29" s="1"/>
      <c r="KW29" s="2"/>
      <c r="KX29" s="1"/>
      <c r="KY29" s="1"/>
      <c r="KZ29" s="1"/>
      <c r="LA29" s="2"/>
      <c r="LB29" s="1"/>
      <c r="LC29" s="1"/>
      <c r="LD29" s="1"/>
    </row>
    <row r="30" spans="1:391" x14ac:dyDescent="0.3">
      <c r="A30" s="57">
        <v>2010</v>
      </c>
      <c r="B30" s="58" t="s">
        <v>16</v>
      </c>
      <c r="C30" s="65">
        <v>0</v>
      </c>
      <c r="D30" s="14">
        <v>0</v>
      </c>
      <c r="E30" s="66">
        <v>0</v>
      </c>
      <c r="F30" s="82">
        <v>3</v>
      </c>
      <c r="G30" s="18">
        <v>68</v>
      </c>
      <c r="H30" s="66">
        <f t="shared" si="158"/>
        <v>22666.666666666668</v>
      </c>
      <c r="I30" s="65">
        <v>0</v>
      </c>
      <c r="J30" s="14">
        <v>0</v>
      </c>
      <c r="K30" s="66">
        <v>0</v>
      </c>
      <c r="L30" s="65">
        <v>0</v>
      </c>
      <c r="M30" s="14">
        <v>4</v>
      </c>
      <c r="N30" s="66">
        <v>0</v>
      </c>
      <c r="O30" s="65">
        <v>0</v>
      </c>
      <c r="P30" s="14">
        <v>0</v>
      </c>
      <c r="Q30" s="66">
        <v>0</v>
      </c>
      <c r="R30" s="65">
        <v>0</v>
      </c>
      <c r="S30" s="14">
        <v>0</v>
      </c>
      <c r="T30" s="66">
        <v>0</v>
      </c>
      <c r="U30" s="65">
        <v>0</v>
      </c>
      <c r="V30" s="14">
        <v>0</v>
      </c>
      <c r="W30" s="66">
        <f t="shared" si="139"/>
        <v>0</v>
      </c>
      <c r="X30" s="65">
        <v>0</v>
      </c>
      <c r="Y30" s="14">
        <v>0</v>
      </c>
      <c r="Z30" s="66">
        <v>0</v>
      </c>
      <c r="AA30" s="65">
        <v>0</v>
      </c>
      <c r="AB30" s="14">
        <v>0</v>
      </c>
      <c r="AC30" s="66">
        <v>0</v>
      </c>
      <c r="AD30" s="65">
        <v>0</v>
      </c>
      <c r="AE30" s="14">
        <v>0</v>
      </c>
      <c r="AF30" s="66">
        <v>0</v>
      </c>
      <c r="AG30" s="65">
        <v>0</v>
      </c>
      <c r="AH30" s="14">
        <v>0</v>
      </c>
      <c r="AI30" s="66">
        <f t="shared" si="140"/>
        <v>0</v>
      </c>
      <c r="AJ30" s="65">
        <v>0</v>
      </c>
      <c r="AK30" s="14">
        <v>0</v>
      </c>
      <c r="AL30" s="66">
        <v>0</v>
      </c>
      <c r="AM30" s="65">
        <v>0</v>
      </c>
      <c r="AN30" s="14">
        <v>1</v>
      </c>
      <c r="AO30" s="66">
        <v>0</v>
      </c>
      <c r="AP30" s="65">
        <v>0</v>
      </c>
      <c r="AQ30" s="14">
        <v>0</v>
      </c>
      <c r="AR30" s="66">
        <v>0</v>
      </c>
      <c r="AS30" s="65">
        <v>0</v>
      </c>
      <c r="AT30" s="14">
        <v>1</v>
      </c>
      <c r="AU30" s="66">
        <v>0</v>
      </c>
      <c r="AV30" s="65">
        <v>0</v>
      </c>
      <c r="AW30" s="14">
        <v>0</v>
      </c>
      <c r="AX30" s="66">
        <v>0</v>
      </c>
      <c r="AY30" s="65">
        <v>0</v>
      </c>
      <c r="AZ30" s="14">
        <v>0</v>
      </c>
      <c r="BA30" s="66">
        <v>0</v>
      </c>
      <c r="BB30" s="65">
        <v>0</v>
      </c>
      <c r="BC30" s="14">
        <v>0</v>
      </c>
      <c r="BD30" s="66">
        <v>0</v>
      </c>
      <c r="BE30" s="75">
        <v>1</v>
      </c>
      <c r="BF30" s="20">
        <v>31</v>
      </c>
      <c r="BG30" s="66">
        <f t="shared" si="181"/>
        <v>31000</v>
      </c>
      <c r="BH30" s="65">
        <v>0</v>
      </c>
      <c r="BI30" s="14">
        <v>0</v>
      </c>
      <c r="BJ30" s="66">
        <v>0</v>
      </c>
      <c r="BK30" s="65"/>
      <c r="BL30" s="14"/>
      <c r="BM30" s="66"/>
      <c r="BN30" s="65">
        <v>0</v>
      </c>
      <c r="BO30" s="14">
        <v>0</v>
      </c>
      <c r="BP30" s="66">
        <v>0</v>
      </c>
      <c r="BQ30" s="65">
        <v>0</v>
      </c>
      <c r="BR30" s="14">
        <v>0</v>
      </c>
      <c r="BS30" s="66">
        <v>0</v>
      </c>
      <c r="BT30" s="65">
        <v>0</v>
      </c>
      <c r="BU30" s="14">
        <v>0</v>
      </c>
      <c r="BV30" s="66">
        <v>0</v>
      </c>
      <c r="BW30" s="65">
        <v>0</v>
      </c>
      <c r="BX30" s="14">
        <v>0</v>
      </c>
      <c r="BY30" s="66">
        <v>0</v>
      </c>
      <c r="BZ30" s="65">
        <v>0</v>
      </c>
      <c r="CA30" s="14">
        <v>0</v>
      </c>
      <c r="CB30" s="66">
        <v>0</v>
      </c>
      <c r="CC30" s="65">
        <v>0</v>
      </c>
      <c r="CD30" s="14">
        <v>0</v>
      </c>
      <c r="CE30" s="66">
        <v>0</v>
      </c>
      <c r="CF30" s="65">
        <v>0</v>
      </c>
      <c r="CG30" s="14">
        <v>0</v>
      </c>
      <c r="CH30" s="66">
        <v>0</v>
      </c>
      <c r="CI30" s="65">
        <v>0</v>
      </c>
      <c r="CJ30" s="14">
        <v>0</v>
      </c>
      <c r="CK30" s="66">
        <v>0</v>
      </c>
      <c r="CL30" s="75">
        <v>0</v>
      </c>
      <c r="CM30" s="20">
        <v>8</v>
      </c>
      <c r="CN30" s="66">
        <v>0</v>
      </c>
      <c r="CO30" s="65">
        <v>0</v>
      </c>
      <c r="CP30" s="14">
        <v>0</v>
      </c>
      <c r="CQ30" s="66">
        <v>0</v>
      </c>
      <c r="CR30" s="65">
        <v>0</v>
      </c>
      <c r="CS30" s="14">
        <v>0</v>
      </c>
      <c r="CT30" s="66">
        <v>0</v>
      </c>
      <c r="CU30" s="65">
        <v>0</v>
      </c>
      <c r="CV30" s="14">
        <v>0</v>
      </c>
      <c r="CW30" s="66">
        <v>0</v>
      </c>
      <c r="CX30" s="65">
        <v>0</v>
      </c>
      <c r="CY30" s="14">
        <v>0</v>
      </c>
      <c r="CZ30" s="66">
        <f t="shared" si="141"/>
        <v>0</v>
      </c>
      <c r="DA30" s="65">
        <v>0</v>
      </c>
      <c r="DB30" s="14">
        <v>0</v>
      </c>
      <c r="DC30" s="66">
        <v>0</v>
      </c>
      <c r="DD30" s="65">
        <v>0</v>
      </c>
      <c r="DE30" s="14">
        <v>0</v>
      </c>
      <c r="DF30" s="66">
        <v>0</v>
      </c>
      <c r="DG30" s="65">
        <v>0</v>
      </c>
      <c r="DH30" s="14">
        <v>0</v>
      </c>
      <c r="DI30" s="66">
        <v>0</v>
      </c>
      <c r="DJ30" s="75">
        <v>0</v>
      </c>
      <c r="DK30" s="20">
        <v>0</v>
      </c>
      <c r="DL30" s="66">
        <f t="shared" si="142"/>
        <v>0</v>
      </c>
      <c r="DM30" s="75">
        <v>0</v>
      </c>
      <c r="DN30" s="20">
        <v>0</v>
      </c>
      <c r="DO30" s="66">
        <f t="shared" si="143"/>
        <v>0</v>
      </c>
      <c r="DP30" s="75">
        <v>2</v>
      </c>
      <c r="DQ30" s="20">
        <v>43</v>
      </c>
      <c r="DR30" s="66">
        <f t="shared" si="172"/>
        <v>21500</v>
      </c>
      <c r="DS30" s="65">
        <v>0</v>
      </c>
      <c r="DT30" s="14">
        <v>0</v>
      </c>
      <c r="DU30" s="66">
        <v>0</v>
      </c>
      <c r="DV30" s="65">
        <v>0</v>
      </c>
      <c r="DW30" s="14">
        <v>0</v>
      </c>
      <c r="DX30" s="66">
        <v>0</v>
      </c>
      <c r="DY30" s="65">
        <v>0</v>
      </c>
      <c r="DZ30" s="14">
        <v>0</v>
      </c>
      <c r="EA30" s="66">
        <v>0</v>
      </c>
      <c r="EB30" s="65">
        <v>0</v>
      </c>
      <c r="EC30" s="14">
        <v>0</v>
      </c>
      <c r="ED30" s="66">
        <v>0</v>
      </c>
      <c r="EE30" s="65">
        <v>0</v>
      </c>
      <c r="EF30" s="14">
        <v>0</v>
      </c>
      <c r="EG30" s="66">
        <v>0</v>
      </c>
      <c r="EH30" s="65">
        <v>0</v>
      </c>
      <c r="EI30" s="14">
        <v>0</v>
      </c>
      <c r="EJ30" s="66">
        <v>0</v>
      </c>
      <c r="EK30" s="65">
        <v>0</v>
      </c>
      <c r="EL30" s="14">
        <v>0</v>
      </c>
      <c r="EM30" s="66">
        <v>0</v>
      </c>
      <c r="EN30" s="75">
        <v>1</v>
      </c>
      <c r="EO30" s="20">
        <v>22</v>
      </c>
      <c r="EP30" s="66">
        <f t="shared" si="145"/>
        <v>22000</v>
      </c>
      <c r="EQ30" s="65">
        <v>0</v>
      </c>
      <c r="ER30" s="14">
        <v>0</v>
      </c>
      <c r="ES30" s="66">
        <v>0</v>
      </c>
      <c r="ET30" s="65">
        <v>0</v>
      </c>
      <c r="EU30" s="14">
        <v>0</v>
      </c>
      <c r="EV30" s="66">
        <v>0</v>
      </c>
      <c r="EW30" s="65">
        <v>0</v>
      </c>
      <c r="EX30" s="14">
        <v>0</v>
      </c>
      <c r="EY30" s="66">
        <f t="shared" si="146"/>
        <v>0</v>
      </c>
      <c r="EZ30" s="65">
        <v>0</v>
      </c>
      <c r="FA30" s="14">
        <v>0</v>
      </c>
      <c r="FB30" s="66">
        <v>0</v>
      </c>
      <c r="FC30" s="75">
        <v>7</v>
      </c>
      <c r="FD30" s="20">
        <v>81</v>
      </c>
      <c r="FE30" s="66">
        <f t="shared" si="148"/>
        <v>11571.428571428571</v>
      </c>
      <c r="FF30" s="65">
        <v>0</v>
      </c>
      <c r="FG30" s="14">
        <v>0</v>
      </c>
      <c r="FH30" s="66">
        <v>0</v>
      </c>
      <c r="FI30" s="65">
        <v>0</v>
      </c>
      <c r="FJ30" s="14">
        <v>0</v>
      </c>
      <c r="FK30" s="66">
        <v>0</v>
      </c>
      <c r="FL30" s="65">
        <v>0</v>
      </c>
      <c r="FM30" s="14">
        <v>0</v>
      </c>
      <c r="FN30" s="66">
        <v>0</v>
      </c>
      <c r="FO30" s="65">
        <v>0</v>
      </c>
      <c r="FP30" s="14">
        <v>0</v>
      </c>
      <c r="FQ30" s="66">
        <v>0</v>
      </c>
      <c r="FR30" s="65">
        <v>0</v>
      </c>
      <c r="FS30" s="14">
        <v>0</v>
      </c>
      <c r="FT30" s="66">
        <v>0</v>
      </c>
      <c r="FU30" s="65">
        <v>0</v>
      </c>
      <c r="FV30" s="14">
        <v>0</v>
      </c>
      <c r="FW30" s="66">
        <v>0</v>
      </c>
      <c r="FX30" s="65">
        <v>0</v>
      </c>
      <c r="FY30" s="14">
        <v>0</v>
      </c>
      <c r="FZ30" s="66">
        <v>0</v>
      </c>
      <c r="GA30" s="65">
        <v>0</v>
      </c>
      <c r="GB30" s="14">
        <v>0</v>
      </c>
      <c r="GC30" s="66">
        <v>0</v>
      </c>
      <c r="GD30" s="65">
        <v>0</v>
      </c>
      <c r="GE30" s="14">
        <v>0</v>
      </c>
      <c r="GF30" s="66">
        <v>0</v>
      </c>
      <c r="GG30" s="65">
        <v>0</v>
      </c>
      <c r="GH30" s="14">
        <v>0</v>
      </c>
      <c r="GI30" s="66">
        <v>0</v>
      </c>
      <c r="GJ30" s="65">
        <v>0</v>
      </c>
      <c r="GK30" s="14">
        <v>0</v>
      </c>
      <c r="GL30" s="66">
        <v>0</v>
      </c>
      <c r="GM30" s="65">
        <v>0</v>
      </c>
      <c r="GN30" s="14">
        <v>0</v>
      </c>
      <c r="GO30" s="66">
        <v>0</v>
      </c>
      <c r="GP30" s="65">
        <v>3</v>
      </c>
      <c r="GQ30" s="14">
        <v>31</v>
      </c>
      <c r="GR30" s="66">
        <f t="shared" ref="GR30" si="187">GQ30/GP30*1000</f>
        <v>10333.333333333334</v>
      </c>
      <c r="GS30" s="65">
        <v>0</v>
      </c>
      <c r="GT30" s="14">
        <v>0</v>
      </c>
      <c r="GU30" s="66">
        <v>0</v>
      </c>
      <c r="GV30" s="65">
        <v>0</v>
      </c>
      <c r="GW30" s="14">
        <v>0</v>
      </c>
      <c r="GX30" s="66">
        <v>0</v>
      </c>
      <c r="GY30" s="65">
        <v>0</v>
      </c>
      <c r="GZ30" s="14">
        <v>0</v>
      </c>
      <c r="HA30" s="66">
        <v>0</v>
      </c>
      <c r="HB30" s="65">
        <v>0</v>
      </c>
      <c r="HC30" s="14">
        <v>0</v>
      </c>
      <c r="HD30" s="66">
        <v>0</v>
      </c>
      <c r="HE30" s="65">
        <v>0</v>
      </c>
      <c r="HF30" s="14">
        <v>0</v>
      </c>
      <c r="HG30" s="66">
        <v>0</v>
      </c>
      <c r="HH30" s="65">
        <v>0</v>
      </c>
      <c r="HI30" s="14">
        <v>0</v>
      </c>
      <c r="HJ30" s="66">
        <f t="shared" si="150"/>
        <v>0</v>
      </c>
      <c r="HK30" s="65">
        <v>0</v>
      </c>
      <c r="HL30" s="14">
        <v>0</v>
      </c>
      <c r="HM30" s="66">
        <v>0</v>
      </c>
      <c r="HN30" s="65">
        <v>0</v>
      </c>
      <c r="HO30" s="14">
        <v>0</v>
      </c>
      <c r="HP30" s="66">
        <v>0</v>
      </c>
      <c r="HQ30" s="65">
        <v>0</v>
      </c>
      <c r="HR30" s="14">
        <v>0</v>
      </c>
      <c r="HS30" s="66">
        <v>0</v>
      </c>
      <c r="HT30" s="65">
        <v>0</v>
      </c>
      <c r="HU30" s="14">
        <v>0</v>
      </c>
      <c r="HV30" s="66">
        <v>0</v>
      </c>
      <c r="HW30" s="65">
        <v>0</v>
      </c>
      <c r="HX30" s="14">
        <v>0</v>
      </c>
      <c r="HY30" s="66">
        <v>0</v>
      </c>
      <c r="HZ30" s="65">
        <v>0</v>
      </c>
      <c r="IA30" s="14">
        <v>0</v>
      </c>
      <c r="IB30" s="66">
        <f t="shared" si="151"/>
        <v>0</v>
      </c>
      <c r="IC30" s="75">
        <v>0</v>
      </c>
      <c r="ID30" s="20">
        <v>2</v>
      </c>
      <c r="IE30" s="66">
        <v>0</v>
      </c>
      <c r="IF30" s="65">
        <v>0</v>
      </c>
      <c r="IG30" s="14">
        <v>0</v>
      </c>
      <c r="IH30" s="66">
        <v>0</v>
      </c>
      <c r="II30" s="75">
        <v>0</v>
      </c>
      <c r="IJ30" s="20">
        <v>0</v>
      </c>
      <c r="IK30" s="66">
        <v>0</v>
      </c>
      <c r="IL30" s="65">
        <v>0</v>
      </c>
      <c r="IM30" s="14">
        <v>0</v>
      </c>
      <c r="IN30" s="66">
        <v>0</v>
      </c>
      <c r="IO30" s="65">
        <v>2</v>
      </c>
      <c r="IP30" s="14">
        <v>54</v>
      </c>
      <c r="IQ30" s="66">
        <f t="shared" ref="IQ30" si="188">IP30/IO30*1000</f>
        <v>27000</v>
      </c>
      <c r="IR30" s="75">
        <v>1</v>
      </c>
      <c r="IS30" s="20">
        <v>11</v>
      </c>
      <c r="IT30" s="66">
        <f t="shared" ref="IT30" si="189">IS30/IR30*1000</f>
        <v>11000</v>
      </c>
      <c r="IU30" s="65">
        <v>0</v>
      </c>
      <c r="IV30" s="14">
        <v>0</v>
      </c>
      <c r="IW30" s="66">
        <v>0</v>
      </c>
      <c r="IX30" s="65">
        <v>0</v>
      </c>
      <c r="IY30" s="14">
        <v>0</v>
      </c>
      <c r="IZ30" s="66">
        <v>0</v>
      </c>
      <c r="JA30" s="65">
        <v>0</v>
      </c>
      <c r="JB30" s="14">
        <v>0</v>
      </c>
      <c r="JC30" s="66">
        <v>0</v>
      </c>
      <c r="JD30" s="75">
        <v>10</v>
      </c>
      <c r="JE30" s="20">
        <v>210</v>
      </c>
      <c r="JF30" s="66">
        <f t="shared" si="154"/>
        <v>21000</v>
      </c>
      <c r="JG30" s="75">
        <v>2</v>
      </c>
      <c r="JH30" s="20">
        <v>59</v>
      </c>
      <c r="JI30" s="66">
        <f t="shared" si="155"/>
        <v>29500</v>
      </c>
      <c r="JJ30" s="11">
        <f t="shared" si="16"/>
        <v>32</v>
      </c>
      <c r="JK30" s="21">
        <f t="shared" si="17"/>
        <v>626</v>
      </c>
      <c r="JL30" s="6"/>
      <c r="JM30" s="9"/>
      <c r="JN30" s="6"/>
      <c r="JO30" s="6"/>
      <c r="JP30" s="6"/>
      <c r="JQ30" s="9"/>
      <c r="JR30" s="6"/>
      <c r="JS30" s="6"/>
      <c r="JT30" s="6"/>
      <c r="JU30" s="9"/>
      <c r="JV30" s="6"/>
      <c r="JW30" s="6"/>
      <c r="JX30" s="1"/>
      <c r="JY30" s="2"/>
      <c r="JZ30" s="1"/>
      <c r="KA30" s="1"/>
      <c r="KB30" s="1"/>
      <c r="KC30" s="2"/>
      <c r="KD30" s="1"/>
      <c r="KE30" s="1"/>
      <c r="KF30" s="1"/>
      <c r="KG30" s="2"/>
      <c r="KH30" s="1"/>
      <c r="KI30" s="1"/>
      <c r="KJ30" s="1"/>
      <c r="KK30" s="2"/>
      <c r="KL30" s="1"/>
      <c r="KM30" s="1"/>
      <c r="KN30" s="1"/>
      <c r="KO30" s="2"/>
      <c r="KP30" s="1"/>
      <c r="KQ30" s="1"/>
      <c r="KR30" s="1"/>
      <c r="KS30" s="2"/>
      <c r="KT30" s="1"/>
      <c r="KU30" s="1"/>
      <c r="KV30" s="1"/>
      <c r="KW30" s="2"/>
      <c r="KX30" s="1"/>
      <c r="KY30" s="1"/>
      <c r="KZ30" s="1"/>
      <c r="LA30" s="2"/>
      <c r="LB30" s="1"/>
      <c r="LC30" s="1"/>
      <c r="LD30" s="1"/>
    </row>
    <row r="31" spans="1:391" ht="15" thickBot="1" x14ac:dyDescent="0.35">
      <c r="A31" s="88"/>
      <c r="B31" s="89" t="s">
        <v>17</v>
      </c>
      <c r="C31" s="80">
        <f t="shared" ref="C31:D31" si="190">SUM(C19:C30)</f>
        <v>0</v>
      </c>
      <c r="D31" s="47">
        <f t="shared" si="190"/>
        <v>0</v>
      </c>
      <c r="E31" s="81"/>
      <c r="F31" s="80">
        <f>SUM(F19:F30)</f>
        <v>86</v>
      </c>
      <c r="G31" s="47">
        <f>SUM(G19:G30)</f>
        <v>694</v>
      </c>
      <c r="H31" s="81"/>
      <c r="I31" s="80">
        <f t="shared" ref="I31:J31" si="191">SUM(I19:I30)</f>
        <v>0</v>
      </c>
      <c r="J31" s="47">
        <f t="shared" si="191"/>
        <v>0</v>
      </c>
      <c r="K31" s="81"/>
      <c r="L31" s="80">
        <f t="shared" ref="L31:M31" si="192">SUM(L19:L30)</f>
        <v>0</v>
      </c>
      <c r="M31" s="47">
        <f t="shared" si="192"/>
        <v>24</v>
      </c>
      <c r="N31" s="81"/>
      <c r="O31" s="80">
        <f t="shared" ref="O31:P31" si="193">SUM(O19:O30)</f>
        <v>0</v>
      </c>
      <c r="P31" s="47">
        <f t="shared" si="193"/>
        <v>0</v>
      </c>
      <c r="Q31" s="81"/>
      <c r="R31" s="80">
        <f t="shared" ref="R31:S31" si="194">SUM(R19:R30)</f>
        <v>0</v>
      </c>
      <c r="S31" s="47">
        <f t="shared" si="194"/>
        <v>0</v>
      </c>
      <c r="T31" s="81"/>
      <c r="U31" s="80">
        <f t="shared" ref="U31:V31" si="195">SUM(U19:U30)</f>
        <v>0</v>
      </c>
      <c r="V31" s="47">
        <f t="shared" si="195"/>
        <v>0</v>
      </c>
      <c r="W31" s="81"/>
      <c r="X31" s="80">
        <f t="shared" ref="X31:Y31" si="196">SUM(X19:X30)</f>
        <v>0</v>
      </c>
      <c r="Y31" s="47">
        <f t="shared" si="196"/>
        <v>0</v>
      </c>
      <c r="Z31" s="81"/>
      <c r="AA31" s="80">
        <f t="shared" ref="AA31:AB31" si="197">SUM(AA19:AA30)</f>
        <v>0</v>
      </c>
      <c r="AB31" s="47">
        <f t="shared" si="197"/>
        <v>0</v>
      </c>
      <c r="AC31" s="81"/>
      <c r="AD31" s="80">
        <f t="shared" ref="AD31:AE31" si="198">SUM(AD19:AD30)</f>
        <v>0</v>
      </c>
      <c r="AE31" s="47">
        <f t="shared" si="198"/>
        <v>0</v>
      </c>
      <c r="AF31" s="81"/>
      <c r="AG31" s="80">
        <f t="shared" ref="AG31:AH31" si="199">SUM(AG19:AG30)</f>
        <v>0</v>
      </c>
      <c r="AH31" s="47">
        <f t="shared" si="199"/>
        <v>0</v>
      </c>
      <c r="AI31" s="81"/>
      <c r="AJ31" s="80">
        <f t="shared" ref="AJ31:AK31" si="200">SUM(AJ19:AJ30)</f>
        <v>0</v>
      </c>
      <c r="AK31" s="47">
        <f t="shared" si="200"/>
        <v>0</v>
      </c>
      <c r="AL31" s="81"/>
      <c r="AM31" s="80">
        <f t="shared" ref="AM31:AN31" si="201">SUM(AM19:AM30)</f>
        <v>0</v>
      </c>
      <c r="AN31" s="47">
        <f t="shared" si="201"/>
        <v>1</v>
      </c>
      <c r="AO31" s="81"/>
      <c r="AP31" s="80">
        <f t="shared" ref="AP31:AQ31" si="202">SUM(AP19:AP30)</f>
        <v>0</v>
      </c>
      <c r="AQ31" s="47">
        <f t="shared" si="202"/>
        <v>0</v>
      </c>
      <c r="AR31" s="81"/>
      <c r="AS31" s="80">
        <f t="shared" ref="AS31:AT31" si="203">SUM(AS19:AS30)</f>
        <v>0</v>
      </c>
      <c r="AT31" s="47">
        <f t="shared" si="203"/>
        <v>10</v>
      </c>
      <c r="AU31" s="81"/>
      <c r="AV31" s="80">
        <f t="shared" ref="AV31:AW31" si="204">SUM(AV19:AV30)</f>
        <v>0</v>
      </c>
      <c r="AW31" s="47">
        <f t="shared" si="204"/>
        <v>0</v>
      </c>
      <c r="AX31" s="81"/>
      <c r="AY31" s="80">
        <f t="shared" ref="AY31:AZ31" si="205">SUM(AY19:AY30)</f>
        <v>0</v>
      </c>
      <c r="AZ31" s="47">
        <f t="shared" si="205"/>
        <v>3</v>
      </c>
      <c r="BA31" s="81"/>
      <c r="BB31" s="80">
        <f t="shared" ref="BB31:BC31" si="206">SUM(BB19:BB30)</f>
        <v>7</v>
      </c>
      <c r="BC31" s="47">
        <f t="shared" si="206"/>
        <v>48</v>
      </c>
      <c r="BD31" s="81"/>
      <c r="BE31" s="80">
        <f t="shared" ref="BE31:BF31" si="207">SUM(BE19:BE30)</f>
        <v>23</v>
      </c>
      <c r="BF31" s="47">
        <f t="shared" si="207"/>
        <v>820</v>
      </c>
      <c r="BG31" s="81"/>
      <c r="BH31" s="80">
        <f t="shared" ref="BH31:BI31" si="208">SUM(BH19:BH30)</f>
        <v>1</v>
      </c>
      <c r="BI31" s="47">
        <f t="shared" si="208"/>
        <v>32</v>
      </c>
      <c r="BJ31" s="81"/>
      <c r="BK31" s="80"/>
      <c r="BL31" s="47"/>
      <c r="BM31" s="81"/>
      <c r="BN31" s="80">
        <f t="shared" ref="BN31:BO31" si="209">SUM(BN19:BN30)</f>
        <v>1</v>
      </c>
      <c r="BO31" s="47">
        <f t="shared" si="209"/>
        <v>28</v>
      </c>
      <c r="BP31" s="81"/>
      <c r="BQ31" s="80">
        <f t="shared" ref="BQ31:BR31" si="210">SUM(BQ19:BQ30)</f>
        <v>4</v>
      </c>
      <c r="BR31" s="47">
        <f t="shared" si="210"/>
        <v>39</v>
      </c>
      <c r="BS31" s="81"/>
      <c r="BT31" s="80">
        <f t="shared" ref="BT31:BU31" si="211">SUM(BT19:BT30)</f>
        <v>0</v>
      </c>
      <c r="BU31" s="47">
        <f t="shared" si="211"/>
        <v>0</v>
      </c>
      <c r="BV31" s="81"/>
      <c r="BW31" s="80">
        <f t="shared" ref="BW31:BX31" si="212">SUM(BW19:BW30)</f>
        <v>0</v>
      </c>
      <c r="BX31" s="47">
        <f t="shared" si="212"/>
        <v>0</v>
      </c>
      <c r="BY31" s="81"/>
      <c r="BZ31" s="80">
        <f t="shared" ref="BZ31:CA31" si="213">SUM(BZ19:BZ30)</f>
        <v>0</v>
      </c>
      <c r="CA31" s="47">
        <f t="shared" si="213"/>
        <v>0</v>
      </c>
      <c r="CB31" s="81"/>
      <c r="CC31" s="80">
        <f t="shared" ref="CC31:CD31" si="214">SUM(CC19:CC30)</f>
        <v>0</v>
      </c>
      <c r="CD31" s="47">
        <f t="shared" si="214"/>
        <v>0</v>
      </c>
      <c r="CE31" s="81"/>
      <c r="CF31" s="80">
        <f t="shared" ref="CF31:CG31" si="215">SUM(CF19:CF30)</f>
        <v>0</v>
      </c>
      <c r="CG31" s="47">
        <f t="shared" si="215"/>
        <v>0</v>
      </c>
      <c r="CH31" s="81"/>
      <c r="CI31" s="80">
        <f t="shared" ref="CI31:CJ31" si="216">SUM(CI19:CI30)</f>
        <v>0</v>
      </c>
      <c r="CJ31" s="47">
        <f t="shared" si="216"/>
        <v>0</v>
      </c>
      <c r="CK31" s="81"/>
      <c r="CL31" s="80">
        <f t="shared" ref="CL31:CM31" si="217">SUM(CL19:CL30)</f>
        <v>8</v>
      </c>
      <c r="CM31" s="47">
        <f t="shared" si="217"/>
        <v>101</v>
      </c>
      <c r="CN31" s="81"/>
      <c r="CO31" s="80">
        <f t="shared" ref="CO31:CP31" si="218">SUM(CO19:CO30)</f>
        <v>0</v>
      </c>
      <c r="CP31" s="47">
        <f t="shared" si="218"/>
        <v>0</v>
      </c>
      <c r="CQ31" s="81"/>
      <c r="CR31" s="80">
        <f t="shared" ref="CR31:CS31" si="219">SUM(CR19:CR30)</f>
        <v>7</v>
      </c>
      <c r="CS31" s="47">
        <f t="shared" si="219"/>
        <v>35</v>
      </c>
      <c r="CT31" s="81"/>
      <c r="CU31" s="80">
        <f t="shared" ref="CU31:CV31" si="220">SUM(CU19:CU30)</f>
        <v>0</v>
      </c>
      <c r="CV31" s="47">
        <f t="shared" si="220"/>
        <v>0</v>
      </c>
      <c r="CW31" s="81"/>
      <c r="CX31" s="80">
        <f t="shared" ref="CX31:CY31" si="221">SUM(CX19:CX30)</f>
        <v>0</v>
      </c>
      <c r="CY31" s="47">
        <f t="shared" si="221"/>
        <v>0</v>
      </c>
      <c r="CZ31" s="81"/>
      <c r="DA31" s="80">
        <f t="shared" ref="DA31:DB31" si="222">SUM(DA19:DA30)</f>
        <v>0</v>
      </c>
      <c r="DB31" s="47">
        <f t="shared" si="222"/>
        <v>0</v>
      </c>
      <c r="DC31" s="81"/>
      <c r="DD31" s="80">
        <f t="shared" ref="DD31:DE31" si="223">SUM(DD19:DD30)</f>
        <v>0</v>
      </c>
      <c r="DE31" s="47">
        <f t="shared" si="223"/>
        <v>9</v>
      </c>
      <c r="DF31" s="81"/>
      <c r="DG31" s="80">
        <f t="shared" ref="DG31:DH31" si="224">SUM(DG19:DG30)</f>
        <v>0</v>
      </c>
      <c r="DH31" s="47">
        <f t="shared" si="224"/>
        <v>0</v>
      </c>
      <c r="DI31" s="81"/>
      <c r="DJ31" s="80">
        <f t="shared" ref="DJ31:DK31" si="225">SUM(DJ19:DJ30)</f>
        <v>0</v>
      </c>
      <c r="DK31" s="47">
        <f t="shared" si="225"/>
        <v>0</v>
      </c>
      <c r="DL31" s="81"/>
      <c r="DM31" s="80">
        <f t="shared" ref="DM31:DN31" si="226">SUM(DM19:DM30)</f>
        <v>0</v>
      </c>
      <c r="DN31" s="47">
        <f t="shared" si="226"/>
        <v>0</v>
      </c>
      <c r="DO31" s="81"/>
      <c r="DP31" s="80">
        <f t="shared" ref="DP31:DQ31" si="227">SUM(DP19:DP30)</f>
        <v>100</v>
      </c>
      <c r="DQ31" s="47">
        <f t="shared" si="227"/>
        <v>1870</v>
      </c>
      <c r="DR31" s="81"/>
      <c r="DS31" s="80">
        <f t="shared" ref="DS31:DT31" si="228">SUM(DS19:DS30)</f>
        <v>0</v>
      </c>
      <c r="DT31" s="47">
        <f t="shared" si="228"/>
        <v>0</v>
      </c>
      <c r="DU31" s="81"/>
      <c r="DV31" s="80">
        <f t="shared" ref="DV31:DW31" si="229">SUM(DV19:DV30)</f>
        <v>0</v>
      </c>
      <c r="DW31" s="47">
        <f t="shared" si="229"/>
        <v>0</v>
      </c>
      <c r="DX31" s="81"/>
      <c r="DY31" s="80">
        <f t="shared" ref="DY31:DZ31" si="230">SUM(DY19:DY30)</f>
        <v>0</v>
      </c>
      <c r="DZ31" s="47">
        <f t="shared" si="230"/>
        <v>0</v>
      </c>
      <c r="EA31" s="81"/>
      <c r="EB31" s="80">
        <f t="shared" ref="EB31:EC31" si="231">SUM(EB19:EB30)</f>
        <v>0</v>
      </c>
      <c r="EC31" s="47">
        <f t="shared" si="231"/>
        <v>0</v>
      </c>
      <c r="ED31" s="81"/>
      <c r="EE31" s="80">
        <f t="shared" ref="EE31:EF31" si="232">SUM(EE19:EE30)</f>
        <v>0</v>
      </c>
      <c r="EF31" s="47">
        <f t="shared" si="232"/>
        <v>0</v>
      </c>
      <c r="EG31" s="81"/>
      <c r="EH31" s="80">
        <f t="shared" ref="EH31:EI31" si="233">SUM(EH19:EH30)</f>
        <v>0</v>
      </c>
      <c r="EI31" s="47">
        <f t="shared" si="233"/>
        <v>0</v>
      </c>
      <c r="EJ31" s="81"/>
      <c r="EK31" s="80">
        <f t="shared" ref="EK31:EL31" si="234">SUM(EK19:EK30)</f>
        <v>0</v>
      </c>
      <c r="EL31" s="47">
        <f t="shared" si="234"/>
        <v>8</v>
      </c>
      <c r="EM31" s="81"/>
      <c r="EN31" s="80">
        <f t="shared" ref="EN31:EO31" si="235">SUM(EN19:EN30)</f>
        <v>16</v>
      </c>
      <c r="EO31" s="47">
        <f t="shared" si="235"/>
        <v>369</v>
      </c>
      <c r="EP31" s="81"/>
      <c r="EQ31" s="80">
        <f t="shared" ref="EQ31:ER31" si="236">SUM(EQ19:EQ30)</f>
        <v>0</v>
      </c>
      <c r="ER31" s="47">
        <f t="shared" si="236"/>
        <v>0</v>
      </c>
      <c r="ES31" s="81"/>
      <c r="ET31" s="80">
        <f t="shared" ref="ET31:EU31" si="237">SUM(ET19:ET30)</f>
        <v>0</v>
      </c>
      <c r="EU31" s="47">
        <f t="shared" si="237"/>
        <v>0</v>
      </c>
      <c r="EV31" s="81"/>
      <c r="EW31" s="80">
        <f t="shared" ref="EW31:EX31" si="238">SUM(EW19:EW30)</f>
        <v>0</v>
      </c>
      <c r="EX31" s="47">
        <f t="shared" si="238"/>
        <v>0</v>
      </c>
      <c r="EY31" s="81"/>
      <c r="EZ31" s="80">
        <f t="shared" ref="EZ31:FA31" si="239">SUM(EZ19:EZ30)</f>
        <v>19</v>
      </c>
      <c r="FA31" s="47">
        <f t="shared" si="239"/>
        <v>530</v>
      </c>
      <c r="FB31" s="81"/>
      <c r="FC31" s="80">
        <f t="shared" ref="FC31:FD31" si="240">SUM(FC19:FC30)</f>
        <v>48</v>
      </c>
      <c r="FD31" s="47">
        <f t="shared" si="240"/>
        <v>635</v>
      </c>
      <c r="FE31" s="81"/>
      <c r="FF31" s="80">
        <f t="shared" ref="FF31:FG31" si="241">SUM(FF19:FF30)</f>
        <v>0</v>
      </c>
      <c r="FG31" s="47">
        <f t="shared" si="241"/>
        <v>0</v>
      </c>
      <c r="FH31" s="81"/>
      <c r="FI31" s="80">
        <f t="shared" ref="FI31:FJ31" si="242">SUM(FI19:FI30)</f>
        <v>0</v>
      </c>
      <c r="FJ31" s="47">
        <f t="shared" si="242"/>
        <v>2</v>
      </c>
      <c r="FK31" s="81"/>
      <c r="FL31" s="80">
        <f t="shared" ref="FL31:FM31" si="243">SUM(FL19:FL30)</f>
        <v>0</v>
      </c>
      <c r="FM31" s="47">
        <f t="shared" si="243"/>
        <v>0</v>
      </c>
      <c r="FN31" s="81"/>
      <c r="FO31" s="80">
        <f t="shared" ref="FO31:FP31" si="244">SUM(FO19:FO30)</f>
        <v>4</v>
      </c>
      <c r="FP31" s="47">
        <f t="shared" si="244"/>
        <v>73</v>
      </c>
      <c r="FQ31" s="81"/>
      <c r="FR31" s="80">
        <f t="shared" ref="FR31:FS31" si="245">SUM(FR19:FR30)</f>
        <v>0</v>
      </c>
      <c r="FS31" s="47">
        <f t="shared" si="245"/>
        <v>0</v>
      </c>
      <c r="FT31" s="81"/>
      <c r="FU31" s="80">
        <f t="shared" ref="FU31:FV31" si="246">SUM(FU19:FU30)</f>
        <v>0</v>
      </c>
      <c r="FV31" s="47">
        <f t="shared" si="246"/>
        <v>0</v>
      </c>
      <c r="FW31" s="81"/>
      <c r="FX31" s="80">
        <f t="shared" ref="FX31:FY31" si="247">SUM(FX19:FX30)</f>
        <v>0</v>
      </c>
      <c r="FY31" s="47">
        <f t="shared" si="247"/>
        <v>0</v>
      </c>
      <c r="FZ31" s="81"/>
      <c r="GA31" s="80">
        <f t="shared" ref="GA31:GB31" si="248">SUM(GA19:GA30)</f>
        <v>0</v>
      </c>
      <c r="GB31" s="47">
        <f t="shared" si="248"/>
        <v>0</v>
      </c>
      <c r="GC31" s="81"/>
      <c r="GD31" s="80">
        <f t="shared" ref="GD31:GE31" si="249">SUM(GD19:GD30)</f>
        <v>0</v>
      </c>
      <c r="GE31" s="47">
        <f t="shared" si="249"/>
        <v>1</v>
      </c>
      <c r="GF31" s="81"/>
      <c r="GG31" s="80">
        <f t="shared" ref="GG31:GH31" si="250">SUM(GG19:GG30)</f>
        <v>0</v>
      </c>
      <c r="GH31" s="47">
        <f t="shared" si="250"/>
        <v>0</v>
      </c>
      <c r="GI31" s="81"/>
      <c r="GJ31" s="80">
        <f t="shared" ref="GJ31:GK31" si="251">SUM(GJ19:GJ30)</f>
        <v>0</v>
      </c>
      <c r="GK31" s="47">
        <f t="shared" si="251"/>
        <v>0</v>
      </c>
      <c r="GL31" s="81"/>
      <c r="GM31" s="80">
        <f t="shared" ref="GM31:GN31" si="252">SUM(GM19:GM30)</f>
        <v>0</v>
      </c>
      <c r="GN31" s="47">
        <f t="shared" si="252"/>
        <v>0</v>
      </c>
      <c r="GO31" s="81"/>
      <c r="GP31" s="80">
        <f t="shared" ref="GP31:GQ31" si="253">SUM(GP19:GP30)</f>
        <v>3</v>
      </c>
      <c r="GQ31" s="47">
        <f t="shared" si="253"/>
        <v>33</v>
      </c>
      <c r="GR31" s="81"/>
      <c r="GS31" s="80">
        <f t="shared" ref="GS31:GT31" si="254">SUM(GS19:GS30)</f>
        <v>0</v>
      </c>
      <c r="GT31" s="47">
        <f t="shared" si="254"/>
        <v>0</v>
      </c>
      <c r="GU31" s="81"/>
      <c r="GV31" s="80">
        <f t="shared" ref="GV31:GW31" si="255">SUM(GV19:GV30)</f>
        <v>0</v>
      </c>
      <c r="GW31" s="47">
        <f t="shared" si="255"/>
        <v>1</v>
      </c>
      <c r="GX31" s="81"/>
      <c r="GY31" s="80">
        <f t="shared" ref="GY31:GZ31" si="256">SUM(GY19:GY30)</f>
        <v>2</v>
      </c>
      <c r="GZ31" s="47">
        <f t="shared" si="256"/>
        <v>102</v>
      </c>
      <c r="HA31" s="81"/>
      <c r="HB31" s="80">
        <f t="shared" ref="HB31:HC31" si="257">SUM(HB19:HB30)</f>
        <v>0</v>
      </c>
      <c r="HC31" s="47">
        <f t="shared" si="257"/>
        <v>0</v>
      </c>
      <c r="HD31" s="81"/>
      <c r="HE31" s="80">
        <f t="shared" ref="HE31:HF31" si="258">SUM(HE19:HE30)</f>
        <v>0</v>
      </c>
      <c r="HF31" s="47">
        <f t="shared" si="258"/>
        <v>0</v>
      </c>
      <c r="HG31" s="81"/>
      <c r="HH31" s="80">
        <f t="shared" ref="HH31:HI31" si="259">SUM(HH19:HH30)</f>
        <v>0</v>
      </c>
      <c r="HI31" s="47">
        <f t="shared" si="259"/>
        <v>0</v>
      </c>
      <c r="HJ31" s="81"/>
      <c r="HK31" s="80">
        <f t="shared" ref="HK31:HL31" si="260">SUM(HK19:HK30)</f>
        <v>0</v>
      </c>
      <c r="HL31" s="47">
        <f t="shared" si="260"/>
        <v>0</v>
      </c>
      <c r="HM31" s="81"/>
      <c r="HN31" s="80">
        <f t="shared" ref="HN31:HO31" si="261">SUM(HN19:HN30)</f>
        <v>0</v>
      </c>
      <c r="HO31" s="47">
        <f t="shared" si="261"/>
        <v>0</v>
      </c>
      <c r="HP31" s="81"/>
      <c r="HQ31" s="80">
        <f t="shared" ref="HQ31:HR31" si="262">SUM(HQ19:HQ30)</f>
        <v>0</v>
      </c>
      <c r="HR31" s="47">
        <f t="shared" si="262"/>
        <v>0</v>
      </c>
      <c r="HS31" s="81"/>
      <c r="HT31" s="80">
        <f t="shared" ref="HT31:HU31" si="263">SUM(HT19:HT30)</f>
        <v>0</v>
      </c>
      <c r="HU31" s="47">
        <f t="shared" si="263"/>
        <v>0</v>
      </c>
      <c r="HV31" s="81"/>
      <c r="HW31" s="80">
        <f t="shared" ref="HW31:HX31" si="264">SUM(HW19:HW30)</f>
        <v>0</v>
      </c>
      <c r="HX31" s="47">
        <f t="shared" si="264"/>
        <v>0</v>
      </c>
      <c r="HY31" s="81"/>
      <c r="HZ31" s="80">
        <f t="shared" ref="HZ31:IA31" si="265">SUM(HZ19:HZ30)</f>
        <v>0</v>
      </c>
      <c r="IA31" s="47">
        <f t="shared" si="265"/>
        <v>0</v>
      </c>
      <c r="IB31" s="81"/>
      <c r="IC31" s="80">
        <f t="shared" ref="IC31:ID31" si="266">SUM(IC19:IC30)</f>
        <v>7</v>
      </c>
      <c r="ID31" s="47">
        <f t="shared" si="266"/>
        <v>151</v>
      </c>
      <c r="IE31" s="81"/>
      <c r="IF31" s="80">
        <f t="shared" ref="IF31:IG31" si="267">SUM(IF19:IF30)</f>
        <v>0</v>
      </c>
      <c r="IG31" s="47">
        <f t="shared" si="267"/>
        <v>0</v>
      </c>
      <c r="IH31" s="81"/>
      <c r="II31" s="80">
        <f t="shared" ref="II31:IJ31" si="268">SUM(II19:II30)</f>
        <v>0</v>
      </c>
      <c r="IJ31" s="47">
        <f t="shared" si="268"/>
        <v>0</v>
      </c>
      <c r="IK31" s="81"/>
      <c r="IL31" s="80">
        <f t="shared" ref="IL31:IM31" si="269">SUM(IL19:IL30)</f>
        <v>1</v>
      </c>
      <c r="IM31" s="47">
        <f t="shared" si="269"/>
        <v>34</v>
      </c>
      <c r="IN31" s="81"/>
      <c r="IO31" s="80">
        <f t="shared" ref="IO31:IP31" si="270">SUM(IO19:IO30)</f>
        <v>3</v>
      </c>
      <c r="IP31" s="47">
        <f t="shared" si="270"/>
        <v>77</v>
      </c>
      <c r="IQ31" s="81"/>
      <c r="IR31" s="80">
        <f t="shared" ref="IR31:IS31" si="271">SUM(IR19:IR30)</f>
        <v>7</v>
      </c>
      <c r="IS31" s="47">
        <f t="shared" si="271"/>
        <v>179</v>
      </c>
      <c r="IT31" s="81"/>
      <c r="IU31" s="80">
        <f t="shared" ref="IU31:IV31" si="272">SUM(IU19:IU30)</f>
        <v>1</v>
      </c>
      <c r="IV31" s="47">
        <f t="shared" si="272"/>
        <v>29</v>
      </c>
      <c r="IW31" s="81"/>
      <c r="IX31" s="80">
        <f t="shared" ref="IX31:IY31" si="273">SUM(IX19:IX30)</f>
        <v>10</v>
      </c>
      <c r="IY31" s="47">
        <f t="shared" si="273"/>
        <v>88</v>
      </c>
      <c r="IZ31" s="81"/>
      <c r="JA31" s="80">
        <f t="shared" ref="JA31:JB31" si="274">SUM(JA19:JA30)</f>
        <v>0</v>
      </c>
      <c r="JB31" s="47">
        <f t="shared" si="274"/>
        <v>0</v>
      </c>
      <c r="JC31" s="81"/>
      <c r="JD31" s="80">
        <f t="shared" ref="JD31:JE31" si="275">SUM(JD19:JD30)</f>
        <v>116</v>
      </c>
      <c r="JE31" s="47">
        <f t="shared" si="275"/>
        <v>2132</v>
      </c>
      <c r="JF31" s="81"/>
      <c r="JG31" s="80">
        <f t="shared" ref="JG31:JH31" si="276">SUM(JG19:JG30)</f>
        <v>106</v>
      </c>
      <c r="JH31" s="47">
        <f t="shared" si="276"/>
        <v>1847</v>
      </c>
      <c r="JI31" s="81"/>
      <c r="JJ31" s="48">
        <f t="shared" si="16"/>
        <v>580</v>
      </c>
      <c r="JK31" s="49">
        <f t="shared" si="17"/>
        <v>10005</v>
      </c>
      <c r="JL31" s="6"/>
      <c r="JM31" s="9"/>
      <c r="JN31" s="6"/>
      <c r="JO31" s="6"/>
      <c r="JP31" s="6"/>
      <c r="JQ31" s="9"/>
      <c r="JR31" s="6"/>
      <c r="JS31" s="6"/>
      <c r="JT31" s="6"/>
      <c r="JU31" s="9"/>
      <c r="JV31" s="6"/>
      <c r="JW31" s="6"/>
      <c r="JX31" s="1"/>
      <c r="JY31" s="2"/>
      <c r="JZ31" s="1"/>
      <c r="KA31" s="1"/>
      <c r="KB31" s="1"/>
      <c r="KC31" s="2"/>
      <c r="KD31" s="1"/>
      <c r="KE31" s="1"/>
      <c r="KF31" s="1"/>
      <c r="KG31" s="2"/>
      <c r="KH31" s="1"/>
      <c r="KI31" s="1"/>
      <c r="KJ31" s="1"/>
      <c r="KK31" s="2"/>
      <c r="KL31" s="1"/>
      <c r="KM31" s="1"/>
      <c r="KN31" s="1"/>
      <c r="KO31" s="2"/>
      <c r="KP31" s="1"/>
      <c r="KQ31" s="1"/>
      <c r="KR31" s="1"/>
      <c r="KS31" s="2"/>
      <c r="KT31" s="1"/>
      <c r="KU31" s="1"/>
      <c r="KV31" s="1"/>
      <c r="KW31" s="2"/>
      <c r="KX31" s="1"/>
      <c r="KY31" s="1"/>
      <c r="KZ31" s="1"/>
      <c r="LA31" s="2"/>
      <c r="LB31" s="1"/>
      <c r="LC31" s="1"/>
      <c r="LD31" s="1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  <c r="NQ31" s="3"/>
      <c r="NV31" s="3"/>
      <c r="OA31" s="3"/>
    </row>
    <row r="32" spans="1:391" x14ac:dyDescent="0.3">
      <c r="A32" s="57">
        <v>2011</v>
      </c>
      <c r="B32" s="58" t="s">
        <v>5</v>
      </c>
      <c r="C32" s="65">
        <v>0</v>
      </c>
      <c r="D32" s="14">
        <v>0</v>
      </c>
      <c r="E32" s="66">
        <v>0</v>
      </c>
      <c r="F32" s="82">
        <v>6</v>
      </c>
      <c r="G32" s="18">
        <v>102</v>
      </c>
      <c r="H32" s="66">
        <f t="shared" ref="H32:H43" si="277">G32/F32*1000</f>
        <v>17000</v>
      </c>
      <c r="I32" s="65">
        <v>0</v>
      </c>
      <c r="J32" s="14">
        <v>0</v>
      </c>
      <c r="K32" s="66">
        <v>0</v>
      </c>
      <c r="L32" s="65">
        <v>0</v>
      </c>
      <c r="M32" s="14">
        <v>2</v>
      </c>
      <c r="N32" s="66">
        <v>0</v>
      </c>
      <c r="O32" s="65">
        <v>0</v>
      </c>
      <c r="P32" s="14">
        <v>0</v>
      </c>
      <c r="Q32" s="66">
        <v>0</v>
      </c>
      <c r="R32" s="65">
        <v>0</v>
      </c>
      <c r="S32" s="14">
        <v>0</v>
      </c>
      <c r="T32" s="66">
        <v>0</v>
      </c>
      <c r="U32" s="65">
        <v>0</v>
      </c>
      <c r="V32" s="14">
        <v>0</v>
      </c>
      <c r="W32" s="66">
        <f t="shared" ref="W32:W43" si="278">IF(U32=0,0,V32/U32*1000)</f>
        <v>0</v>
      </c>
      <c r="X32" s="65">
        <v>0</v>
      </c>
      <c r="Y32" s="14">
        <v>0</v>
      </c>
      <c r="Z32" s="66">
        <v>0</v>
      </c>
      <c r="AA32" s="65">
        <v>0</v>
      </c>
      <c r="AB32" s="14">
        <v>0</v>
      </c>
      <c r="AC32" s="66">
        <v>0</v>
      </c>
      <c r="AD32" s="65">
        <v>0</v>
      </c>
      <c r="AE32" s="14">
        <v>0</v>
      </c>
      <c r="AF32" s="66">
        <v>0</v>
      </c>
      <c r="AG32" s="65">
        <v>0</v>
      </c>
      <c r="AH32" s="14">
        <v>0</v>
      </c>
      <c r="AI32" s="66">
        <f t="shared" ref="AI32:AI43" si="279">IF(AG32=0,0,AH32/AG32*1000)</f>
        <v>0</v>
      </c>
      <c r="AJ32" s="65">
        <v>0</v>
      </c>
      <c r="AK32" s="14">
        <v>0</v>
      </c>
      <c r="AL32" s="66">
        <v>0</v>
      </c>
      <c r="AM32" s="65">
        <v>0</v>
      </c>
      <c r="AN32" s="14">
        <v>0</v>
      </c>
      <c r="AO32" s="66">
        <v>0</v>
      </c>
      <c r="AP32" s="65">
        <v>0</v>
      </c>
      <c r="AQ32" s="14">
        <v>0</v>
      </c>
      <c r="AR32" s="66">
        <v>0</v>
      </c>
      <c r="AS32" s="65">
        <v>0</v>
      </c>
      <c r="AT32" s="14">
        <v>0</v>
      </c>
      <c r="AU32" s="66">
        <v>0</v>
      </c>
      <c r="AV32" s="65">
        <v>0</v>
      </c>
      <c r="AW32" s="14">
        <v>0</v>
      </c>
      <c r="AX32" s="66">
        <v>0</v>
      </c>
      <c r="AY32" s="65">
        <v>0</v>
      </c>
      <c r="AZ32" s="14">
        <v>0</v>
      </c>
      <c r="BA32" s="66">
        <v>0</v>
      </c>
      <c r="BB32" s="65">
        <v>0</v>
      </c>
      <c r="BC32" s="14">
        <v>0</v>
      </c>
      <c r="BD32" s="66">
        <v>0</v>
      </c>
      <c r="BE32" s="65">
        <v>0</v>
      </c>
      <c r="BF32" s="14">
        <v>0</v>
      </c>
      <c r="BG32" s="66">
        <v>0</v>
      </c>
      <c r="BH32" s="65">
        <v>0</v>
      </c>
      <c r="BI32" s="14">
        <v>0</v>
      </c>
      <c r="BJ32" s="66">
        <v>0</v>
      </c>
      <c r="BK32" s="65"/>
      <c r="BL32" s="14"/>
      <c r="BM32" s="66"/>
      <c r="BN32" s="65">
        <v>0</v>
      </c>
      <c r="BO32" s="14">
        <v>0</v>
      </c>
      <c r="BP32" s="66">
        <v>0</v>
      </c>
      <c r="BQ32" s="65">
        <v>0</v>
      </c>
      <c r="BR32" s="14">
        <v>0</v>
      </c>
      <c r="BS32" s="66">
        <v>0</v>
      </c>
      <c r="BT32" s="65">
        <v>0</v>
      </c>
      <c r="BU32" s="14">
        <v>0</v>
      </c>
      <c r="BV32" s="66">
        <v>0</v>
      </c>
      <c r="BW32" s="65">
        <v>0</v>
      </c>
      <c r="BX32" s="14">
        <v>0</v>
      </c>
      <c r="BY32" s="66">
        <v>0</v>
      </c>
      <c r="BZ32" s="65">
        <v>0</v>
      </c>
      <c r="CA32" s="14">
        <v>0</v>
      </c>
      <c r="CB32" s="66">
        <v>0</v>
      </c>
      <c r="CC32" s="65">
        <v>0</v>
      </c>
      <c r="CD32" s="14">
        <v>0</v>
      </c>
      <c r="CE32" s="66">
        <v>0</v>
      </c>
      <c r="CF32" s="65">
        <v>0</v>
      </c>
      <c r="CG32" s="14">
        <v>0</v>
      </c>
      <c r="CH32" s="66">
        <v>0</v>
      </c>
      <c r="CI32" s="65">
        <v>0</v>
      </c>
      <c r="CJ32" s="14">
        <v>0</v>
      </c>
      <c r="CK32" s="66">
        <v>0</v>
      </c>
      <c r="CL32" s="75">
        <v>0</v>
      </c>
      <c r="CM32" s="20">
        <v>6</v>
      </c>
      <c r="CN32" s="66">
        <v>0</v>
      </c>
      <c r="CO32" s="65">
        <v>0</v>
      </c>
      <c r="CP32" s="14">
        <v>0</v>
      </c>
      <c r="CQ32" s="66">
        <v>0</v>
      </c>
      <c r="CR32" s="65">
        <v>0</v>
      </c>
      <c r="CS32" s="14">
        <v>0</v>
      </c>
      <c r="CT32" s="66">
        <v>0</v>
      </c>
      <c r="CU32" s="65">
        <v>0</v>
      </c>
      <c r="CV32" s="14">
        <v>0</v>
      </c>
      <c r="CW32" s="66">
        <v>0</v>
      </c>
      <c r="CX32" s="65">
        <v>0</v>
      </c>
      <c r="CY32" s="14">
        <v>0</v>
      </c>
      <c r="CZ32" s="66">
        <f t="shared" ref="CZ32:CZ43" si="280">IF(CX32=0,0,CY32/CX32*1000)</f>
        <v>0</v>
      </c>
      <c r="DA32" s="65">
        <v>0</v>
      </c>
      <c r="DB32" s="14">
        <v>0</v>
      </c>
      <c r="DC32" s="66">
        <v>0</v>
      </c>
      <c r="DD32" s="65">
        <v>0</v>
      </c>
      <c r="DE32" s="14">
        <v>0</v>
      </c>
      <c r="DF32" s="66">
        <v>0</v>
      </c>
      <c r="DG32" s="65">
        <v>0</v>
      </c>
      <c r="DH32" s="14">
        <v>0</v>
      </c>
      <c r="DI32" s="66">
        <v>0</v>
      </c>
      <c r="DJ32" s="75">
        <v>0</v>
      </c>
      <c r="DK32" s="20">
        <v>0</v>
      </c>
      <c r="DL32" s="66">
        <f t="shared" ref="DL32:DL43" si="281">IF(DJ32=0,0,DK32/DJ32*1000)</f>
        <v>0</v>
      </c>
      <c r="DM32" s="75">
        <v>0</v>
      </c>
      <c r="DN32" s="20">
        <v>0</v>
      </c>
      <c r="DO32" s="66">
        <f t="shared" ref="DO32:DO43" si="282">IF(DM32=0,0,DN32/DM32*1000)</f>
        <v>0</v>
      </c>
      <c r="DP32" s="75">
        <v>18</v>
      </c>
      <c r="DQ32" s="20">
        <v>346</v>
      </c>
      <c r="DR32" s="66">
        <f t="shared" ref="DR32:DR33" si="283">DQ32/DP32*1000</f>
        <v>19222.222222222223</v>
      </c>
      <c r="DS32" s="74">
        <v>0</v>
      </c>
      <c r="DT32" s="19">
        <v>0</v>
      </c>
      <c r="DU32" s="66">
        <v>0</v>
      </c>
      <c r="DV32" s="74">
        <v>0</v>
      </c>
      <c r="DW32" s="19">
        <v>0</v>
      </c>
      <c r="DX32" s="66">
        <v>0</v>
      </c>
      <c r="DY32" s="74">
        <v>0</v>
      </c>
      <c r="DZ32" s="19">
        <v>0</v>
      </c>
      <c r="EA32" s="66">
        <v>0</v>
      </c>
      <c r="EB32" s="74">
        <v>0</v>
      </c>
      <c r="EC32" s="19">
        <v>0</v>
      </c>
      <c r="ED32" s="66">
        <v>0</v>
      </c>
      <c r="EE32" s="74">
        <v>0</v>
      </c>
      <c r="EF32" s="19">
        <v>0</v>
      </c>
      <c r="EG32" s="66">
        <v>0</v>
      </c>
      <c r="EH32" s="65">
        <v>0</v>
      </c>
      <c r="EI32" s="14">
        <v>0</v>
      </c>
      <c r="EJ32" s="66">
        <v>0</v>
      </c>
      <c r="EK32" s="75">
        <v>0</v>
      </c>
      <c r="EL32" s="20">
        <v>9</v>
      </c>
      <c r="EM32" s="66">
        <v>0</v>
      </c>
      <c r="EN32" s="75">
        <v>1</v>
      </c>
      <c r="EO32" s="20">
        <v>11</v>
      </c>
      <c r="EP32" s="66">
        <f t="shared" ref="EP32:EP43" si="284">EO32/EN32*1000</f>
        <v>11000</v>
      </c>
      <c r="EQ32" s="65">
        <v>0</v>
      </c>
      <c r="ER32" s="14">
        <v>0</v>
      </c>
      <c r="ES32" s="66">
        <v>0</v>
      </c>
      <c r="ET32" s="74">
        <v>0</v>
      </c>
      <c r="EU32" s="19">
        <v>0</v>
      </c>
      <c r="EV32" s="66">
        <v>0</v>
      </c>
      <c r="EW32" s="75">
        <v>0</v>
      </c>
      <c r="EX32" s="20">
        <v>0</v>
      </c>
      <c r="EY32" s="66">
        <f t="shared" ref="EY32:EY43" si="285">IF(EW32=0,0,EX32/EW32*1000)</f>
        <v>0</v>
      </c>
      <c r="EZ32" s="75">
        <v>2</v>
      </c>
      <c r="FA32" s="20">
        <v>51</v>
      </c>
      <c r="FB32" s="66">
        <f t="shared" ref="FB32:FB34" si="286">FA32/EZ32*1000</f>
        <v>25500</v>
      </c>
      <c r="FC32" s="75">
        <v>2</v>
      </c>
      <c r="FD32" s="20">
        <v>28</v>
      </c>
      <c r="FE32" s="66">
        <f t="shared" ref="FE32:FE43" si="287">FD32/FC32*1000</f>
        <v>14000</v>
      </c>
      <c r="FF32" s="74">
        <v>0</v>
      </c>
      <c r="FG32" s="19">
        <v>0</v>
      </c>
      <c r="FH32" s="66">
        <v>0</v>
      </c>
      <c r="FI32" s="74">
        <v>0</v>
      </c>
      <c r="FJ32" s="19">
        <v>0</v>
      </c>
      <c r="FK32" s="66">
        <v>0</v>
      </c>
      <c r="FL32" s="65">
        <v>0</v>
      </c>
      <c r="FM32" s="14">
        <v>0</v>
      </c>
      <c r="FN32" s="66">
        <v>0</v>
      </c>
      <c r="FO32" s="75">
        <v>1</v>
      </c>
      <c r="FP32" s="20">
        <v>11</v>
      </c>
      <c r="FQ32" s="66">
        <f t="shared" ref="FQ32" si="288">FP32/FO32*1000</f>
        <v>11000</v>
      </c>
      <c r="FR32" s="65">
        <v>0</v>
      </c>
      <c r="FS32" s="14">
        <v>0</v>
      </c>
      <c r="FT32" s="66">
        <v>0</v>
      </c>
      <c r="FU32" s="65">
        <v>0</v>
      </c>
      <c r="FV32" s="14">
        <v>0</v>
      </c>
      <c r="FW32" s="66">
        <v>0</v>
      </c>
      <c r="FX32" s="65">
        <v>0</v>
      </c>
      <c r="FY32" s="14">
        <v>0</v>
      </c>
      <c r="FZ32" s="66">
        <v>0</v>
      </c>
      <c r="GA32" s="65">
        <v>0</v>
      </c>
      <c r="GB32" s="14">
        <v>0</v>
      </c>
      <c r="GC32" s="66">
        <v>0</v>
      </c>
      <c r="GD32" s="65">
        <v>0</v>
      </c>
      <c r="GE32" s="14">
        <v>0</v>
      </c>
      <c r="GF32" s="66">
        <v>0</v>
      </c>
      <c r="GG32" s="65">
        <v>0</v>
      </c>
      <c r="GH32" s="14">
        <v>0</v>
      </c>
      <c r="GI32" s="66">
        <v>0</v>
      </c>
      <c r="GJ32" s="65">
        <v>0</v>
      </c>
      <c r="GK32" s="14">
        <v>0</v>
      </c>
      <c r="GL32" s="66">
        <v>0</v>
      </c>
      <c r="GM32" s="65">
        <v>0</v>
      </c>
      <c r="GN32" s="14">
        <v>0</v>
      </c>
      <c r="GO32" s="66">
        <v>0</v>
      </c>
      <c r="GP32" s="65">
        <v>0</v>
      </c>
      <c r="GQ32" s="14">
        <v>1</v>
      </c>
      <c r="GR32" s="66">
        <v>0</v>
      </c>
      <c r="GS32" s="65">
        <v>0</v>
      </c>
      <c r="GT32" s="14">
        <v>0</v>
      </c>
      <c r="GU32" s="66">
        <v>0</v>
      </c>
      <c r="GV32" s="65">
        <v>0</v>
      </c>
      <c r="GW32" s="14">
        <v>0</v>
      </c>
      <c r="GX32" s="66">
        <v>0</v>
      </c>
      <c r="GY32" s="65">
        <v>0</v>
      </c>
      <c r="GZ32" s="14">
        <v>0</v>
      </c>
      <c r="HA32" s="66">
        <v>0</v>
      </c>
      <c r="HB32" s="65">
        <v>0</v>
      </c>
      <c r="HC32" s="14">
        <v>0</v>
      </c>
      <c r="HD32" s="66">
        <v>0</v>
      </c>
      <c r="HE32" s="65">
        <v>0</v>
      </c>
      <c r="HF32" s="14">
        <v>0</v>
      </c>
      <c r="HG32" s="66">
        <v>0</v>
      </c>
      <c r="HH32" s="65">
        <v>0</v>
      </c>
      <c r="HI32" s="14">
        <v>0</v>
      </c>
      <c r="HJ32" s="66">
        <f t="shared" ref="HJ32:HJ43" si="289">IF(HH32=0,0,HI32/HH32*1000)</f>
        <v>0</v>
      </c>
      <c r="HK32" s="65">
        <v>0</v>
      </c>
      <c r="HL32" s="14">
        <v>0</v>
      </c>
      <c r="HM32" s="66">
        <v>0</v>
      </c>
      <c r="HN32" s="65">
        <v>0</v>
      </c>
      <c r="HO32" s="14">
        <v>0</v>
      </c>
      <c r="HP32" s="66">
        <v>0</v>
      </c>
      <c r="HQ32" s="65">
        <v>0</v>
      </c>
      <c r="HR32" s="14">
        <v>0</v>
      </c>
      <c r="HS32" s="66">
        <v>0</v>
      </c>
      <c r="HT32" s="65">
        <v>0</v>
      </c>
      <c r="HU32" s="14">
        <v>0</v>
      </c>
      <c r="HV32" s="66">
        <v>0</v>
      </c>
      <c r="HW32" s="65">
        <v>0</v>
      </c>
      <c r="HX32" s="14">
        <v>0</v>
      </c>
      <c r="HY32" s="66">
        <v>0</v>
      </c>
      <c r="HZ32" s="65">
        <v>0</v>
      </c>
      <c r="IA32" s="14">
        <v>0</v>
      </c>
      <c r="IB32" s="66">
        <f t="shared" ref="IB32:IB43" si="290">IF(HZ32=0,0,IA32/HZ32*1000)</f>
        <v>0</v>
      </c>
      <c r="IC32" s="75">
        <v>3</v>
      </c>
      <c r="ID32" s="20">
        <v>52</v>
      </c>
      <c r="IE32" s="66">
        <v>0</v>
      </c>
      <c r="IF32" s="65">
        <v>0</v>
      </c>
      <c r="IG32" s="14">
        <v>0</v>
      </c>
      <c r="IH32" s="66">
        <v>0</v>
      </c>
      <c r="II32" s="65">
        <v>0</v>
      </c>
      <c r="IJ32" s="14">
        <v>0</v>
      </c>
      <c r="IK32" s="66">
        <v>0</v>
      </c>
      <c r="IL32" s="65">
        <v>0</v>
      </c>
      <c r="IM32" s="14">
        <v>0</v>
      </c>
      <c r="IN32" s="66">
        <v>0</v>
      </c>
      <c r="IO32" s="75">
        <v>3</v>
      </c>
      <c r="IP32" s="20">
        <v>61</v>
      </c>
      <c r="IQ32" s="66">
        <f t="shared" ref="IQ32" si="291">IP32/IO32*1000</f>
        <v>20333.333333333332</v>
      </c>
      <c r="IR32" s="75">
        <v>0</v>
      </c>
      <c r="IS32" s="20">
        <v>5</v>
      </c>
      <c r="IT32" s="66">
        <v>0</v>
      </c>
      <c r="IU32" s="65">
        <v>0</v>
      </c>
      <c r="IV32" s="14">
        <v>0</v>
      </c>
      <c r="IW32" s="66">
        <v>0</v>
      </c>
      <c r="IX32" s="65">
        <v>0</v>
      </c>
      <c r="IY32" s="14">
        <v>1</v>
      </c>
      <c r="IZ32" s="66">
        <v>0</v>
      </c>
      <c r="JA32" s="65">
        <v>0</v>
      </c>
      <c r="JB32" s="14">
        <v>0</v>
      </c>
      <c r="JC32" s="66">
        <v>0</v>
      </c>
      <c r="JD32" s="75">
        <v>3</v>
      </c>
      <c r="JE32" s="20">
        <v>56</v>
      </c>
      <c r="JF32" s="66">
        <f t="shared" ref="JF32:JF43" si="292">JE32/JD32*1000</f>
        <v>18666.666666666668</v>
      </c>
      <c r="JG32" s="75">
        <v>13</v>
      </c>
      <c r="JH32" s="20">
        <v>291</v>
      </c>
      <c r="JI32" s="66">
        <f t="shared" ref="JI32:JI43" si="293">JH32/JG32*1000</f>
        <v>22384.615384615383</v>
      </c>
      <c r="JJ32" s="11">
        <f t="shared" si="16"/>
        <v>52</v>
      </c>
      <c r="JK32" s="21">
        <f t="shared" si="17"/>
        <v>1033</v>
      </c>
      <c r="JL32" s="6"/>
      <c r="JM32" s="9"/>
      <c r="JN32" s="6"/>
      <c r="JO32" s="6"/>
      <c r="JP32" s="6"/>
      <c r="JQ32" s="9"/>
      <c r="JR32" s="6"/>
      <c r="JS32" s="6"/>
      <c r="JT32" s="6"/>
      <c r="JU32" s="9"/>
      <c r="JV32" s="6"/>
      <c r="JW32" s="6"/>
      <c r="JX32" s="1"/>
      <c r="JY32" s="2"/>
      <c r="JZ32" s="1"/>
      <c r="KA32" s="1"/>
      <c r="KB32" s="1"/>
      <c r="KC32" s="2"/>
      <c r="KD32" s="1"/>
      <c r="KE32" s="1"/>
      <c r="KF32" s="1"/>
      <c r="KG32" s="2"/>
      <c r="KH32" s="1"/>
      <c r="KI32" s="1"/>
      <c r="KJ32" s="1"/>
      <c r="KK32" s="2"/>
      <c r="KL32" s="1"/>
      <c r="KM32" s="1"/>
      <c r="KN32" s="1"/>
      <c r="KO32" s="2"/>
      <c r="KP32" s="1"/>
      <c r="KQ32" s="1"/>
      <c r="KR32" s="1"/>
      <c r="KS32" s="2"/>
      <c r="KT32" s="1"/>
      <c r="KU32" s="1"/>
      <c r="KV32" s="1"/>
      <c r="KW32" s="2"/>
      <c r="KX32" s="1"/>
      <c r="KY32" s="1"/>
      <c r="KZ32" s="1"/>
      <c r="LA32" s="2"/>
      <c r="LB32" s="1"/>
      <c r="LC32" s="1"/>
      <c r="LD32" s="1"/>
    </row>
    <row r="33" spans="1:391" x14ac:dyDescent="0.3">
      <c r="A33" s="57">
        <v>2011</v>
      </c>
      <c r="B33" s="58" t="s">
        <v>6</v>
      </c>
      <c r="C33" s="65">
        <v>0</v>
      </c>
      <c r="D33" s="14">
        <v>0</v>
      </c>
      <c r="E33" s="66">
        <v>0</v>
      </c>
      <c r="F33" s="82">
        <v>4</v>
      </c>
      <c r="G33" s="18">
        <v>83</v>
      </c>
      <c r="H33" s="66">
        <f t="shared" si="277"/>
        <v>20750</v>
      </c>
      <c r="I33" s="65">
        <v>0</v>
      </c>
      <c r="J33" s="14">
        <v>0</v>
      </c>
      <c r="K33" s="66">
        <v>0</v>
      </c>
      <c r="L33" s="65">
        <v>0</v>
      </c>
      <c r="M33" s="14">
        <v>0</v>
      </c>
      <c r="N33" s="66">
        <v>0</v>
      </c>
      <c r="O33" s="65">
        <v>0</v>
      </c>
      <c r="P33" s="14">
        <v>0</v>
      </c>
      <c r="Q33" s="66">
        <v>0</v>
      </c>
      <c r="R33" s="65">
        <v>0</v>
      </c>
      <c r="S33" s="14">
        <v>0</v>
      </c>
      <c r="T33" s="66">
        <v>0</v>
      </c>
      <c r="U33" s="65">
        <v>0</v>
      </c>
      <c r="V33" s="14">
        <v>0</v>
      </c>
      <c r="W33" s="66">
        <f t="shared" si="278"/>
        <v>0</v>
      </c>
      <c r="X33" s="65">
        <v>0</v>
      </c>
      <c r="Y33" s="14">
        <v>0</v>
      </c>
      <c r="Z33" s="66">
        <v>0</v>
      </c>
      <c r="AA33" s="65">
        <v>0</v>
      </c>
      <c r="AB33" s="14">
        <v>0</v>
      </c>
      <c r="AC33" s="66">
        <v>0</v>
      </c>
      <c r="AD33" s="65">
        <v>0</v>
      </c>
      <c r="AE33" s="14">
        <v>0</v>
      </c>
      <c r="AF33" s="66">
        <v>0</v>
      </c>
      <c r="AG33" s="65">
        <v>0</v>
      </c>
      <c r="AH33" s="14">
        <v>0</v>
      </c>
      <c r="AI33" s="66">
        <f t="shared" si="279"/>
        <v>0</v>
      </c>
      <c r="AJ33" s="65">
        <v>0</v>
      </c>
      <c r="AK33" s="14">
        <v>0</v>
      </c>
      <c r="AL33" s="66">
        <v>0</v>
      </c>
      <c r="AM33" s="65">
        <v>0</v>
      </c>
      <c r="AN33" s="14">
        <v>0</v>
      </c>
      <c r="AO33" s="66">
        <v>0</v>
      </c>
      <c r="AP33" s="65">
        <v>0</v>
      </c>
      <c r="AQ33" s="14">
        <v>0</v>
      </c>
      <c r="AR33" s="66">
        <v>0</v>
      </c>
      <c r="AS33" s="65">
        <v>0</v>
      </c>
      <c r="AT33" s="14">
        <v>0</v>
      </c>
      <c r="AU33" s="66">
        <v>0</v>
      </c>
      <c r="AV33" s="65">
        <v>0</v>
      </c>
      <c r="AW33" s="14">
        <v>0</v>
      </c>
      <c r="AX33" s="66">
        <v>0</v>
      </c>
      <c r="AY33" s="65">
        <v>0</v>
      </c>
      <c r="AZ33" s="14">
        <v>0</v>
      </c>
      <c r="BA33" s="66">
        <v>0</v>
      </c>
      <c r="BB33" s="65">
        <v>0</v>
      </c>
      <c r="BC33" s="14">
        <v>0</v>
      </c>
      <c r="BD33" s="66">
        <v>0</v>
      </c>
      <c r="BE33" s="75">
        <v>1</v>
      </c>
      <c r="BF33" s="20">
        <v>41</v>
      </c>
      <c r="BG33" s="66">
        <f t="shared" ref="BG33:BG34" si="294">BF33/BE33*1000</f>
        <v>41000</v>
      </c>
      <c r="BH33" s="65">
        <v>0</v>
      </c>
      <c r="BI33" s="14">
        <v>0</v>
      </c>
      <c r="BJ33" s="66">
        <v>0</v>
      </c>
      <c r="BK33" s="65"/>
      <c r="BL33" s="14"/>
      <c r="BM33" s="66"/>
      <c r="BN33" s="65">
        <v>0</v>
      </c>
      <c r="BO33" s="14">
        <v>0</v>
      </c>
      <c r="BP33" s="66">
        <v>0</v>
      </c>
      <c r="BQ33" s="65">
        <v>0</v>
      </c>
      <c r="BR33" s="14">
        <v>0</v>
      </c>
      <c r="BS33" s="66">
        <v>0</v>
      </c>
      <c r="BT33" s="65">
        <v>0</v>
      </c>
      <c r="BU33" s="14">
        <v>0</v>
      </c>
      <c r="BV33" s="66">
        <v>0</v>
      </c>
      <c r="BW33" s="65">
        <v>0</v>
      </c>
      <c r="BX33" s="14">
        <v>0</v>
      </c>
      <c r="BY33" s="66">
        <v>0</v>
      </c>
      <c r="BZ33" s="65">
        <v>0</v>
      </c>
      <c r="CA33" s="14">
        <v>0</v>
      </c>
      <c r="CB33" s="66">
        <v>0</v>
      </c>
      <c r="CC33" s="65">
        <v>0</v>
      </c>
      <c r="CD33" s="14">
        <v>0</v>
      </c>
      <c r="CE33" s="66">
        <v>0</v>
      </c>
      <c r="CF33" s="65">
        <v>0</v>
      </c>
      <c r="CG33" s="14">
        <v>0</v>
      </c>
      <c r="CH33" s="66">
        <v>0</v>
      </c>
      <c r="CI33" s="65">
        <v>0</v>
      </c>
      <c r="CJ33" s="14">
        <v>0</v>
      </c>
      <c r="CK33" s="66">
        <v>0</v>
      </c>
      <c r="CL33" s="75">
        <v>0</v>
      </c>
      <c r="CM33" s="20">
        <v>2</v>
      </c>
      <c r="CN33" s="66">
        <v>0</v>
      </c>
      <c r="CO33" s="65">
        <v>0</v>
      </c>
      <c r="CP33" s="14">
        <v>0</v>
      </c>
      <c r="CQ33" s="66">
        <v>0</v>
      </c>
      <c r="CR33" s="65">
        <v>0</v>
      </c>
      <c r="CS33" s="14">
        <v>0</v>
      </c>
      <c r="CT33" s="66">
        <v>0</v>
      </c>
      <c r="CU33" s="65">
        <v>0</v>
      </c>
      <c r="CV33" s="14">
        <v>0</v>
      </c>
      <c r="CW33" s="66">
        <v>0</v>
      </c>
      <c r="CX33" s="65">
        <v>0</v>
      </c>
      <c r="CY33" s="14">
        <v>0</v>
      </c>
      <c r="CZ33" s="66">
        <f t="shared" si="280"/>
        <v>0</v>
      </c>
      <c r="DA33" s="65">
        <v>0</v>
      </c>
      <c r="DB33" s="14">
        <v>0</v>
      </c>
      <c r="DC33" s="66">
        <v>0</v>
      </c>
      <c r="DD33" s="65">
        <v>0</v>
      </c>
      <c r="DE33" s="14">
        <v>0</v>
      </c>
      <c r="DF33" s="66">
        <v>0</v>
      </c>
      <c r="DG33" s="65">
        <v>0</v>
      </c>
      <c r="DH33" s="14">
        <v>0</v>
      </c>
      <c r="DI33" s="66">
        <v>0</v>
      </c>
      <c r="DJ33" s="75">
        <v>0</v>
      </c>
      <c r="DK33" s="20">
        <v>0</v>
      </c>
      <c r="DL33" s="66">
        <f t="shared" si="281"/>
        <v>0</v>
      </c>
      <c r="DM33" s="75">
        <v>0</v>
      </c>
      <c r="DN33" s="20">
        <v>0</v>
      </c>
      <c r="DO33" s="66">
        <f t="shared" si="282"/>
        <v>0</v>
      </c>
      <c r="DP33" s="75">
        <v>9</v>
      </c>
      <c r="DQ33" s="20">
        <v>127</v>
      </c>
      <c r="DR33" s="66">
        <f t="shared" si="283"/>
        <v>14111.111111111111</v>
      </c>
      <c r="DS33" s="65">
        <v>0</v>
      </c>
      <c r="DT33" s="14">
        <v>0</v>
      </c>
      <c r="DU33" s="66">
        <v>0</v>
      </c>
      <c r="DV33" s="65">
        <v>0</v>
      </c>
      <c r="DW33" s="14">
        <v>0</v>
      </c>
      <c r="DX33" s="66">
        <v>0</v>
      </c>
      <c r="DY33" s="65">
        <v>0</v>
      </c>
      <c r="DZ33" s="14">
        <v>0</v>
      </c>
      <c r="EA33" s="66">
        <v>0</v>
      </c>
      <c r="EB33" s="65">
        <v>0</v>
      </c>
      <c r="EC33" s="14">
        <v>0</v>
      </c>
      <c r="ED33" s="66">
        <v>0</v>
      </c>
      <c r="EE33" s="65">
        <v>0</v>
      </c>
      <c r="EF33" s="14">
        <v>0</v>
      </c>
      <c r="EG33" s="66">
        <v>0</v>
      </c>
      <c r="EH33" s="65">
        <v>0</v>
      </c>
      <c r="EI33" s="14">
        <v>0</v>
      </c>
      <c r="EJ33" s="66">
        <v>0</v>
      </c>
      <c r="EK33" s="65">
        <v>0</v>
      </c>
      <c r="EL33" s="14">
        <v>0</v>
      </c>
      <c r="EM33" s="66">
        <v>0</v>
      </c>
      <c r="EN33" s="75">
        <v>0</v>
      </c>
      <c r="EO33" s="20">
        <v>5</v>
      </c>
      <c r="EP33" s="66">
        <v>0</v>
      </c>
      <c r="EQ33" s="65">
        <v>0</v>
      </c>
      <c r="ER33" s="14">
        <v>0</v>
      </c>
      <c r="ES33" s="66">
        <v>0</v>
      </c>
      <c r="ET33" s="65">
        <v>0</v>
      </c>
      <c r="EU33" s="14">
        <v>0</v>
      </c>
      <c r="EV33" s="66">
        <v>0</v>
      </c>
      <c r="EW33" s="75">
        <v>0</v>
      </c>
      <c r="EX33" s="20">
        <v>0</v>
      </c>
      <c r="EY33" s="66">
        <f t="shared" si="285"/>
        <v>0</v>
      </c>
      <c r="EZ33" s="75">
        <v>5</v>
      </c>
      <c r="FA33" s="20">
        <v>53</v>
      </c>
      <c r="FB33" s="66">
        <f t="shared" si="286"/>
        <v>10600</v>
      </c>
      <c r="FC33" s="75">
        <v>2</v>
      </c>
      <c r="FD33" s="20">
        <v>48</v>
      </c>
      <c r="FE33" s="66">
        <f t="shared" si="287"/>
        <v>24000</v>
      </c>
      <c r="FF33" s="65">
        <v>0</v>
      </c>
      <c r="FG33" s="14">
        <v>0</v>
      </c>
      <c r="FH33" s="66">
        <v>0</v>
      </c>
      <c r="FI33" s="65">
        <v>0</v>
      </c>
      <c r="FJ33" s="14">
        <v>0</v>
      </c>
      <c r="FK33" s="66">
        <v>0</v>
      </c>
      <c r="FL33" s="65">
        <v>0</v>
      </c>
      <c r="FM33" s="14">
        <v>0</v>
      </c>
      <c r="FN33" s="66">
        <v>0</v>
      </c>
      <c r="FO33" s="75">
        <v>0</v>
      </c>
      <c r="FP33" s="20">
        <v>3</v>
      </c>
      <c r="FQ33" s="66">
        <v>0</v>
      </c>
      <c r="FR33" s="65">
        <v>0</v>
      </c>
      <c r="FS33" s="14">
        <v>0</v>
      </c>
      <c r="FT33" s="66">
        <v>0</v>
      </c>
      <c r="FU33" s="65">
        <v>0</v>
      </c>
      <c r="FV33" s="14">
        <v>0</v>
      </c>
      <c r="FW33" s="66">
        <v>0</v>
      </c>
      <c r="FX33" s="65">
        <v>0</v>
      </c>
      <c r="FY33" s="14">
        <v>0</v>
      </c>
      <c r="FZ33" s="66">
        <v>0</v>
      </c>
      <c r="GA33" s="65">
        <v>0</v>
      </c>
      <c r="GB33" s="14">
        <v>0</v>
      </c>
      <c r="GC33" s="66">
        <v>0</v>
      </c>
      <c r="GD33" s="65">
        <v>0</v>
      </c>
      <c r="GE33" s="14">
        <v>0</v>
      </c>
      <c r="GF33" s="66">
        <v>0</v>
      </c>
      <c r="GG33" s="65">
        <v>0</v>
      </c>
      <c r="GH33" s="14">
        <v>0</v>
      </c>
      <c r="GI33" s="66">
        <v>0</v>
      </c>
      <c r="GJ33" s="65">
        <v>0</v>
      </c>
      <c r="GK33" s="14">
        <v>0</v>
      </c>
      <c r="GL33" s="66">
        <v>0</v>
      </c>
      <c r="GM33" s="65">
        <v>0</v>
      </c>
      <c r="GN33" s="14">
        <v>0</v>
      </c>
      <c r="GO33" s="66">
        <v>0</v>
      </c>
      <c r="GP33" s="65">
        <v>0</v>
      </c>
      <c r="GQ33" s="14">
        <v>0</v>
      </c>
      <c r="GR33" s="66">
        <v>0</v>
      </c>
      <c r="GS33" s="65">
        <v>0</v>
      </c>
      <c r="GT33" s="14">
        <v>0</v>
      </c>
      <c r="GU33" s="66">
        <v>0</v>
      </c>
      <c r="GV33" s="65">
        <v>0</v>
      </c>
      <c r="GW33" s="14">
        <v>0</v>
      </c>
      <c r="GX33" s="66">
        <v>0</v>
      </c>
      <c r="GY33" s="65">
        <v>0</v>
      </c>
      <c r="GZ33" s="14">
        <v>0</v>
      </c>
      <c r="HA33" s="66">
        <v>0</v>
      </c>
      <c r="HB33" s="65">
        <v>0</v>
      </c>
      <c r="HC33" s="14">
        <v>0</v>
      </c>
      <c r="HD33" s="66">
        <v>0</v>
      </c>
      <c r="HE33" s="65">
        <v>0</v>
      </c>
      <c r="HF33" s="14">
        <v>0</v>
      </c>
      <c r="HG33" s="66">
        <v>0</v>
      </c>
      <c r="HH33" s="65">
        <v>0</v>
      </c>
      <c r="HI33" s="14">
        <v>0</v>
      </c>
      <c r="HJ33" s="66">
        <f t="shared" si="289"/>
        <v>0</v>
      </c>
      <c r="HK33" s="65">
        <v>0</v>
      </c>
      <c r="HL33" s="14">
        <v>0</v>
      </c>
      <c r="HM33" s="66">
        <v>0</v>
      </c>
      <c r="HN33" s="65">
        <v>0</v>
      </c>
      <c r="HO33" s="14">
        <v>0</v>
      </c>
      <c r="HP33" s="66">
        <v>0</v>
      </c>
      <c r="HQ33" s="65">
        <v>0</v>
      </c>
      <c r="HR33" s="14">
        <v>0</v>
      </c>
      <c r="HS33" s="66">
        <v>0</v>
      </c>
      <c r="HT33" s="65">
        <v>0</v>
      </c>
      <c r="HU33" s="14">
        <v>0</v>
      </c>
      <c r="HV33" s="66">
        <v>0</v>
      </c>
      <c r="HW33" s="65">
        <v>0</v>
      </c>
      <c r="HX33" s="14">
        <v>0</v>
      </c>
      <c r="HY33" s="66">
        <v>0</v>
      </c>
      <c r="HZ33" s="65">
        <v>0</v>
      </c>
      <c r="IA33" s="14">
        <v>0</v>
      </c>
      <c r="IB33" s="66">
        <f t="shared" si="290"/>
        <v>0</v>
      </c>
      <c r="IC33" s="75">
        <v>1</v>
      </c>
      <c r="ID33" s="20">
        <v>27</v>
      </c>
      <c r="IE33" s="66">
        <f t="shared" ref="IE33" si="295">ID33/IC33*1000</f>
        <v>27000</v>
      </c>
      <c r="IF33" s="65">
        <v>0</v>
      </c>
      <c r="IG33" s="14">
        <v>0</v>
      </c>
      <c r="IH33" s="66">
        <v>0</v>
      </c>
      <c r="II33" s="65">
        <v>0</v>
      </c>
      <c r="IJ33" s="14">
        <v>0</v>
      </c>
      <c r="IK33" s="66">
        <v>0</v>
      </c>
      <c r="IL33" s="75">
        <v>0</v>
      </c>
      <c r="IM33" s="20">
        <v>2</v>
      </c>
      <c r="IN33" s="66">
        <v>0</v>
      </c>
      <c r="IO33" s="65">
        <v>0</v>
      </c>
      <c r="IP33" s="14">
        <v>0</v>
      </c>
      <c r="IQ33" s="66">
        <v>0</v>
      </c>
      <c r="IR33" s="75">
        <v>0</v>
      </c>
      <c r="IS33" s="20">
        <v>5</v>
      </c>
      <c r="IT33" s="66">
        <v>0</v>
      </c>
      <c r="IU33" s="65">
        <v>0</v>
      </c>
      <c r="IV33" s="14">
        <v>0</v>
      </c>
      <c r="IW33" s="66">
        <v>0</v>
      </c>
      <c r="IX33" s="65">
        <v>0</v>
      </c>
      <c r="IY33" s="14">
        <v>0</v>
      </c>
      <c r="IZ33" s="66">
        <v>0</v>
      </c>
      <c r="JA33" s="65">
        <v>0</v>
      </c>
      <c r="JB33" s="14">
        <v>0</v>
      </c>
      <c r="JC33" s="66">
        <v>0</v>
      </c>
      <c r="JD33" s="75">
        <v>4</v>
      </c>
      <c r="JE33" s="20">
        <v>80</v>
      </c>
      <c r="JF33" s="66">
        <f t="shared" si="292"/>
        <v>20000</v>
      </c>
      <c r="JG33" s="75">
        <v>15</v>
      </c>
      <c r="JH33" s="20">
        <v>153</v>
      </c>
      <c r="JI33" s="66">
        <f t="shared" si="293"/>
        <v>10200</v>
      </c>
      <c r="JJ33" s="11">
        <f t="shared" si="16"/>
        <v>41</v>
      </c>
      <c r="JK33" s="21">
        <f t="shared" si="17"/>
        <v>629</v>
      </c>
      <c r="JL33" s="6"/>
      <c r="JM33" s="9"/>
      <c r="JN33" s="6"/>
      <c r="JO33" s="6"/>
      <c r="JP33" s="6"/>
      <c r="JQ33" s="9"/>
      <c r="JR33" s="6"/>
      <c r="JS33" s="6"/>
      <c r="JT33" s="6"/>
      <c r="JU33" s="9"/>
      <c r="JV33" s="6"/>
      <c r="JW33" s="6"/>
      <c r="JX33" s="1"/>
      <c r="JY33" s="2"/>
      <c r="JZ33" s="1"/>
      <c r="KA33" s="1"/>
      <c r="KB33" s="1"/>
      <c r="KC33" s="2"/>
      <c r="KD33" s="1"/>
      <c r="KE33" s="1"/>
      <c r="KF33" s="1"/>
      <c r="KG33" s="2"/>
      <c r="KH33" s="1"/>
      <c r="KI33" s="1"/>
      <c r="KJ33" s="1"/>
      <c r="KK33" s="2"/>
      <c r="KL33" s="1"/>
      <c r="KM33" s="1"/>
      <c r="KN33" s="1"/>
      <c r="KO33" s="2"/>
      <c r="KP33" s="1"/>
      <c r="KQ33" s="1"/>
      <c r="KR33" s="1"/>
      <c r="KS33" s="2"/>
      <c r="KT33" s="1"/>
      <c r="KU33" s="1"/>
      <c r="KV33" s="1"/>
      <c r="KW33" s="2"/>
      <c r="KX33" s="1"/>
      <c r="KY33" s="1"/>
      <c r="KZ33" s="1"/>
      <c r="LA33" s="2"/>
      <c r="LB33" s="1"/>
      <c r="LC33" s="1"/>
      <c r="LD33" s="1"/>
    </row>
    <row r="34" spans="1:391" x14ac:dyDescent="0.3">
      <c r="A34" s="57">
        <v>2011</v>
      </c>
      <c r="B34" s="58" t="s">
        <v>7</v>
      </c>
      <c r="C34" s="65">
        <v>0</v>
      </c>
      <c r="D34" s="14">
        <v>0</v>
      </c>
      <c r="E34" s="66">
        <v>0</v>
      </c>
      <c r="F34" s="82">
        <v>4</v>
      </c>
      <c r="G34" s="18">
        <v>72</v>
      </c>
      <c r="H34" s="66">
        <f t="shared" si="277"/>
        <v>18000</v>
      </c>
      <c r="I34" s="65">
        <v>0</v>
      </c>
      <c r="J34" s="14">
        <v>0</v>
      </c>
      <c r="K34" s="66">
        <v>0</v>
      </c>
      <c r="L34" s="65">
        <v>0</v>
      </c>
      <c r="M34" s="14">
        <v>8</v>
      </c>
      <c r="N34" s="66">
        <v>0</v>
      </c>
      <c r="O34" s="65">
        <v>0</v>
      </c>
      <c r="P34" s="14">
        <v>0</v>
      </c>
      <c r="Q34" s="66">
        <v>0</v>
      </c>
      <c r="R34" s="65">
        <v>0</v>
      </c>
      <c r="S34" s="14">
        <v>0</v>
      </c>
      <c r="T34" s="66">
        <v>0</v>
      </c>
      <c r="U34" s="65">
        <v>0</v>
      </c>
      <c r="V34" s="14">
        <v>0</v>
      </c>
      <c r="W34" s="66">
        <f t="shared" si="278"/>
        <v>0</v>
      </c>
      <c r="X34" s="65">
        <v>0</v>
      </c>
      <c r="Y34" s="14">
        <v>0</v>
      </c>
      <c r="Z34" s="66">
        <v>0</v>
      </c>
      <c r="AA34" s="65">
        <v>0</v>
      </c>
      <c r="AB34" s="14">
        <v>0</v>
      </c>
      <c r="AC34" s="66">
        <v>0</v>
      </c>
      <c r="AD34" s="65">
        <v>0</v>
      </c>
      <c r="AE34" s="14">
        <v>0</v>
      </c>
      <c r="AF34" s="66">
        <v>0</v>
      </c>
      <c r="AG34" s="65">
        <v>0</v>
      </c>
      <c r="AH34" s="14">
        <v>0</v>
      </c>
      <c r="AI34" s="66">
        <f t="shared" si="279"/>
        <v>0</v>
      </c>
      <c r="AJ34" s="65">
        <v>0</v>
      </c>
      <c r="AK34" s="14">
        <v>0</v>
      </c>
      <c r="AL34" s="66">
        <v>0</v>
      </c>
      <c r="AM34" s="65">
        <v>0</v>
      </c>
      <c r="AN34" s="14">
        <v>0</v>
      </c>
      <c r="AO34" s="66">
        <v>0</v>
      </c>
      <c r="AP34" s="65">
        <v>0</v>
      </c>
      <c r="AQ34" s="14">
        <v>0</v>
      </c>
      <c r="AR34" s="66">
        <v>0</v>
      </c>
      <c r="AS34" s="65">
        <v>0</v>
      </c>
      <c r="AT34" s="14">
        <v>0</v>
      </c>
      <c r="AU34" s="66">
        <v>0</v>
      </c>
      <c r="AV34" s="65">
        <v>0</v>
      </c>
      <c r="AW34" s="14">
        <v>0</v>
      </c>
      <c r="AX34" s="66">
        <v>0</v>
      </c>
      <c r="AY34" s="65">
        <v>0</v>
      </c>
      <c r="AZ34" s="14">
        <v>0</v>
      </c>
      <c r="BA34" s="66">
        <v>0</v>
      </c>
      <c r="BB34" s="65">
        <v>9</v>
      </c>
      <c r="BC34" s="14">
        <v>45</v>
      </c>
      <c r="BD34" s="66">
        <f t="shared" ref="BD34" si="296">BC34/BB34*1000</f>
        <v>5000</v>
      </c>
      <c r="BE34" s="75">
        <v>2</v>
      </c>
      <c r="BF34" s="20">
        <v>53</v>
      </c>
      <c r="BG34" s="66">
        <f t="shared" si="294"/>
        <v>26500</v>
      </c>
      <c r="BH34" s="65">
        <v>0</v>
      </c>
      <c r="BI34" s="14">
        <v>0</v>
      </c>
      <c r="BJ34" s="66">
        <v>0</v>
      </c>
      <c r="BK34" s="65"/>
      <c r="BL34" s="14"/>
      <c r="BM34" s="66"/>
      <c r="BN34" s="65">
        <v>0</v>
      </c>
      <c r="BO34" s="14">
        <v>0</v>
      </c>
      <c r="BP34" s="66">
        <v>0</v>
      </c>
      <c r="BQ34" s="65">
        <v>0</v>
      </c>
      <c r="BR34" s="14">
        <v>0</v>
      </c>
      <c r="BS34" s="66">
        <v>0</v>
      </c>
      <c r="BT34" s="65">
        <v>0</v>
      </c>
      <c r="BU34" s="14">
        <v>0</v>
      </c>
      <c r="BV34" s="66">
        <v>0</v>
      </c>
      <c r="BW34" s="65">
        <v>0</v>
      </c>
      <c r="BX34" s="14">
        <v>0</v>
      </c>
      <c r="BY34" s="66">
        <v>0</v>
      </c>
      <c r="BZ34" s="65">
        <v>0</v>
      </c>
      <c r="CA34" s="14">
        <v>0</v>
      </c>
      <c r="CB34" s="66">
        <v>0</v>
      </c>
      <c r="CC34" s="65">
        <v>0</v>
      </c>
      <c r="CD34" s="14">
        <v>0</v>
      </c>
      <c r="CE34" s="66">
        <v>0</v>
      </c>
      <c r="CF34" s="65">
        <v>0</v>
      </c>
      <c r="CG34" s="14">
        <v>0</v>
      </c>
      <c r="CH34" s="66">
        <v>0</v>
      </c>
      <c r="CI34" s="65">
        <v>0</v>
      </c>
      <c r="CJ34" s="14">
        <v>0</v>
      </c>
      <c r="CK34" s="66">
        <v>0</v>
      </c>
      <c r="CL34" s="75">
        <v>2</v>
      </c>
      <c r="CM34" s="20">
        <v>45</v>
      </c>
      <c r="CN34" s="66">
        <f t="shared" ref="CN34:CN36" si="297">CM34/CL34*1000</f>
        <v>22500</v>
      </c>
      <c r="CO34" s="65">
        <v>0</v>
      </c>
      <c r="CP34" s="14">
        <v>0</v>
      </c>
      <c r="CQ34" s="66">
        <v>0</v>
      </c>
      <c r="CR34" s="65">
        <v>0</v>
      </c>
      <c r="CS34" s="14">
        <v>0</v>
      </c>
      <c r="CT34" s="66">
        <v>0</v>
      </c>
      <c r="CU34" s="65">
        <v>0</v>
      </c>
      <c r="CV34" s="14">
        <v>0</v>
      </c>
      <c r="CW34" s="66">
        <v>0</v>
      </c>
      <c r="CX34" s="65">
        <v>0</v>
      </c>
      <c r="CY34" s="14">
        <v>0</v>
      </c>
      <c r="CZ34" s="66">
        <f t="shared" si="280"/>
        <v>0</v>
      </c>
      <c r="DA34" s="65">
        <v>0</v>
      </c>
      <c r="DB34" s="14">
        <v>0</v>
      </c>
      <c r="DC34" s="66">
        <v>0</v>
      </c>
      <c r="DD34" s="65">
        <v>0</v>
      </c>
      <c r="DE34" s="14">
        <v>3</v>
      </c>
      <c r="DF34" s="66">
        <v>0</v>
      </c>
      <c r="DG34" s="65">
        <v>0</v>
      </c>
      <c r="DH34" s="14">
        <v>0</v>
      </c>
      <c r="DI34" s="66">
        <v>0</v>
      </c>
      <c r="DJ34" s="65">
        <v>0</v>
      </c>
      <c r="DK34" s="14">
        <v>0</v>
      </c>
      <c r="DL34" s="66">
        <f t="shared" si="281"/>
        <v>0</v>
      </c>
      <c r="DM34" s="65">
        <v>0</v>
      </c>
      <c r="DN34" s="14">
        <v>0</v>
      </c>
      <c r="DO34" s="66">
        <f t="shared" si="282"/>
        <v>0</v>
      </c>
      <c r="DP34" s="65">
        <v>0</v>
      </c>
      <c r="DQ34" s="14">
        <v>0</v>
      </c>
      <c r="DR34" s="66">
        <v>0</v>
      </c>
      <c r="DS34" s="65">
        <v>0</v>
      </c>
      <c r="DT34" s="14">
        <v>0</v>
      </c>
      <c r="DU34" s="66">
        <v>0</v>
      </c>
      <c r="DV34" s="65">
        <v>0</v>
      </c>
      <c r="DW34" s="14">
        <v>0</v>
      </c>
      <c r="DX34" s="66">
        <v>0</v>
      </c>
      <c r="DY34" s="65">
        <v>0</v>
      </c>
      <c r="DZ34" s="14">
        <v>0</v>
      </c>
      <c r="EA34" s="66">
        <v>0</v>
      </c>
      <c r="EB34" s="65">
        <v>0</v>
      </c>
      <c r="EC34" s="14">
        <v>0</v>
      </c>
      <c r="ED34" s="66">
        <v>0</v>
      </c>
      <c r="EE34" s="65">
        <v>0</v>
      </c>
      <c r="EF34" s="14">
        <v>0</v>
      </c>
      <c r="EG34" s="66">
        <v>0</v>
      </c>
      <c r="EH34" s="65">
        <v>0</v>
      </c>
      <c r="EI34" s="14">
        <v>0</v>
      </c>
      <c r="EJ34" s="66">
        <v>0</v>
      </c>
      <c r="EK34" s="75">
        <v>0</v>
      </c>
      <c r="EL34" s="20">
        <v>2</v>
      </c>
      <c r="EM34" s="66">
        <v>0</v>
      </c>
      <c r="EN34" s="75">
        <v>1</v>
      </c>
      <c r="EO34" s="20">
        <v>21</v>
      </c>
      <c r="EP34" s="66">
        <f t="shared" si="284"/>
        <v>21000</v>
      </c>
      <c r="EQ34" s="65">
        <v>0</v>
      </c>
      <c r="ER34" s="14">
        <v>0</v>
      </c>
      <c r="ES34" s="66">
        <v>0</v>
      </c>
      <c r="ET34" s="65">
        <v>0</v>
      </c>
      <c r="EU34" s="14">
        <v>0</v>
      </c>
      <c r="EV34" s="66">
        <v>0</v>
      </c>
      <c r="EW34" s="75">
        <v>0</v>
      </c>
      <c r="EX34" s="20">
        <v>0</v>
      </c>
      <c r="EY34" s="66">
        <f t="shared" si="285"/>
        <v>0</v>
      </c>
      <c r="EZ34" s="75">
        <v>4</v>
      </c>
      <c r="FA34" s="20">
        <v>92</v>
      </c>
      <c r="FB34" s="66">
        <f t="shared" si="286"/>
        <v>23000</v>
      </c>
      <c r="FC34" s="75">
        <v>3</v>
      </c>
      <c r="FD34" s="20">
        <v>69</v>
      </c>
      <c r="FE34" s="66">
        <f t="shared" si="287"/>
        <v>23000</v>
      </c>
      <c r="FF34" s="65">
        <v>0</v>
      </c>
      <c r="FG34" s="14">
        <v>0</v>
      </c>
      <c r="FH34" s="66">
        <v>0</v>
      </c>
      <c r="FI34" s="65">
        <v>0</v>
      </c>
      <c r="FJ34" s="14">
        <v>0</v>
      </c>
      <c r="FK34" s="66">
        <v>0</v>
      </c>
      <c r="FL34" s="65">
        <v>0</v>
      </c>
      <c r="FM34" s="14">
        <v>0</v>
      </c>
      <c r="FN34" s="66">
        <v>0</v>
      </c>
      <c r="FO34" s="75">
        <v>0</v>
      </c>
      <c r="FP34" s="20">
        <v>7</v>
      </c>
      <c r="FQ34" s="66">
        <v>0</v>
      </c>
      <c r="FR34" s="65">
        <v>0</v>
      </c>
      <c r="FS34" s="14">
        <v>0</v>
      </c>
      <c r="FT34" s="66">
        <v>0</v>
      </c>
      <c r="FU34" s="65">
        <v>0</v>
      </c>
      <c r="FV34" s="14">
        <v>0</v>
      </c>
      <c r="FW34" s="66">
        <v>0</v>
      </c>
      <c r="FX34" s="65">
        <v>0</v>
      </c>
      <c r="FY34" s="14">
        <v>0</v>
      </c>
      <c r="FZ34" s="66">
        <v>0</v>
      </c>
      <c r="GA34" s="65">
        <v>0</v>
      </c>
      <c r="GB34" s="14">
        <v>0</v>
      </c>
      <c r="GC34" s="66">
        <v>0</v>
      </c>
      <c r="GD34" s="65">
        <v>0</v>
      </c>
      <c r="GE34" s="14">
        <v>0</v>
      </c>
      <c r="GF34" s="66">
        <v>0</v>
      </c>
      <c r="GG34" s="65">
        <v>0</v>
      </c>
      <c r="GH34" s="14">
        <v>0</v>
      </c>
      <c r="GI34" s="66">
        <v>0</v>
      </c>
      <c r="GJ34" s="65">
        <v>0</v>
      </c>
      <c r="GK34" s="14">
        <v>0</v>
      </c>
      <c r="GL34" s="66">
        <v>0</v>
      </c>
      <c r="GM34" s="65">
        <v>0</v>
      </c>
      <c r="GN34" s="14">
        <v>0</v>
      </c>
      <c r="GO34" s="66">
        <v>0</v>
      </c>
      <c r="GP34" s="65">
        <v>0</v>
      </c>
      <c r="GQ34" s="14">
        <v>0</v>
      </c>
      <c r="GR34" s="66">
        <v>0</v>
      </c>
      <c r="GS34" s="65">
        <v>0</v>
      </c>
      <c r="GT34" s="14">
        <v>0</v>
      </c>
      <c r="GU34" s="66">
        <v>0</v>
      </c>
      <c r="GV34" s="65">
        <v>0</v>
      </c>
      <c r="GW34" s="14">
        <v>0</v>
      </c>
      <c r="GX34" s="66">
        <v>0</v>
      </c>
      <c r="GY34" s="65">
        <v>0</v>
      </c>
      <c r="GZ34" s="14">
        <v>0</v>
      </c>
      <c r="HA34" s="66">
        <v>0</v>
      </c>
      <c r="HB34" s="65">
        <v>0</v>
      </c>
      <c r="HC34" s="14">
        <v>0</v>
      </c>
      <c r="HD34" s="66">
        <v>0</v>
      </c>
      <c r="HE34" s="65">
        <v>0</v>
      </c>
      <c r="HF34" s="14">
        <v>0</v>
      </c>
      <c r="HG34" s="66">
        <v>0</v>
      </c>
      <c r="HH34" s="65">
        <v>0</v>
      </c>
      <c r="HI34" s="14">
        <v>0</v>
      </c>
      <c r="HJ34" s="66">
        <f t="shared" si="289"/>
        <v>0</v>
      </c>
      <c r="HK34" s="65">
        <v>0</v>
      </c>
      <c r="HL34" s="14">
        <v>0</v>
      </c>
      <c r="HM34" s="66">
        <v>0</v>
      </c>
      <c r="HN34" s="65">
        <v>0</v>
      </c>
      <c r="HO34" s="14">
        <v>0</v>
      </c>
      <c r="HP34" s="66">
        <v>0</v>
      </c>
      <c r="HQ34" s="65">
        <v>0</v>
      </c>
      <c r="HR34" s="14">
        <v>0</v>
      </c>
      <c r="HS34" s="66">
        <v>0</v>
      </c>
      <c r="HT34" s="65">
        <v>0</v>
      </c>
      <c r="HU34" s="14">
        <v>0</v>
      </c>
      <c r="HV34" s="66">
        <v>0</v>
      </c>
      <c r="HW34" s="65">
        <v>0</v>
      </c>
      <c r="HX34" s="14">
        <v>0</v>
      </c>
      <c r="HY34" s="66">
        <v>0</v>
      </c>
      <c r="HZ34" s="65">
        <v>0</v>
      </c>
      <c r="IA34" s="14">
        <v>0</v>
      </c>
      <c r="IB34" s="66">
        <f t="shared" si="290"/>
        <v>0</v>
      </c>
      <c r="IC34" s="75">
        <v>0</v>
      </c>
      <c r="ID34" s="20">
        <v>10</v>
      </c>
      <c r="IE34" s="66">
        <v>0</v>
      </c>
      <c r="IF34" s="65">
        <v>0</v>
      </c>
      <c r="IG34" s="14">
        <v>0</v>
      </c>
      <c r="IH34" s="66">
        <v>0</v>
      </c>
      <c r="II34" s="65">
        <v>0</v>
      </c>
      <c r="IJ34" s="14">
        <v>0</v>
      </c>
      <c r="IK34" s="66">
        <v>0</v>
      </c>
      <c r="IL34" s="75">
        <v>0</v>
      </c>
      <c r="IM34" s="20">
        <v>8</v>
      </c>
      <c r="IN34" s="66">
        <v>0</v>
      </c>
      <c r="IO34" s="65">
        <v>0</v>
      </c>
      <c r="IP34" s="14">
        <v>0</v>
      </c>
      <c r="IQ34" s="66">
        <v>0</v>
      </c>
      <c r="IR34" s="75">
        <v>1</v>
      </c>
      <c r="IS34" s="20">
        <v>15</v>
      </c>
      <c r="IT34" s="66">
        <f t="shared" ref="IT34:IT35" si="298">IS34/IR34*1000</f>
        <v>15000</v>
      </c>
      <c r="IU34" s="65">
        <v>0</v>
      </c>
      <c r="IV34" s="14">
        <v>0</v>
      </c>
      <c r="IW34" s="66">
        <v>0</v>
      </c>
      <c r="IX34" s="65">
        <v>0</v>
      </c>
      <c r="IY34" s="14">
        <v>0</v>
      </c>
      <c r="IZ34" s="66">
        <v>0</v>
      </c>
      <c r="JA34" s="65">
        <v>0</v>
      </c>
      <c r="JB34" s="14">
        <v>0</v>
      </c>
      <c r="JC34" s="66">
        <v>0</v>
      </c>
      <c r="JD34" s="75">
        <v>15</v>
      </c>
      <c r="JE34" s="20">
        <v>346</v>
      </c>
      <c r="JF34" s="66">
        <f t="shared" si="292"/>
        <v>23066.666666666668</v>
      </c>
      <c r="JG34" s="75">
        <v>10</v>
      </c>
      <c r="JH34" s="20">
        <v>106</v>
      </c>
      <c r="JI34" s="66">
        <f t="shared" si="293"/>
        <v>10600</v>
      </c>
      <c r="JJ34" s="11">
        <f t="shared" si="16"/>
        <v>51</v>
      </c>
      <c r="JK34" s="21">
        <f t="shared" si="17"/>
        <v>902</v>
      </c>
      <c r="JL34" s="6"/>
      <c r="JM34" s="9"/>
      <c r="JN34" s="6"/>
      <c r="JO34" s="6"/>
      <c r="JP34" s="6"/>
      <c r="JQ34" s="9"/>
      <c r="JR34" s="6"/>
      <c r="JS34" s="6"/>
      <c r="JT34" s="6"/>
      <c r="JU34" s="9"/>
      <c r="JV34" s="6"/>
      <c r="JW34" s="6"/>
      <c r="JX34" s="1"/>
      <c r="JY34" s="2"/>
      <c r="JZ34" s="1"/>
      <c r="KA34" s="1"/>
      <c r="KB34" s="1"/>
      <c r="KC34" s="2"/>
      <c r="KD34" s="1"/>
      <c r="KE34" s="1"/>
      <c r="KF34" s="1"/>
      <c r="KG34" s="2"/>
      <c r="KH34" s="1"/>
      <c r="KI34" s="1"/>
      <c r="KJ34" s="1"/>
      <c r="KK34" s="2"/>
      <c r="KL34" s="1"/>
      <c r="KM34" s="1"/>
      <c r="KN34" s="1"/>
      <c r="KO34" s="2"/>
      <c r="KP34" s="1"/>
      <c r="KQ34" s="1"/>
      <c r="KR34" s="1"/>
      <c r="KS34" s="2"/>
      <c r="KT34" s="1"/>
      <c r="KU34" s="1"/>
      <c r="KV34" s="1"/>
      <c r="KW34" s="2"/>
      <c r="KX34" s="1"/>
      <c r="KY34" s="1"/>
      <c r="KZ34" s="1"/>
      <c r="LA34" s="2"/>
      <c r="LB34" s="1"/>
      <c r="LC34" s="1"/>
      <c r="LD34" s="1"/>
    </row>
    <row r="35" spans="1:391" x14ac:dyDescent="0.3">
      <c r="A35" s="57">
        <v>2011</v>
      </c>
      <c r="B35" s="58" t="s">
        <v>8</v>
      </c>
      <c r="C35" s="65">
        <v>0</v>
      </c>
      <c r="D35" s="14">
        <v>0</v>
      </c>
      <c r="E35" s="66">
        <v>0</v>
      </c>
      <c r="F35" s="82">
        <v>3</v>
      </c>
      <c r="G35" s="18">
        <v>65</v>
      </c>
      <c r="H35" s="66">
        <f t="shared" si="277"/>
        <v>21666.666666666668</v>
      </c>
      <c r="I35" s="65">
        <v>0</v>
      </c>
      <c r="J35" s="14">
        <v>0</v>
      </c>
      <c r="K35" s="66">
        <v>0</v>
      </c>
      <c r="L35" s="65">
        <v>0</v>
      </c>
      <c r="M35" s="14">
        <v>1</v>
      </c>
      <c r="N35" s="66">
        <v>0</v>
      </c>
      <c r="O35" s="65">
        <v>0</v>
      </c>
      <c r="P35" s="14">
        <v>0</v>
      </c>
      <c r="Q35" s="66">
        <v>0</v>
      </c>
      <c r="R35" s="65">
        <v>0</v>
      </c>
      <c r="S35" s="14">
        <v>0</v>
      </c>
      <c r="T35" s="66">
        <v>0</v>
      </c>
      <c r="U35" s="65">
        <v>0</v>
      </c>
      <c r="V35" s="14">
        <v>0</v>
      </c>
      <c r="W35" s="66">
        <f t="shared" si="278"/>
        <v>0</v>
      </c>
      <c r="X35" s="65">
        <v>0</v>
      </c>
      <c r="Y35" s="14">
        <v>0</v>
      </c>
      <c r="Z35" s="66">
        <v>0</v>
      </c>
      <c r="AA35" s="65">
        <v>0</v>
      </c>
      <c r="AB35" s="14">
        <v>0</v>
      </c>
      <c r="AC35" s="66">
        <v>0</v>
      </c>
      <c r="AD35" s="65">
        <v>0</v>
      </c>
      <c r="AE35" s="14">
        <v>0</v>
      </c>
      <c r="AF35" s="66">
        <v>0</v>
      </c>
      <c r="AG35" s="65">
        <v>0</v>
      </c>
      <c r="AH35" s="14">
        <v>0</v>
      </c>
      <c r="AI35" s="66">
        <f t="shared" si="279"/>
        <v>0</v>
      </c>
      <c r="AJ35" s="65">
        <v>0</v>
      </c>
      <c r="AK35" s="14">
        <v>0</v>
      </c>
      <c r="AL35" s="66">
        <v>0</v>
      </c>
      <c r="AM35" s="65">
        <v>0</v>
      </c>
      <c r="AN35" s="14">
        <v>0</v>
      </c>
      <c r="AO35" s="66">
        <v>0</v>
      </c>
      <c r="AP35" s="65">
        <v>0</v>
      </c>
      <c r="AQ35" s="14">
        <v>0</v>
      </c>
      <c r="AR35" s="66">
        <v>0</v>
      </c>
      <c r="AS35" s="65">
        <v>0</v>
      </c>
      <c r="AT35" s="14">
        <v>1</v>
      </c>
      <c r="AU35" s="66">
        <v>0</v>
      </c>
      <c r="AV35" s="65">
        <v>0</v>
      </c>
      <c r="AW35" s="14">
        <v>0</v>
      </c>
      <c r="AX35" s="66">
        <v>0</v>
      </c>
      <c r="AY35" s="65">
        <v>0</v>
      </c>
      <c r="AZ35" s="14">
        <v>0</v>
      </c>
      <c r="BA35" s="66">
        <v>0</v>
      </c>
      <c r="BB35" s="65">
        <v>0</v>
      </c>
      <c r="BC35" s="14">
        <v>0</v>
      </c>
      <c r="BD35" s="66">
        <v>0</v>
      </c>
      <c r="BE35" s="75">
        <v>0</v>
      </c>
      <c r="BF35" s="20">
        <v>5</v>
      </c>
      <c r="BG35" s="66">
        <v>0</v>
      </c>
      <c r="BH35" s="65">
        <v>1</v>
      </c>
      <c r="BI35" s="14">
        <v>11</v>
      </c>
      <c r="BJ35" s="66">
        <f t="shared" ref="BJ35" si="299">BI35/BH35*1000</f>
        <v>11000</v>
      </c>
      <c r="BK35" s="65"/>
      <c r="BL35" s="14"/>
      <c r="BM35" s="66"/>
      <c r="BN35" s="65">
        <v>0</v>
      </c>
      <c r="BO35" s="14">
        <v>0</v>
      </c>
      <c r="BP35" s="66">
        <v>0</v>
      </c>
      <c r="BQ35" s="65">
        <v>0</v>
      </c>
      <c r="BR35" s="14">
        <v>0</v>
      </c>
      <c r="BS35" s="66">
        <v>0</v>
      </c>
      <c r="BT35" s="65">
        <v>0</v>
      </c>
      <c r="BU35" s="14">
        <v>0</v>
      </c>
      <c r="BV35" s="66">
        <v>0</v>
      </c>
      <c r="BW35" s="65">
        <v>0</v>
      </c>
      <c r="BX35" s="14">
        <v>0</v>
      </c>
      <c r="BY35" s="66">
        <v>0</v>
      </c>
      <c r="BZ35" s="65">
        <v>0</v>
      </c>
      <c r="CA35" s="14">
        <v>0</v>
      </c>
      <c r="CB35" s="66">
        <v>0</v>
      </c>
      <c r="CC35" s="65">
        <v>0</v>
      </c>
      <c r="CD35" s="14">
        <v>0</v>
      </c>
      <c r="CE35" s="66">
        <v>0</v>
      </c>
      <c r="CF35" s="65">
        <v>0</v>
      </c>
      <c r="CG35" s="14">
        <v>0</v>
      </c>
      <c r="CH35" s="66">
        <v>0</v>
      </c>
      <c r="CI35" s="65">
        <v>0</v>
      </c>
      <c r="CJ35" s="14">
        <v>0</v>
      </c>
      <c r="CK35" s="66">
        <v>0</v>
      </c>
      <c r="CL35" s="75">
        <v>2</v>
      </c>
      <c r="CM35" s="20">
        <v>40</v>
      </c>
      <c r="CN35" s="66">
        <f t="shared" si="297"/>
        <v>20000</v>
      </c>
      <c r="CO35" s="65">
        <v>0</v>
      </c>
      <c r="CP35" s="14">
        <v>0</v>
      </c>
      <c r="CQ35" s="66">
        <v>0</v>
      </c>
      <c r="CR35" s="65">
        <v>0</v>
      </c>
      <c r="CS35" s="14">
        <v>0</v>
      </c>
      <c r="CT35" s="66">
        <v>0</v>
      </c>
      <c r="CU35" s="65">
        <v>0</v>
      </c>
      <c r="CV35" s="14">
        <v>0</v>
      </c>
      <c r="CW35" s="66">
        <v>0</v>
      </c>
      <c r="CX35" s="65">
        <v>0</v>
      </c>
      <c r="CY35" s="14">
        <v>0</v>
      </c>
      <c r="CZ35" s="66">
        <f t="shared" si="280"/>
        <v>0</v>
      </c>
      <c r="DA35" s="65">
        <v>0</v>
      </c>
      <c r="DB35" s="14">
        <v>0</v>
      </c>
      <c r="DC35" s="66">
        <v>0</v>
      </c>
      <c r="DD35" s="65">
        <v>0</v>
      </c>
      <c r="DE35" s="14">
        <v>0</v>
      </c>
      <c r="DF35" s="66">
        <v>0</v>
      </c>
      <c r="DG35" s="65">
        <v>0</v>
      </c>
      <c r="DH35" s="14">
        <v>0</v>
      </c>
      <c r="DI35" s="66">
        <v>0</v>
      </c>
      <c r="DJ35" s="75">
        <v>0</v>
      </c>
      <c r="DK35" s="20">
        <v>0</v>
      </c>
      <c r="DL35" s="66">
        <f t="shared" si="281"/>
        <v>0</v>
      </c>
      <c r="DM35" s="75">
        <v>0</v>
      </c>
      <c r="DN35" s="20">
        <v>0</v>
      </c>
      <c r="DO35" s="66">
        <f t="shared" si="282"/>
        <v>0</v>
      </c>
      <c r="DP35" s="75">
        <v>14</v>
      </c>
      <c r="DQ35" s="20">
        <v>268</v>
      </c>
      <c r="DR35" s="66">
        <f t="shared" ref="DR35" si="300">DQ35/DP35*1000</f>
        <v>19142.857142857141</v>
      </c>
      <c r="DS35" s="65">
        <v>0</v>
      </c>
      <c r="DT35" s="14">
        <v>0</v>
      </c>
      <c r="DU35" s="66">
        <v>0</v>
      </c>
      <c r="DV35" s="65">
        <v>0</v>
      </c>
      <c r="DW35" s="14">
        <v>0</v>
      </c>
      <c r="DX35" s="66">
        <v>0</v>
      </c>
      <c r="DY35" s="65">
        <v>0</v>
      </c>
      <c r="DZ35" s="14">
        <v>0</v>
      </c>
      <c r="EA35" s="66">
        <v>0</v>
      </c>
      <c r="EB35" s="65">
        <v>0</v>
      </c>
      <c r="EC35" s="14">
        <v>0</v>
      </c>
      <c r="ED35" s="66">
        <v>0</v>
      </c>
      <c r="EE35" s="65">
        <v>0</v>
      </c>
      <c r="EF35" s="14">
        <v>0</v>
      </c>
      <c r="EG35" s="66">
        <v>0</v>
      </c>
      <c r="EH35" s="65">
        <v>0</v>
      </c>
      <c r="EI35" s="14">
        <v>0</v>
      </c>
      <c r="EJ35" s="66">
        <v>0</v>
      </c>
      <c r="EK35" s="75">
        <v>1</v>
      </c>
      <c r="EL35" s="20">
        <v>17</v>
      </c>
      <c r="EM35" s="66">
        <f t="shared" ref="EM35:EM36" si="301">EL35/EK35*1000</f>
        <v>17000</v>
      </c>
      <c r="EN35" s="75">
        <v>1</v>
      </c>
      <c r="EO35" s="20">
        <v>21</v>
      </c>
      <c r="EP35" s="66">
        <f t="shared" si="284"/>
        <v>21000</v>
      </c>
      <c r="EQ35" s="65">
        <v>0</v>
      </c>
      <c r="ER35" s="14">
        <v>0</v>
      </c>
      <c r="ES35" s="66">
        <v>0</v>
      </c>
      <c r="ET35" s="65">
        <v>0</v>
      </c>
      <c r="EU35" s="14">
        <v>0</v>
      </c>
      <c r="EV35" s="66">
        <v>0</v>
      </c>
      <c r="EW35" s="75">
        <v>0</v>
      </c>
      <c r="EX35" s="20">
        <v>0</v>
      </c>
      <c r="EY35" s="66">
        <f t="shared" si="285"/>
        <v>0</v>
      </c>
      <c r="EZ35" s="75">
        <v>0</v>
      </c>
      <c r="FA35" s="20">
        <v>2</v>
      </c>
      <c r="FB35" s="66">
        <v>0</v>
      </c>
      <c r="FC35" s="75">
        <v>2</v>
      </c>
      <c r="FD35" s="20">
        <v>31</v>
      </c>
      <c r="FE35" s="66">
        <f t="shared" si="287"/>
        <v>15500</v>
      </c>
      <c r="FF35" s="65">
        <v>0</v>
      </c>
      <c r="FG35" s="14">
        <v>0</v>
      </c>
      <c r="FH35" s="66">
        <v>0</v>
      </c>
      <c r="FI35" s="65">
        <v>0</v>
      </c>
      <c r="FJ35" s="14">
        <v>0</v>
      </c>
      <c r="FK35" s="66">
        <v>0</v>
      </c>
      <c r="FL35" s="65">
        <v>0</v>
      </c>
      <c r="FM35" s="14">
        <v>0</v>
      </c>
      <c r="FN35" s="66">
        <v>0</v>
      </c>
      <c r="FO35" s="75">
        <v>0</v>
      </c>
      <c r="FP35" s="20">
        <v>1</v>
      </c>
      <c r="FQ35" s="66">
        <v>0</v>
      </c>
      <c r="FR35" s="65">
        <v>0</v>
      </c>
      <c r="FS35" s="14">
        <v>0</v>
      </c>
      <c r="FT35" s="66">
        <v>0</v>
      </c>
      <c r="FU35" s="65">
        <v>0</v>
      </c>
      <c r="FV35" s="14">
        <v>0</v>
      </c>
      <c r="FW35" s="66">
        <v>0</v>
      </c>
      <c r="FX35" s="65">
        <v>0</v>
      </c>
      <c r="FY35" s="14">
        <v>0</v>
      </c>
      <c r="FZ35" s="66">
        <v>0</v>
      </c>
      <c r="GA35" s="65">
        <v>0</v>
      </c>
      <c r="GB35" s="14">
        <v>0</v>
      </c>
      <c r="GC35" s="66">
        <v>0</v>
      </c>
      <c r="GD35" s="65">
        <v>0</v>
      </c>
      <c r="GE35" s="14">
        <v>0</v>
      </c>
      <c r="GF35" s="66">
        <v>0</v>
      </c>
      <c r="GG35" s="65">
        <v>0</v>
      </c>
      <c r="GH35" s="14">
        <v>0</v>
      </c>
      <c r="GI35" s="66">
        <v>0</v>
      </c>
      <c r="GJ35" s="65">
        <v>0</v>
      </c>
      <c r="GK35" s="14">
        <v>0</v>
      </c>
      <c r="GL35" s="66">
        <v>0</v>
      </c>
      <c r="GM35" s="65">
        <v>0</v>
      </c>
      <c r="GN35" s="14">
        <v>0</v>
      </c>
      <c r="GO35" s="66">
        <v>0</v>
      </c>
      <c r="GP35" s="65">
        <v>0</v>
      </c>
      <c r="GQ35" s="14">
        <v>1</v>
      </c>
      <c r="GR35" s="66">
        <v>0</v>
      </c>
      <c r="GS35" s="65">
        <v>0</v>
      </c>
      <c r="GT35" s="14">
        <v>0</v>
      </c>
      <c r="GU35" s="66">
        <v>0</v>
      </c>
      <c r="GV35" s="65">
        <v>0</v>
      </c>
      <c r="GW35" s="14">
        <v>0</v>
      </c>
      <c r="GX35" s="66">
        <v>0</v>
      </c>
      <c r="GY35" s="65">
        <v>0</v>
      </c>
      <c r="GZ35" s="14">
        <v>0</v>
      </c>
      <c r="HA35" s="66">
        <v>0</v>
      </c>
      <c r="HB35" s="65">
        <v>0</v>
      </c>
      <c r="HC35" s="14">
        <v>0</v>
      </c>
      <c r="HD35" s="66">
        <v>0</v>
      </c>
      <c r="HE35" s="65">
        <v>0</v>
      </c>
      <c r="HF35" s="14">
        <v>0</v>
      </c>
      <c r="HG35" s="66">
        <v>0</v>
      </c>
      <c r="HH35" s="65">
        <v>0</v>
      </c>
      <c r="HI35" s="14">
        <v>0</v>
      </c>
      <c r="HJ35" s="66">
        <f t="shared" si="289"/>
        <v>0</v>
      </c>
      <c r="HK35" s="65">
        <v>0</v>
      </c>
      <c r="HL35" s="14">
        <v>0</v>
      </c>
      <c r="HM35" s="66">
        <v>0</v>
      </c>
      <c r="HN35" s="65">
        <v>0</v>
      </c>
      <c r="HO35" s="14">
        <v>0</v>
      </c>
      <c r="HP35" s="66">
        <v>0</v>
      </c>
      <c r="HQ35" s="65">
        <v>0</v>
      </c>
      <c r="HR35" s="14">
        <v>0</v>
      </c>
      <c r="HS35" s="66">
        <v>0</v>
      </c>
      <c r="HT35" s="65">
        <v>0</v>
      </c>
      <c r="HU35" s="14">
        <v>0</v>
      </c>
      <c r="HV35" s="66">
        <v>0</v>
      </c>
      <c r="HW35" s="65">
        <v>0</v>
      </c>
      <c r="HX35" s="14">
        <v>1</v>
      </c>
      <c r="HY35" s="66">
        <v>0</v>
      </c>
      <c r="HZ35" s="65">
        <v>0</v>
      </c>
      <c r="IA35" s="14">
        <v>0</v>
      </c>
      <c r="IB35" s="66">
        <f t="shared" si="290"/>
        <v>0</v>
      </c>
      <c r="IC35" s="75">
        <v>1</v>
      </c>
      <c r="ID35" s="20">
        <v>17</v>
      </c>
      <c r="IE35" s="66">
        <f t="shared" ref="IE35:IE37" si="302">ID35/IC35*1000</f>
        <v>17000</v>
      </c>
      <c r="IF35" s="65">
        <v>0</v>
      </c>
      <c r="IG35" s="14">
        <v>0</v>
      </c>
      <c r="IH35" s="66">
        <v>0</v>
      </c>
      <c r="II35" s="65">
        <v>0</v>
      </c>
      <c r="IJ35" s="14">
        <v>0</v>
      </c>
      <c r="IK35" s="66">
        <v>0</v>
      </c>
      <c r="IL35" s="65">
        <v>0</v>
      </c>
      <c r="IM35" s="14">
        <v>0</v>
      </c>
      <c r="IN35" s="66">
        <v>0</v>
      </c>
      <c r="IO35" s="75">
        <v>1</v>
      </c>
      <c r="IP35" s="20">
        <v>17</v>
      </c>
      <c r="IQ35" s="66">
        <f t="shared" ref="IQ35" si="303">IP35/IO35*1000</f>
        <v>17000</v>
      </c>
      <c r="IR35" s="75">
        <v>1</v>
      </c>
      <c r="IS35" s="20">
        <v>17</v>
      </c>
      <c r="IT35" s="66">
        <f t="shared" si="298"/>
        <v>17000</v>
      </c>
      <c r="IU35" s="65">
        <v>0</v>
      </c>
      <c r="IV35" s="14">
        <v>0</v>
      </c>
      <c r="IW35" s="66">
        <v>0</v>
      </c>
      <c r="IX35" s="65">
        <v>0</v>
      </c>
      <c r="IY35" s="14">
        <v>0</v>
      </c>
      <c r="IZ35" s="66">
        <v>0</v>
      </c>
      <c r="JA35" s="65">
        <v>0</v>
      </c>
      <c r="JB35" s="14">
        <v>0</v>
      </c>
      <c r="JC35" s="66">
        <v>0</v>
      </c>
      <c r="JD35" s="75">
        <v>8</v>
      </c>
      <c r="JE35" s="20">
        <v>132</v>
      </c>
      <c r="JF35" s="66">
        <f t="shared" si="292"/>
        <v>16500</v>
      </c>
      <c r="JG35" s="75">
        <v>7</v>
      </c>
      <c r="JH35" s="20">
        <v>131</v>
      </c>
      <c r="JI35" s="66">
        <f t="shared" si="293"/>
        <v>18714.285714285714</v>
      </c>
      <c r="JJ35" s="11">
        <f t="shared" si="16"/>
        <v>42</v>
      </c>
      <c r="JK35" s="21">
        <f t="shared" si="17"/>
        <v>779</v>
      </c>
      <c r="JL35" s="6"/>
      <c r="JM35" s="9"/>
      <c r="JN35" s="6"/>
      <c r="JO35" s="6"/>
      <c r="JP35" s="6"/>
      <c r="JQ35" s="9"/>
      <c r="JR35" s="6"/>
      <c r="JS35" s="6"/>
      <c r="JT35" s="6"/>
      <c r="JU35" s="9"/>
      <c r="JV35" s="6"/>
      <c r="JW35" s="6"/>
      <c r="JX35" s="1"/>
      <c r="JY35" s="2"/>
      <c r="JZ35" s="1"/>
      <c r="KA35" s="1"/>
      <c r="KB35" s="1"/>
      <c r="KC35" s="2"/>
      <c r="KD35" s="1"/>
      <c r="KE35" s="1"/>
      <c r="KF35" s="1"/>
      <c r="KG35" s="2"/>
      <c r="KH35" s="1"/>
      <c r="KI35" s="1"/>
      <c r="KJ35" s="1"/>
      <c r="KK35" s="2"/>
      <c r="KL35" s="1"/>
      <c r="KM35" s="1"/>
      <c r="KN35" s="1"/>
      <c r="KO35" s="2"/>
      <c r="KP35" s="1"/>
      <c r="KQ35" s="1"/>
      <c r="KR35" s="1"/>
      <c r="KS35" s="2"/>
      <c r="KT35" s="1"/>
      <c r="KU35" s="1"/>
      <c r="KV35" s="1"/>
      <c r="KW35" s="2"/>
      <c r="KX35" s="1"/>
      <c r="KY35" s="1"/>
      <c r="KZ35" s="1"/>
      <c r="LA35" s="2"/>
      <c r="LB35" s="1"/>
      <c r="LC35" s="1"/>
      <c r="LD35" s="1"/>
    </row>
    <row r="36" spans="1:391" x14ac:dyDescent="0.3">
      <c r="A36" s="57">
        <v>2011</v>
      </c>
      <c r="B36" s="58" t="s">
        <v>9</v>
      </c>
      <c r="C36" s="65">
        <v>0</v>
      </c>
      <c r="D36" s="14">
        <v>0</v>
      </c>
      <c r="E36" s="66">
        <v>0</v>
      </c>
      <c r="F36" s="82">
        <v>2</v>
      </c>
      <c r="G36" s="18">
        <v>47</v>
      </c>
      <c r="H36" s="66">
        <f t="shared" si="277"/>
        <v>23500</v>
      </c>
      <c r="I36" s="65">
        <v>0</v>
      </c>
      <c r="J36" s="14">
        <v>0</v>
      </c>
      <c r="K36" s="66">
        <v>0</v>
      </c>
      <c r="L36" s="65">
        <v>0</v>
      </c>
      <c r="M36" s="14">
        <v>0</v>
      </c>
      <c r="N36" s="66">
        <v>0</v>
      </c>
      <c r="O36" s="65">
        <v>0</v>
      </c>
      <c r="P36" s="14">
        <v>0</v>
      </c>
      <c r="Q36" s="66">
        <v>0</v>
      </c>
      <c r="R36" s="65">
        <v>0</v>
      </c>
      <c r="S36" s="14">
        <v>0</v>
      </c>
      <c r="T36" s="66">
        <v>0</v>
      </c>
      <c r="U36" s="65">
        <v>0</v>
      </c>
      <c r="V36" s="14">
        <v>0</v>
      </c>
      <c r="W36" s="66">
        <f t="shared" si="278"/>
        <v>0</v>
      </c>
      <c r="X36" s="65">
        <v>0</v>
      </c>
      <c r="Y36" s="14">
        <v>0</v>
      </c>
      <c r="Z36" s="66">
        <v>0</v>
      </c>
      <c r="AA36" s="65">
        <v>0</v>
      </c>
      <c r="AB36" s="14">
        <v>0</v>
      </c>
      <c r="AC36" s="66">
        <v>0</v>
      </c>
      <c r="AD36" s="65">
        <v>0</v>
      </c>
      <c r="AE36" s="14">
        <v>0</v>
      </c>
      <c r="AF36" s="66">
        <v>0</v>
      </c>
      <c r="AG36" s="65">
        <v>0</v>
      </c>
      <c r="AH36" s="14">
        <v>0</v>
      </c>
      <c r="AI36" s="66">
        <f t="shared" si="279"/>
        <v>0</v>
      </c>
      <c r="AJ36" s="65">
        <v>0</v>
      </c>
      <c r="AK36" s="14">
        <v>0</v>
      </c>
      <c r="AL36" s="66">
        <v>0</v>
      </c>
      <c r="AM36" s="65">
        <v>0</v>
      </c>
      <c r="AN36" s="14">
        <v>0</v>
      </c>
      <c r="AO36" s="66">
        <v>0</v>
      </c>
      <c r="AP36" s="65">
        <v>0</v>
      </c>
      <c r="AQ36" s="14">
        <v>0</v>
      </c>
      <c r="AR36" s="66">
        <v>0</v>
      </c>
      <c r="AS36" s="65">
        <v>0</v>
      </c>
      <c r="AT36" s="14">
        <v>2</v>
      </c>
      <c r="AU36" s="66">
        <v>0</v>
      </c>
      <c r="AV36" s="65">
        <v>0</v>
      </c>
      <c r="AW36" s="14">
        <v>0</v>
      </c>
      <c r="AX36" s="66">
        <v>0</v>
      </c>
      <c r="AY36" s="65">
        <v>0</v>
      </c>
      <c r="AZ36" s="14">
        <v>0</v>
      </c>
      <c r="BA36" s="66">
        <v>0</v>
      </c>
      <c r="BB36" s="65">
        <v>0</v>
      </c>
      <c r="BC36" s="14">
        <v>0</v>
      </c>
      <c r="BD36" s="66">
        <v>0</v>
      </c>
      <c r="BE36" s="75">
        <v>5</v>
      </c>
      <c r="BF36" s="20">
        <v>83</v>
      </c>
      <c r="BG36" s="66">
        <f t="shared" ref="BG36" si="304">BF36/BE36*1000</f>
        <v>16600</v>
      </c>
      <c r="BH36" s="65">
        <v>0</v>
      </c>
      <c r="BI36" s="14">
        <v>0</v>
      </c>
      <c r="BJ36" s="66">
        <v>0</v>
      </c>
      <c r="BK36" s="65"/>
      <c r="BL36" s="14"/>
      <c r="BM36" s="66"/>
      <c r="BN36" s="65">
        <v>0</v>
      </c>
      <c r="BO36" s="14">
        <v>0</v>
      </c>
      <c r="BP36" s="66">
        <v>0</v>
      </c>
      <c r="BQ36" s="65">
        <v>0</v>
      </c>
      <c r="BR36" s="14">
        <v>0</v>
      </c>
      <c r="BS36" s="66">
        <v>0</v>
      </c>
      <c r="BT36" s="65">
        <v>0</v>
      </c>
      <c r="BU36" s="14">
        <v>0</v>
      </c>
      <c r="BV36" s="66">
        <v>0</v>
      </c>
      <c r="BW36" s="65">
        <v>0</v>
      </c>
      <c r="BX36" s="14">
        <v>0</v>
      </c>
      <c r="BY36" s="66">
        <v>0</v>
      </c>
      <c r="BZ36" s="65">
        <v>0</v>
      </c>
      <c r="CA36" s="14">
        <v>0</v>
      </c>
      <c r="CB36" s="66">
        <v>0</v>
      </c>
      <c r="CC36" s="65">
        <v>0</v>
      </c>
      <c r="CD36" s="14">
        <v>0</v>
      </c>
      <c r="CE36" s="66">
        <v>0</v>
      </c>
      <c r="CF36" s="65">
        <v>0</v>
      </c>
      <c r="CG36" s="14">
        <v>0</v>
      </c>
      <c r="CH36" s="66">
        <v>0</v>
      </c>
      <c r="CI36" s="65">
        <v>0</v>
      </c>
      <c r="CJ36" s="14">
        <v>0</v>
      </c>
      <c r="CK36" s="66">
        <v>0</v>
      </c>
      <c r="CL36" s="75">
        <v>1</v>
      </c>
      <c r="CM36" s="20">
        <v>12</v>
      </c>
      <c r="CN36" s="66">
        <f t="shared" si="297"/>
        <v>12000</v>
      </c>
      <c r="CO36" s="65">
        <v>0</v>
      </c>
      <c r="CP36" s="14">
        <v>0</v>
      </c>
      <c r="CQ36" s="66">
        <v>0</v>
      </c>
      <c r="CR36" s="65">
        <v>0</v>
      </c>
      <c r="CS36" s="14">
        <v>0</v>
      </c>
      <c r="CT36" s="66">
        <v>0</v>
      </c>
      <c r="CU36" s="65">
        <v>0</v>
      </c>
      <c r="CV36" s="14">
        <v>0</v>
      </c>
      <c r="CW36" s="66">
        <v>0</v>
      </c>
      <c r="CX36" s="65">
        <v>0</v>
      </c>
      <c r="CY36" s="14">
        <v>0</v>
      </c>
      <c r="CZ36" s="66">
        <f t="shared" si="280"/>
        <v>0</v>
      </c>
      <c r="DA36" s="65">
        <v>0</v>
      </c>
      <c r="DB36" s="14">
        <v>0</v>
      </c>
      <c r="DC36" s="66">
        <v>0</v>
      </c>
      <c r="DD36" s="65">
        <v>0</v>
      </c>
      <c r="DE36" s="14">
        <v>0</v>
      </c>
      <c r="DF36" s="66">
        <v>0</v>
      </c>
      <c r="DG36" s="65">
        <v>0</v>
      </c>
      <c r="DH36" s="14">
        <v>0</v>
      </c>
      <c r="DI36" s="66">
        <v>0</v>
      </c>
      <c r="DJ36" s="65">
        <v>0</v>
      </c>
      <c r="DK36" s="14">
        <v>0</v>
      </c>
      <c r="DL36" s="66">
        <f t="shared" si="281"/>
        <v>0</v>
      </c>
      <c r="DM36" s="65">
        <v>0</v>
      </c>
      <c r="DN36" s="14">
        <v>0</v>
      </c>
      <c r="DO36" s="66">
        <f t="shared" si="282"/>
        <v>0</v>
      </c>
      <c r="DP36" s="65">
        <v>0</v>
      </c>
      <c r="DQ36" s="14">
        <v>0</v>
      </c>
      <c r="DR36" s="66">
        <v>0</v>
      </c>
      <c r="DS36" s="65">
        <v>0</v>
      </c>
      <c r="DT36" s="14">
        <v>0</v>
      </c>
      <c r="DU36" s="66">
        <v>0</v>
      </c>
      <c r="DV36" s="65">
        <v>0</v>
      </c>
      <c r="DW36" s="14">
        <v>0</v>
      </c>
      <c r="DX36" s="66">
        <v>0</v>
      </c>
      <c r="DY36" s="65">
        <v>0</v>
      </c>
      <c r="DZ36" s="14">
        <v>0</v>
      </c>
      <c r="EA36" s="66">
        <v>0</v>
      </c>
      <c r="EB36" s="65">
        <v>0</v>
      </c>
      <c r="EC36" s="14">
        <v>0</v>
      </c>
      <c r="ED36" s="66">
        <v>0</v>
      </c>
      <c r="EE36" s="65">
        <v>0</v>
      </c>
      <c r="EF36" s="14">
        <v>0</v>
      </c>
      <c r="EG36" s="66">
        <v>0</v>
      </c>
      <c r="EH36" s="65">
        <v>0</v>
      </c>
      <c r="EI36" s="14">
        <v>0</v>
      </c>
      <c r="EJ36" s="66">
        <v>0</v>
      </c>
      <c r="EK36" s="75">
        <v>1</v>
      </c>
      <c r="EL36" s="20">
        <v>11</v>
      </c>
      <c r="EM36" s="66">
        <f t="shared" si="301"/>
        <v>11000</v>
      </c>
      <c r="EN36" s="75">
        <v>2</v>
      </c>
      <c r="EO36" s="20">
        <v>47</v>
      </c>
      <c r="EP36" s="66">
        <f t="shared" si="284"/>
        <v>23500</v>
      </c>
      <c r="EQ36" s="65">
        <v>0</v>
      </c>
      <c r="ER36" s="14">
        <v>0</v>
      </c>
      <c r="ES36" s="66">
        <v>0</v>
      </c>
      <c r="ET36" s="65">
        <v>0</v>
      </c>
      <c r="EU36" s="14">
        <v>0</v>
      </c>
      <c r="EV36" s="66">
        <v>0</v>
      </c>
      <c r="EW36" s="75">
        <v>0</v>
      </c>
      <c r="EX36" s="20">
        <v>0</v>
      </c>
      <c r="EY36" s="66">
        <f t="shared" si="285"/>
        <v>0</v>
      </c>
      <c r="EZ36" s="75">
        <v>8</v>
      </c>
      <c r="FA36" s="20">
        <v>153</v>
      </c>
      <c r="FB36" s="66">
        <f t="shared" ref="FB36" si="305">FA36/EZ36*1000</f>
        <v>19125</v>
      </c>
      <c r="FC36" s="75">
        <v>2</v>
      </c>
      <c r="FD36" s="20">
        <v>34</v>
      </c>
      <c r="FE36" s="66">
        <f t="shared" si="287"/>
        <v>17000</v>
      </c>
      <c r="FF36" s="65">
        <v>0</v>
      </c>
      <c r="FG36" s="14">
        <v>0</v>
      </c>
      <c r="FH36" s="66">
        <v>0</v>
      </c>
      <c r="FI36" s="65">
        <v>0</v>
      </c>
      <c r="FJ36" s="14">
        <v>0</v>
      </c>
      <c r="FK36" s="66">
        <v>0</v>
      </c>
      <c r="FL36" s="65">
        <v>0</v>
      </c>
      <c r="FM36" s="14">
        <v>0</v>
      </c>
      <c r="FN36" s="66">
        <v>0</v>
      </c>
      <c r="FO36" s="75">
        <v>0</v>
      </c>
      <c r="FP36" s="20">
        <v>8</v>
      </c>
      <c r="FQ36" s="66">
        <v>0</v>
      </c>
      <c r="FR36" s="65">
        <v>0</v>
      </c>
      <c r="FS36" s="14">
        <v>0</v>
      </c>
      <c r="FT36" s="66">
        <v>0</v>
      </c>
      <c r="FU36" s="65">
        <v>0</v>
      </c>
      <c r="FV36" s="14">
        <v>0</v>
      </c>
      <c r="FW36" s="66">
        <v>0</v>
      </c>
      <c r="FX36" s="65">
        <v>0</v>
      </c>
      <c r="FY36" s="14">
        <v>0</v>
      </c>
      <c r="FZ36" s="66">
        <v>0</v>
      </c>
      <c r="GA36" s="65">
        <v>0</v>
      </c>
      <c r="GB36" s="14">
        <v>0</v>
      </c>
      <c r="GC36" s="66">
        <v>0</v>
      </c>
      <c r="GD36" s="65">
        <v>0</v>
      </c>
      <c r="GE36" s="14">
        <v>1</v>
      </c>
      <c r="GF36" s="66">
        <v>0</v>
      </c>
      <c r="GG36" s="65">
        <v>0</v>
      </c>
      <c r="GH36" s="14">
        <v>0</v>
      </c>
      <c r="GI36" s="66">
        <v>0</v>
      </c>
      <c r="GJ36" s="65">
        <v>0</v>
      </c>
      <c r="GK36" s="14">
        <v>0</v>
      </c>
      <c r="GL36" s="66">
        <v>0</v>
      </c>
      <c r="GM36" s="65">
        <v>0</v>
      </c>
      <c r="GN36" s="14">
        <v>0</v>
      </c>
      <c r="GO36" s="66">
        <v>0</v>
      </c>
      <c r="GP36" s="65">
        <v>0</v>
      </c>
      <c r="GQ36" s="14">
        <v>0</v>
      </c>
      <c r="GR36" s="66">
        <v>0</v>
      </c>
      <c r="GS36" s="65">
        <v>0</v>
      </c>
      <c r="GT36" s="14">
        <v>0</v>
      </c>
      <c r="GU36" s="66">
        <v>0</v>
      </c>
      <c r="GV36" s="65">
        <v>0</v>
      </c>
      <c r="GW36" s="14">
        <v>0</v>
      </c>
      <c r="GX36" s="66">
        <v>0</v>
      </c>
      <c r="GY36" s="65">
        <v>0</v>
      </c>
      <c r="GZ36" s="14">
        <v>0</v>
      </c>
      <c r="HA36" s="66">
        <v>0</v>
      </c>
      <c r="HB36" s="65">
        <v>0</v>
      </c>
      <c r="HC36" s="14">
        <v>0</v>
      </c>
      <c r="HD36" s="66">
        <v>0</v>
      </c>
      <c r="HE36" s="65">
        <v>0</v>
      </c>
      <c r="HF36" s="14">
        <v>0</v>
      </c>
      <c r="HG36" s="66">
        <v>0</v>
      </c>
      <c r="HH36" s="65">
        <v>0</v>
      </c>
      <c r="HI36" s="14">
        <v>0</v>
      </c>
      <c r="HJ36" s="66">
        <f t="shared" si="289"/>
        <v>0</v>
      </c>
      <c r="HK36" s="65">
        <v>0</v>
      </c>
      <c r="HL36" s="14">
        <v>0</v>
      </c>
      <c r="HM36" s="66">
        <v>0</v>
      </c>
      <c r="HN36" s="65">
        <v>0</v>
      </c>
      <c r="HO36" s="14">
        <v>0</v>
      </c>
      <c r="HP36" s="66">
        <v>0</v>
      </c>
      <c r="HQ36" s="65">
        <v>0</v>
      </c>
      <c r="HR36" s="14">
        <v>0</v>
      </c>
      <c r="HS36" s="66">
        <v>0</v>
      </c>
      <c r="HT36" s="65">
        <v>0</v>
      </c>
      <c r="HU36" s="14">
        <v>0</v>
      </c>
      <c r="HV36" s="66">
        <v>0</v>
      </c>
      <c r="HW36" s="65">
        <v>0</v>
      </c>
      <c r="HX36" s="14">
        <v>0</v>
      </c>
      <c r="HY36" s="66">
        <v>0</v>
      </c>
      <c r="HZ36" s="65">
        <v>0</v>
      </c>
      <c r="IA36" s="14">
        <v>0</v>
      </c>
      <c r="IB36" s="66">
        <f t="shared" si="290"/>
        <v>0</v>
      </c>
      <c r="IC36" s="75">
        <v>1</v>
      </c>
      <c r="ID36" s="20">
        <v>23</v>
      </c>
      <c r="IE36" s="66">
        <f t="shared" si="302"/>
        <v>23000</v>
      </c>
      <c r="IF36" s="65">
        <v>0</v>
      </c>
      <c r="IG36" s="14">
        <v>0</v>
      </c>
      <c r="IH36" s="66">
        <v>0</v>
      </c>
      <c r="II36" s="65">
        <v>0</v>
      </c>
      <c r="IJ36" s="14">
        <v>0</v>
      </c>
      <c r="IK36" s="66">
        <v>0</v>
      </c>
      <c r="IL36" s="75">
        <v>1</v>
      </c>
      <c r="IM36" s="20">
        <v>13</v>
      </c>
      <c r="IN36" s="66">
        <f t="shared" ref="IN36" si="306">IM36/IL36*1000</f>
        <v>13000</v>
      </c>
      <c r="IO36" s="65">
        <v>0</v>
      </c>
      <c r="IP36" s="14">
        <v>0</v>
      </c>
      <c r="IQ36" s="66">
        <v>0</v>
      </c>
      <c r="IR36" s="65">
        <v>0</v>
      </c>
      <c r="IS36" s="14">
        <v>0</v>
      </c>
      <c r="IT36" s="66">
        <v>0</v>
      </c>
      <c r="IU36" s="65">
        <v>0</v>
      </c>
      <c r="IV36" s="14">
        <v>0</v>
      </c>
      <c r="IW36" s="66">
        <v>0</v>
      </c>
      <c r="IX36" s="65">
        <v>0</v>
      </c>
      <c r="IY36" s="14">
        <v>0</v>
      </c>
      <c r="IZ36" s="66">
        <v>0</v>
      </c>
      <c r="JA36" s="65">
        <v>0</v>
      </c>
      <c r="JB36" s="14">
        <v>0</v>
      </c>
      <c r="JC36" s="66">
        <v>0</v>
      </c>
      <c r="JD36" s="75">
        <v>5</v>
      </c>
      <c r="JE36" s="20">
        <v>102</v>
      </c>
      <c r="JF36" s="66">
        <f t="shared" si="292"/>
        <v>20400</v>
      </c>
      <c r="JG36" s="75">
        <v>10</v>
      </c>
      <c r="JH36" s="20">
        <v>138</v>
      </c>
      <c r="JI36" s="66">
        <f t="shared" si="293"/>
        <v>13800</v>
      </c>
      <c r="JJ36" s="11">
        <f t="shared" si="16"/>
        <v>38</v>
      </c>
      <c r="JK36" s="21">
        <f t="shared" si="17"/>
        <v>674</v>
      </c>
      <c r="JL36" s="6"/>
      <c r="JM36" s="9"/>
      <c r="JN36" s="6"/>
      <c r="JO36" s="6"/>
      <c r="JP36" s="6"/>
      <c r="JQ36" s="9"/>
      <c r="JR36" s="6"/>
      <c r="JS36" s="6"/>
      <c r="JT36" s="6"/>
      <c r="JU36" s="9"/>
      <c r="JV36" s="6"/>
      <c r="JW36" s="6"/>
      <c r="JX36" s="1"/>
      <c r="JY36" s="2"/>
      <c r="JZ36" s="1"/>
      <c r="KA36" s="1"/>
      <c r="KB36" s="1"/>
      <c r="KC36" s="2"/>
      <c r="KD36" s="1"/>
      <c r="KE36" s="1"/>
      <c r="KF36" s="1"/>
      <c r="KG36" s="2"/>
      <c r="KH36" s="1"/>
      <c r="KI36" s="1"/>
      <c r="KJ36" s="1"/>
      <c r="KK36" s="2"/>
      <c r="KL36" s="1"/>
      <c r="KM36" s="1"/>
      <c r="KN36" s="1"/>
      <c r="KO36" s="2"/>
      <c r="KP36" s="1"/>
      <c r="KQ36" s="1"/>
      <c r="KR36" s="1"/>
      <c r="KS36" s="2"/>
      <c r="KT36" s="1"/>
      <c r="KU36" s="1"/>
      <c r="KV36" s="1"/>
      <c r="KW36" s="2"/>
      <c r="KX36" s="1"/>
      <c r="KY36" s="1"/>
      <c r="KZ36" s="1"/>
      <c r="LA36" s="2"/>
      <c r="LB36" s="1"/>
      <c r="LC36" s="1"/>
      <c r="LD36" s="1"/>
    </row>
    <row r="37" spans="1:391" x14ac:dyDescent="0.3">
      <c r="A37" s="57">
        <v>2011</v>
      </c>
      <c r="B37" s="58" t="s">
        <v>10</v>
      </c>
      <c r="C37" s="65">
        <v>0</v>
      </c>
      <c r="D37" s="14">
        <v>0</v>
      </c>
      <c r="E37" s="66">
        <v>0</v>
      </c>
      <c r="F37" s="82">
        <v>5</v>
      </c>
      <c r="G37" s="18">
        <v>95</v>
      </c>
      <c r="H37" s="66">
        <f t="shared" si="277"/>
        <v>19000</v>
      </c>
      <c r="I37" s="65">
        <v>0</v>
      </c>
      <c r="J37" s="14">
        <v>0</v>
      </c>
      <c r="K37" s="66">
        <v>0</v>
      </c>
      <c r="L37" s="65">
        <v>0</v>
      </c>
      <c r="M37" s="14">
        <v>8</v>
      </c>
      <c r="N37" s="66">
        <v>0</v>
      </c>
      <c r="O37" s="65">
        <v>0</v>
      </c>
      <c r="P37" s="14">
        <v>0</v>
      </c>
      <c r="Q37" s="66">
        <v>0</v>
      </c>
      <c r="R37" s="65">
        <v>0</v>
      </c>
      <c r="S37" s="14">
        <v>0</v>
      </c>
      <c r="T37" s="66">
        <v>0</v>
      </c>
      <c r="U37" s="65">
        <v>0</v>
      </c>
      <c r="V37" s="14">
        <v>0</v>
      </c>
      <c r="W37" s="66">
        <f t="shared" si="278"/>
        <v>0</v>
      </c>
      <c r="X37" s="65">
        <v>0</v>
      </c>
      <c r="Y37" s="14">
        <v>0</v>
      </c>
      <c r="Z37" s="66">
        <v>0</v>
      </c>
      <c r="AA37" s="65">
        <v>0</v>
      </c>
      <c r="AB37" s="14">
        <v>0</v>
      </c>
      <c r="AC37" s="66">
        <v>0</v>
      </c>
      <c r="AD37" s="65">
        <v>0</v>
      </c>
      <c r="AE37" s="14">
        <v>0</v>
      </c>
      <c r="AF37" s="66">
        <v>0</v>
      </c>
      <c r="AG37" s="65">
        <v>0</v>
      </c>
      <c r="AH37" s="14">
        <v>0</v>
      </c>
      <c r="AI37" s="66">
        <f t="shared" si="279"/>
        <v>0</v>
      </c>
      <c r="AJ37" s="65">
        <v>0</v>
      </c>
      <c r="AK37" s="14">
        <v>0</v>
      </c>
      <c r="AL37" s="66">
        <v>0</v>
      </c>
      <c r="AM37" s="65">
        <v>0</v>
      </c>
      <c r="AN37" s="14">
        <v>0</v>
      </c>
      <c r="AO37" s="66">
        <v>0</v>
      </c>
      <c r="AP37" s="65">
        <v>0</v>
      </c>
      <c r="AQ37" s="14">
        <v>0</v>
      </c>
      <c r="AR37" s="66">
        <v>0</v>
      </c>
      <c r="AS37" s="65">
        <v>0</v>
      </c>
      <c r="AT37" s="14">
        <v>1</v>
      </c>
      <c r="AU37" s="66">
        <v>0</v>
      </c>
      <c r="AV37" s="65">
        <v>0</v>
      </c>
      <c r="AW37" s="14">
        <v>0</v>
      </c>
      <c r="AX37" s="66">
        <v>0</v>
      </c>
      <c r="AY37" s="65">
        <v>0</v>
      </c>
      <c r="AZ37" s="14">
        <v>0</v>
      </c>
      <c r="BA37" s="66">
        <v>0</v>
      </c>
      <c r="BB37" s="65">
        <v>0</v>
      </c>
      <c r="BC37" s="14">
        <v>0</v>
      </c>
      <c r="BD37" s="66">
        <v>0</v>
      </c>
      <c r="BE37" s="75">
        <v>0</v>
      </c>
      <c r="BF37" s="20">
        <v>4</v>
      </c>
      <c r="BG37" s="66">
        <v>0</v>
      </c>
      <c r="BH37" s="65">
        <v>0</v>
      </c>
      <c r="BI37" s="14">
        <v>0</v>
      </c>
      <c r="BJ37" s="66">
        <v>0</v>
      </c>
      <c r="BK37" s="65"/>
      <c r="BL37" s="14"/>
      <c r="BM37" s="66"/>
      <c r="BN37" s="65">
        <v>0</v>
      </c>
      <c r="BO37" s="14">
        <v>0</v>
      </c>
      <c r="BP37" s="66">
        <v>0</v>
      </c>
      <c r="BQ37" s="65">
        <v>0</v>
      </c>
      <c r="BR37" s="14">
        <v>0</v>
      </c>
      <c r="BS37" s="66">
        <v>0</v>
      </c>
      <c r="BT37" s="65">
        <v>0</v>
      </c>
      <c r="BU37" s="14">
        <v>0</v>
      </c>
      <c r="BV37" s="66">
        <v>0</v>
      </c>
      <c r="BW37" s="65">
        <v>0</v>
      </c>
      <c r="BX37" s="14">
        <v>0</v>
      </c>
      <c r="BY37" s="66">
        <v>0</v>
      </c>
      <c r="BZ37" s="65">
        <v>0</v>
      </c>
      <c r="CA37" s="14">
        <v>0</v>
      </c>
      <c r="CB37" s="66">
        <v>0</v>
      </c>
      <c r="CC37" s="65">
        <v>0</v>
      </c>
      <c r="CD37" s="14">
        <v>0</v>
      </c>
      <c r="CE37" s="66">
        <v>0</v>
      </c>
      <c r="CF37" s="65">
        <v>0</v>
      </c>
      <c r="CG37" s="14">
        <v>0</v>
      </c>
      <c r="CH37" s="66">
        <v>0</v>
      </c>
      <c r="CI37" s="65">
        <v>0</v>
      </c>
      <c r="CJ37" s="14">
        <v>0</v>
      </c>
      <c r="CK37" s="66">
        <v>0</v>
      </c>
      <c r="CL37" s="75">
        <v>0</v>
      </c>
      <c r="CM37" s="20">
        <v>2</v>
      </c>
      <c r="CN37" s="66">
        <v>0</v>
      </c>
      <c r="CO37" s="65">
        <v>0</v>
      </c>
      <c r="CP37" s="14">
        <v>0</v>
      </c>
      <c r="CQ37" s="66">
        <v>0</v>
      </c>
      <c r="CR37" s="65">
        <v>0</v>
      </c>
      <c r="CS37" s="14">
        <v>0</v>
      </c>
      <c r="CT37" s="66">
        <v>0</v>
      </c>
      <c r="CU37" s="65">
        <v>0</v>
      </c>
      <c r="CV37" s="14">
        <v>0</v>
      </c>
      <c r="CW37" s="66">
        <v>0</v>
      </c>
      <c r="CX37" s="65">
        <v>0</v>
      </c>
      <c r="CY37" s="14">
        <v>0</v>
      </c>
      <c r="CZ37" s="66">
        <f t="shared" si="280"/>
        <v>0</v>
      </c>
      <c r="DA37" s="65">
        <v>0</v>
      </c>
      <c r="DB37" s="14">
        <v>0</v>
      </c>
      <c r="DC37" s="66">
        <v>0</v>
      </c>
      <c r="DD37" s="65">
        <v>0</v>
      </c>
      <c r="DE37" s="14">
        <v>0</v>
      </c>
      <c r="DF37" s="66">
        <v>0</v>
      </c>
      <c r="DG37" s="65">
        <v>0</v>
      </c>
      <c r="DH37" s="14">
        <v>0</v>
      </c>
      <c r="DI37" s="66">
        <v>0</v>
      </c>
      <c r="DJ37" s="75">
        <v>0</v>
      </c>
      <c r="DK37" s="20">
        <v>0</v>
      </c>
      <c r="DL37" s="66">
        <f t="shared" si="281"/>
        <v>0</v>
      </c>
      <c r="DM37" s="75">
        <v>0</v>
      </c>
      <c r="DN37" s="20">
        <v>0</v>
      </c>
      <c r="DO37" s="66">
        <f t="shared" si="282"/>
        <v>0</v>
      </c>
      <c r="DP37" s="75">
        <v>3</v>
      </c>
      <c r="DQ37" s="20">
        <v>54</v>
      </c>
      <c r="DR37" s="66">
        <f t="shared" ref="DR37" si="307">DQ37/DP37*1000</f>
        <v>18000</v>
      </c>
      <c r="DS37" s="65">
        <v>0</v>
      </c>
      <c r="DT37" s="14">
        <v>0</v>
      </c>
      <c r="DU37" s="66">
        <v>0</v>
      </c>
      <c r="DV37" s="65">
        <v>0</v>
      </c>
      <c r="DW37" s="14">
        <v>0</v>
      </c>
      <c r="DX37" s="66">
        <v>0</v>
      </c>
      <c r="DY37" s="65">
        <v>0</v>
      </c>
      <c r="DZ37" s="14">
        <v>0</v>
      </c>
      <c r="EA37" s="66">
        <v>0</v>
      </c>
      <c r="EB37" s="65">
        <v>0</v>
      </c>
      <c r="EC37" s="14">
        <v>0</v>
      </c>
      <c r="ED37" s="66">
        <v>0</v>
      </c>
      <c r="EE37" s="65">
        <v>0</v>
      </c>
      <c r="EF37" s="14">
        <v>0</v>
      </c>
      <c r="EG37" s="66">
        <v>0</v>
      </c>
      <c r="EH37" s="65">
        <v>0</v>
      </c>
      <c r="EI37" s="14">
        <v>0</v>
      </c>
      <c r="EJ37" s="66">
        <v>0</v>
      </c>
      <c r="EK37" s="75">
        <v>0</v>
      </c>
      <c r="EL37" s="20">
        <v>2</v>
      </c>
      <c r="EM37" s="66">
        <v>0</v>
      </c>
      <c r="EN37" s="75">
        <v>1</v>
      </c>
      <c r="EO37" s="20">
        <v>84</v>
      </c>
      <c r="EP37" s="66">
        <f t="shared" si="284"/>
        <v>84000</v>
      </c>
      <c r="EQ37" s="65">
        <v>0</v>
      </c>
      <c r="ER37" s="14">
        <v>0</v>
      </c>
      <c r="ES37" s="66">
        <v>0</v>
      </c>
      <c r="ET37" s="65">
        <v>0</v>
      </c>
      <c r="EU37" s="14">
        <v>6</v>
      </c>
      <c r="EV37" s="66">
        <v>0</v>
      </c>
      <c r="EW37" s="65">
        <v>0</v>
      </c>
      <c r="EX37" s="14">
        <v>0</v>
      </c>
      <c r="EY37" s="66">
        <f t="shared" si="285"/>
        <v>0</v>
      </c>
      <c r="EZ37" s="65">
        <v>0</v>
      </c>
      <c r="FA37" s="14">
        <v>0</v>
      </c>
      <c r="FB37" s="66">
        <v>0</v>
      </c>
      <c r="FC37" s="75">
        <v>5</v>
      </c>
      <c r="FD37" s="20">
        <v>68</v>
      </c>
      <c r="FE37" s="66">
        <f t="shared" si="287"/>
        <v>13600</v>
      </c>
      <c r="FF37" s="65">
        <v>0</v>
      </c>
      <c r="FG37" s="14">
        <v>0</v>
      </c>
      <c r="FH37" s="66">
        <v>0</v>
      </c>
      <c r="FI37" s="65">
        <v>0</v>
      </c>
      <c r="FJ37" s="14">
        <v>0</v>
      </c>
      <c r="FK37" s="66">
        <v>0</v>
      </c>
      <c r="FL37" s="65">
        <v>0</v>
      </c>
      <c r="FM37" s="14">
        <v>0</v>
      </c>
      <c r="FN37" s="66">
        <v>0</v>
      </c>
      <c r="FO37" s="75">
        <v>0</v>
      </c>
      <c r="FP37" s="20">
        <v>9</v>
      </c>
      <c r="FQ37" s="66">
        <v>0</v>
      </c>
      <c r="FR37" s="65">
        <v>0</v>
      </c>
      <c r="FS37" s="14">
        <v>0</v>
      </c>
      <c r="FT37" s="66">
        <v>0</v>
      </c>
      <c r="FU37" s="65">
        <v>0</v>
      </c>
      <c r="FV37" s="14">
        <v>0</v>
      </c>
      <c r="FW37" s="66">
        <v>0</v>
      </c>
      <c r="FX37" s="65">
        <v>0</v>
      </c>
      <c r="FY37" s="14">
        <v>0</v>
      </c>
      <c r="FZ37" s="66">
        <v>0</v>
      </c>
      <c r="GA37" s="65">
        <v>0</v>
      </c>
      <c r="GB37" s="14">
        <v>0</v>
      </c>
      <c r="GC37" s="66">
        <v>0</v>
      </c>
      <c r="GD37" s="65">
        <v>0</v>
      </c>
      <c r="GE37" s="14">
        <v>0</v>
      </c>
      <c r="GF37" s="66">
        <v>0</v>
      </c>
      <c r="GG37" s="65">
        <v>0</v>
      </c>
      <c r="GH37" s="14">
        <v>0</v>
      </c>
      <c r="GI37" s="66">
        <v>0</v>
      </c>
      <c r="GJ37" s="65">
        <v>0</v>
      </c>
      <c r="GK37" s="14">
        <v>0</v>
      </c>
      <c r="GL37" s="66">
        <v>0</v>
      </c>
      <c r="GM37" s="65">
        <v>0</v>
      </c>
      <c r="GN37" s="14">
        <v>0</v>
      </c>
      <c r="GO37" s="66">
        <v>0</v>
      </c>
      <c r="GP37" s="65">
        <v>0</v>
      </c>
      <c r="GQ37" s="14">
        <v>0</v>
      </c>
      <c r="GR37" s="66">
        <v>0</v>
      </c>
      <c r="GS37" s="65">
        <v>0</v>
      </c>
      <c r="GT37" s="14">
        <v>0</v>
      </c>
      <c r="GU37" s="66">
        <v>0</v>
      </c>
      <c r="GV37" s="65">
        <v>0</v>
      </c>
      <c r="GW37" s="14">
        <v>0</v>
      </c>
      <c r="GX37" s="66">
        <v>0</v>
      </c>
      <c r="GY37" s="65">
        <v>0</v>
      </c>
      <c r="GZ37" s="14">
        <v>0</v>
      </c>
      <c r="HA37" s="66">
        <v>0</v>
      </c>
      <c r="HB37" s="65">
        <v>0</v>
      </c>
      <c r="HC37" s="14">
        <v>0</v>
      </c>
      <c r="HD37" s="66">
        <v>0</v>
      </c>
      <c r="HE37" s="65">
        <v>0</v>
      </c>
      <c r="HF37" s="14">
        <v>0</v>
      </c>
      <c r="HG37" s="66">
        <v>0</v>
      </c>
      <c r="HH37" s="65">
        <v>0</v>
      </c>
      <c r="HI37" s="14">
        <v>0</v>
      </c>
      <c r="HJ37" s="66">
        <f t="shared" si="289"/>
        <v>0</v>
      </c>
      <c r="HK37" s="65">
        <v>0</v>
      </c>
      <c r="HL37" s="14">
        <v>0</v>
      </c>
      <c r="HM37" s="66">
        <v>0</v>
      </c>
      <c r="HN37" s="65">
        <v>0</v>
      </c>
      <c r="HO37" s="14">
        <v>0</v>
      </c>
      <c r="HP37" s="66">
        <v>0</v>
      </c>
      <c r="HQ37" s="65">
        <v>0</v>
      </c>
      <c r="HR37" s="14">
        <v>0</v>
      </c>
      <c r="HS37" s="66">
        <v>0</v>
      </c>
      <c r="HT37" s="65">
        <v>0</v>
      </c>
      <c r="HU37" s="14">
        <v>0</v>
      </c>
      <c r="HV37" s="66">
        <v>0</v>
      </c>
      <c r="HW37" s="65">
        <v>0</v>
      </c>
      <c r="HX37" s="14">
        <v>0</v>
      </c>
      <c r="HY37" s="66">
        <v>0</v>
      </c>
      <c r="HZ37" s="65">
        <v>0</v>
      </c>
      <c r="IA37" s="14">
        <v>0</v>
      </c>
      <c r="IB37" s="66">
        <f t="shared" si="290"/>
        <v>0</v>
      </c>
      <c r="IC37" s="75">
        <v>1</v>
      </c>
      <c r="ID37" s="20">
        <v>24</v>
      </c>
      <c r="IE37" s="66">
        <f t="shared" si="302"/>
        <v>24000</v>
      </c>
      <c r="IF37" s="65">
        <v>0</v>
      </c>
      <c r="IG37" s="14">
        <v>0</v>
      </c>
      <c r="IH37" s="66">
        <v>0</v>
      </c>
      <c r="II37" s="65">
        <v>0</v>
      </c>
      <c r="IJ37" s="14">
        <v>0</v>
      </c>
      <c r="IK37" s="66">
        <v>0</v>
      </c>
      <c r="IL37" s="75">
        <v>0</v>
      </c>
      <c r="IM37" s="20">
        <v>5</v>
      </c>
      <c r="IN37" s="66">
        <v>0</v>
      </c>
      <c r="IO37" s="75">
        <v>1</v>
      </c>
      <c r="IP37" s="20">
        <v>7</v>
      </c>
      <c r="IQ37" s="66">
        <f t="shared" ref="IQ37" si="308">IP37/IO37*1000</f>
        <v>7000</v>
      </c>
      <c r="IR37" s="75">
        <v>1</v>
      </c>
      <c r="IS37" s="20">
        <v>16</v>
      </c>
      <c r="IT37" s="66">
        <f t="shared" ref="IT37" si="309">IS37/IR37*1000</f>
        <v>16000</v>
      </c>
      <c r="IU37" s="65">
        <v>0</v>
      </c>
      <c r="IV37" s="14">
        <v>0</v>
      </c>
      <c r="IW37" s="66">
        <v>0</v>
      </c>
      <c r="IX37" s="65">
        <v>0</v>
      </c>
      <c r="IY37" s="14">
        <v>0</v>
      </c>
      <c r="IZ37" s="66">
        <v>0</v>
      </c>
      <c r="JA37" s="65">
        <v>0</v>
      </c>
      <c r="JB37" s="14">
        <v>0</v>
      </c>
      <c r="JC37" s="66">
        <v>0</v>
      </c>
      <c r="JD37" s="75">
        <v>11</v>
      </c>
      <c r="JE37" s="20">
        <v>198</v>
      </c>
      <c r="JF37" s="66">
        <f t="shared" si="292"/>
        <v>18000</v>
      </c>
      <c r="JG37" s="75">
        <v>0</v>
      </c>
      <c r="JH37" s="20">
        <v>33</v>
      </c>
      <c r="JI37" s="66">
        <v>0</v>
      </c>
      <c r="JJ37" s="11">
        <f t="shared" si="16"/>
        <v>28</v>
      </c>
      <c r="JK37" s="21">
        <f t="shared" si="17"/>
        <v>616</v>
      </c>
      <c r="JL37" s="6"/>
      <c r="JM37" s="9"/>
      <c r="JN37" s="6"/>
      <c r="JO37" s="6"/>
      <c r="JP37" s="6"/>
      <c r="JQ37" s="9"/>
      <c r="JR37" s="6"/>
      <c r="JS37" s="6"/>
      <c r="JT37" s="6"/>
      <c r="JU37" s="9"/>
      <c r="JV37" s="6"/>
      <c r="JW37" s="6"/>
      <c r="JX37" s="1"/>
      <c r="JY37" s="2"/>
      <c r="JZ37" s="1"/>
      <c r="KA37" s="1"/>
      <c r="KB37" s="1"/>
      <c r="KC37" s="2"/>
      <c r="KD37" s="1"/>
      <c r="KE37" s="1"/>
      <c r="KF37" s="1"/>
      <c r="KG37" s="2"/>
      <c r="KH37" s="1"/>
      <c r="KI37" s="1"/>
      <c r="KJ37" s="1"/>
      <c r="KK37" s="2"/>
      <c r="KL37" s="1"/>
      <c r="KM37" s="1"/>
      <c r="KN37" s="1"/>
      <c r="KO37" s="2"/>
      <c r="KP37" s="1"/>
      <c r="KQ37" s="1"/>
      <c r="KR37" s="1"/>
      <c r="KS37" s="2"/>
      <c r="KT37" s="1"/>
      <c r="KU37" s="1"/>
      <c r="KV37" s="1"/>
      <c r="KW37" s="2"/>
      <c r="KX37" s="1"/>
      <c r="KY37" s="1"/>
      <c r="KZ37" s="1"/>
      <c r="LA37" s="2"/>
      <c r="LB37" s="1"/>
      <c r="LC37" s="1"/>
      <c r="LD37" s="1"/>
    </row>
    <row r="38" spans="1:391" x14ac:dyDescent="0.3">
      <c r="A38" s="57">
        <v>2011</v>
      </c>
      <c r="B38" s="58" t="s">
        <v>11</v>
      </c>
      <c r="C38" s="65">
        <v>0</v>
      </c>
      <c r="D38" s="14">
        <v>0</v>
      </c>
      <c r="E38" s="66">
        <v>0</v>
      </c>
      <c r="F38" s="82">
        <v>10.10947</v>
      </c>
      <c r="G38" s="18">
        <v>195</v>
      </c>
      <c r="H38" s="66">
        <f t="shared" si="277"/>
        <v>19288.845013635728</v>
      </c>
      <c r="I38" s="65">
        <v>0</v>
      </c>
      <c r="J38" s="14">
        <v>0</v>
      </c>
      <c r="K38" s="66">
        <v>0</v>
      </c>
      <c r="L38" s="65">
        <v>0</v>
      </c>
      <c r="M38" s="14">
        <v>0</v>
      </c>
      <c r="N38" s="66">
        <v>0</v>
      </c>
      <c r="O38" s="65">
        <v>0</v>
      </c>
      <c r="P38" s="14">
        <v>0</v>
      </c>
      <c r="Q38" s="66">
        <v>0</v>
      </c>
      <c r="R38" s="65">
        <v>0</v>
      </c>
      <c r="S38" s="14">
        <v>0</v>
      </c>
      <c r="T38" s="66">
        <v>0</v>
      </c>
      <c r="U38" s="65">
        <v>0</v>
      </c>
      <c r="V38" s="14">
        <v>0</v>
      </c>
      <c r="W38" s="66">
        <f t="shared" si="278"/>
        <v>0</v>
      </c>
      <c r="X38" s="65">
        <v>0</v>
      </c>
      <c r="Y38" s="14">
        <v>0</v>
      </c>
      <c r="Z38" s="66">
        <v>0</v>
      </c>
      <c r="AA38" s="65">
        <v>0</v>
      </c>
      <c r="AB38" s="14">
        <v>0</v>
      </c>
      <c r="AC38" s="66">
        <v>0</v>
      </c>
      <c r="AD38" s="65">
        <v>0</v>
      </c>
      <c r="AE38" s="14">
        <v>0</v>
      </c>
      <c r="AF38" s="66">
        <v>0</v>
      </c>
      <c r="AG38" s="65">
        <v>0</v>
      </c>
      <c r="AH38" s="14">
        <v>0</v>
      </c>
      <c r="AI38" s="66">
        <f t="shared" si="279"/>
        <v>0</v>
      </c>
      <c r="AJ38" s="65">
        <v>0</v>
      </c>
      <c r="AK38" s="14">
        <v>0</v>
      </c>
      <c r="AL38" s="66">
        <v>0</v>
      </c>
      <c r="AM38" s="65">
        <v>0</v>
      </c>
      <c r="AN38" s="14">
        <v>0</v>
      </c>
      <c r="AO38" s="66">
        <v>0</v>
      </c>
      <c r="AP38" s="65">
        <v>0</v>
      </c>
      <c r="AQ38" s="14">
        <v>0</v>
      </c>
      <c r="AR38" s="66">
        <v>0</v>
      </c>
      <c r="AS38" s="65">
        <v>0</v>
      </c>
      <c r="AT38" s="14">
        <v>0</v>
      </c>
      <c r="AU38" s="66">
        <v>0</v>
      </c>
      <c r="AV38" s="65">
        <v>0</v>
      </c>
      <c r="AW38" s="14">
        <v>0</v>
      </c>
      <c r="AX38" s="66">
        <v>0</v>
      </c>
      <c r="AY38" s="65">
        <v>0</v>
      </c>
      <c r="AZ38" s="14">
        <v>0</v>
      </c>
      <c r="BA38" s="66">
        <v>0</v>
      </c>
      <c r="BB38" s="65">
        <v>0</v>
      </c>
      <c r="BC38" s="14">
        <v>0</v>
      </c>
      <c r="BD38" s="66">
        <v>0</v>
      </c>
      <c r="BE38" s="75">
        <v>0</v>
      </c>
      <c r="BF38" s="20">
        <v>7</v>
      </c>
      <c r="BG38" s="66">
        <v>0</v>
      </c>
      <c r="BH38" s="65">
        <v>0</v>
      </c>
      <c r="BI38" s="14">
        <v>4</v>
      </c>
      <c r="BJ38" s="66">
        <v>0</v>
      </c>
      <c r="BK38" s="65"/>
      <c r="BL38" s="14"/>
      <c r="BM38" s="66"/>
      <c r="BN38" s="65">
        <v>0</v>
      </c>
      <c r="BO38" s="14">
        <v>0</v>
      </c>
      <c r="BP38" s="66">
        <v>0</v>
      </c>
      <c r="BQ38" s="65">
        <v>0</v>
      </c>
      <c r="BR38" s="14">
        <v>0</v>
      </c>
      <c r="BS38" s="66">
        <v>0</v>
      </c>
      <c r="BT38" s="65">
        <v>0</v>
      </c>
      <c r="BU38" s="14">
        <v>0</v>
      </c>
      <c r="BV38" s="66">
        <v>0</v>
      </c>
      <c r="BW38" s="65">
        <v>0</v>
      </c>
      <c r="BX38" s="14">
        <v>0</v>
      </c>
      <c r="BY38" s="66">
        <v>0</v>
      </c>
      <c r="BZ38" s="65">
        <v>0</v>
      </c>
      <c r="CA38" s="14">
        <v>0</v>
      </c>
      <c r="CB38" s="66">
        <v>0</v>
      </c>
      <c r="CC38" s="65">
        <v>0</v>
      </c>
      <c r="CD38" s="14">
        <v>0</v>
      </c>
      <c r="CE38" s="66">
        <v>0</v>
      </c>
      <c r="CF38" s="65">
        <v>0</v>
      </c>
      <c r="CG38" s="14">
        <v>0</v>
      </c>
      <c r="CH38" s="66">
        <v>0</v>
      </c>
      <c r="CI38" s="65">
        <v>0</v>
      </c>
      <c r="CJ38" s="14">
        <v>0</v>
      </c>
      <c r="CK38" s="66">
        <v>0</v>
      </c>
      <c r="CL38" s="75">
        <v>0</v>
      </c>
      <c r="CM38" s="20">
        <v>1</v>
      </c>
      <c r="CN38" s="66">
        <v>0</v>
      </c>
      <c r="CO38" s="65">
        <v>0</v>
      </c>
      <c r="CP38" s="14">
        <v>0</v>
      </c>
      <c r="CQ38" s="66">
        <v>0</v>
      </c>
      <c r="CR38" s="65">
        <v>0</v>
      </c>
      <c r="CS38" s="14">
        <v>0</v>
      </c>
      <c r="CT38" s="66">
        <v>0</v>
      </c>
      <c r="CU38" s="65">
        <v>0</v>
      </c>
      <c r="CV38" s="14">
        <v>0</v>
      </c>
      <c r="CW38" s="66">
        <v>0</v>
      </c>
      <c r="CX38" s="65">
        <v>0</v>
      </c>
      <c r="CY38" s="14">
        <v>0</v>
      </c>
      <c r="CZ38" s="66">
        <f t="shared" si="280"/>
        <v>0</v>
      </c>
      <c r="DA38" s="65">
        <v>0</v>
      </c>
      <c r="DB38" s="14">
        <v>0</v>
      </c>
      <c r="DC38" s="66">
        <v>0</v>
      </c>
      <c r="DD38" s="65">
        <v>0</v>
      </c>
      <c r="DE38" s="14">
        <v>3</v>
      </c>
      <c r="DF38" s="66">
        <v>0</v>
      </c>
      <c r="DG38" s="65">
        <v>0</v>
      </c>
      <c r="DH38" s="14">
        <v>0</v>
      </c>
      <c r="DI38" s="66">
        <v>0</v>
      </c>
      <c r="DJ38" s="65">
        <v>0</v>
      </c>
      <c r="DK38" s="14">
        <v>0</v>
      </c>
      <c r="DL38" s="66">
        <f t="shared" si="281"/>
        <v>0</v>
      </c>
      <c r="DM38" s="65">
        <v>0</v>
      </c>
      <c r="DN38" s="14">
        <v>0</v>
      </c>
      <c r="DO38" s="66">
        <f t="shared" si="282"/>
        <v>0</v>
      </c>
      <c r="DP38" s="65">
        <v>0</v>
      </c>
      <c r="DQ38" s="14">
        <v>0</v>
      </c>
      <c r="DR38" s="66">
        <v>0</v>
      </c>
      <c r="DS38" s="65">
        <v>0</v>
      </c>
      <c r="DT38" s="14">
        <v>0</v>
      </c>
      <c r="DU38" s="66">
        <v>0</v>
      </c>
      <c r="DV38" s="65">
        <v>0</v>
      </c>
      <c r="DW38" s="14">
        <v>0</v>
      </c>
      <c r="DX38" s="66">
        <v>0</v>
      </c>
      <c r="DY38" s="65">
        <v>0</v>
      </c>
      <c r="DZ38" s="14">
        <v>0</v>
      </c>
      <c r="EA38" s="66">
        <v>0</v>
      </c>
      <c r="EB38" s="65">
        <v>0</v>
      </c>
      <c r="EC38" s="14">
        <v>6</v>
      </c>
      <c r="ED38" s="66">
        <v>0</v>
      </c>
      <c r="EE38" s="65">
        <v>0</v>
      </c>
      <c r="EF38" s="14">
        <v>0</v>
      </c>
      <c r="EG38" s="66">
        <v>0</v>
      </c>
      <c r="EH38" s="65">
        <v>0</v>
      </c>
      <c r="EI38" s="14">
        <v>0</v>
      </c>
      <c r="EJ38" s="66">
        <v>0</v>
      </c>
      <c r="EK38" s="75">
        <v>1</v>
      </c>
      <c r="EL38" s="20">
        <v>20</v>
      </c>
      <c r="EM38" s="66">
        <f t="shared" ref="EM38" si="310">EL38/EK38*1000</f>
        <v>20000</v>
      </c>
      <c r="EN38" s="75">
        <v>2</v>
      </c>
      <c r="EO38" s="20">
        <v>33</v>
      </c>
      <c r="EP38" s="66">
        <f t="shared" si="284"/>
        <v>16500</v>
      </c>
      <c r="EQ38" s="65">
        <v>0</v>
      </c>
      <c r="ER38" s="14">
        <v>0</v>
      </c>
      <c r="ES38" s="66">
        <v>0</v>
      </c>
      <c r="ET38" s="65">
        <v>0</v>
      </c>
      <c r="EU38" s="14">
        <v>0</v>
      </c>
      <c r="EV38" s="66">
        <v>0</v>
      </c>
      <c r="EW38" s="75">
        <v>0</v>
      </c>
      <c r="EX38" s="20">
        <v>0</v>
      </c>
      <c r="EY38" s="66">
        <f t="shared" si="285"/>
        <v>0</v>
      </c>
      <c r="EZ38" s="75">
        <v>0</v>
      </c>
      <c r="FA38" s="20">
        <v>5</v>
      </c>
      <c r="FB38" s="66">
        <v>0</v>
      </c>
      <c r="FC38" s="75">
        <v>2</v>
      </c>
      <c r="FD38" s="20">
        <v>35</v>
      </c>
      <c r="FE38" s="66">
        <f t="shared" si="287"/>
        <v>17500</v>
      </c>
      <c r="FF38" s="65">
        <v>0</v>
      </c>
      <c r="FG38" s="14">
        <v>0</v>
      </c>
      <c r="FH38" s="66">
        <v>0</v>
      </c>
      <c r="FI38" s="65">
        <v>0</v>
      </c>
      <c r="FJ38" s="14">
        <v>0</v>
      </c>
      <c r="FK38" s="66">
        <v>0</v>
      </c>
      <c r="FL38" s="65">
        <v>0</v>
      </c>
      <c r="FM38" s="14">
        <v>0</v>
      </c>
      <c r="FN38" s="66">
        <v>0</v>
      </c>
      <c r="FO38" s="75">
        <v>0</v>
      </c>
      <c r="FP38" s="20">
        <v>2</v>
      </c>
      <c r="FQ38" s="66">
        <v>0</v>
      </c>
      <c r="FR38" s="65">
        <v>0</v>
      </c>
      <c r="FS38" s="14">
        <v>0</v>
      </c>
      <c r="FT38" s="66">
        <v>0</v>
      </c>
      <c r="FU38" s="65">
        <v>0</v>
      </c>
      <c r="FV38" s="14">
        <v>0</v>
      </c>
      <c r="FW38" s="66">
        <v>0</v>
      </c>
      <c r="FX38" s="65">
        <v>0</v>
      </c>
      <c r="FY38" s="14">
        <v>0</v>
      </c>
      <c r="FZ38" s="66">
        <v>0</v>
      </c>
      <c r="GA38" s="65">
        <v>0</v>
      </c>
      <c r="GB38" s="14">
        <v>0</v>
      </c>
      <c r="GC38" s="66">
        <v>0</v>
      </c>
      <c r="GD38" s="65">
        <v>0</v>
      </c>
      <c r="GE38" s="14">
        <v>0</v>
      </c>
      <c r="GF38" s="66">
        <v>0</v>
      </c>
      <c r="GG38" s="65">
        <v>0</v>
      </c>
      <c r="GH38" s="14">
        <v>0</v>
      </c>
      <c r="GI38" s="66">
        <v>0</v>
      </c>
      <c r="GJ38" s="65">
        <v>0</v>
      </c>
      <c r="GK38" s="14">
        <v>0</v>
      </c>
      <c r="GL38" s="66">
        <v>0</v>
      </c>
      <c r="GM38" s="65">
        <v>0</v>
      </c>
      <c r="GN38" s="14">
        <v>0</v>
      </c>
      <c r="GO38" s="66">
        <v>0</v>
      </c>
      <c r="GP38" s="65">
        <v>0</v>
      </c>
      <c r="GQ38" s="14">
        <v>0</v>
      </c>
      <c r="GR38" s="66">
        <v>0</v>
      </c>
      <c r="GS38" s="65">
        <v>0</v>
      </c>
      <c r="GT38" s="14">
        <v>0</v>
      </c>
      <c r="GU38" s="66">
        <v>0</v>
      </c>
      <c r="GV38" s="65">
        <v>0</v>
      </c>
      <c r="GW38" s="14">
        <v>0</v>
      </c>
      <c r="GX38" s="66">
        <v>0</v>
      </c>
      <c r="GY38" s="65">
        <v>0</v>
      </c>
      <c r="GZ38" s="14">
        <v>0</v>
      </c>
      <c r="HA38" s="66">
        <v>0</v>
      </c>
      <c r="HB38" s="65">
        <v>0</v>
      </c>
      <c r="HC38" s="14">
        <v>0</v>
      </c>
      <c r="HD38" s="66">
        <v>0</v>
      </c>
      <c r="HE38" s="65">
        <v>0</v>
      </c>
      <c r="HF38" s="14">
        <v>0</v>
      </c>
      <c r="HG38" s="66">
        <v>0</v>
      </c>
      <c r="HH38" s="65">
        <v>0</v>
      </c>
      <c r="HI38" s="14">
        <v>0</v>
      </c>
      <c r="HJ38" s="66">
        <f t="shared" si="289"/>
        <v>0</v>
      </c>
      <c r="HK38" s="65">
        <v>0</v>
      </c>
      <c r="HL38" s="14">
        <v>0</v>
      </c>
      <c r="HM38" s="66">
        <v>0</v>
      </c>
      <c r="HN38" s="65">
        <v>0</v>
      </c>
      <c r="HO38" s="14">
        <v>0</v>
      </c>
      <c r="HP38" s="66">
        <v>0</v>
      </c>
      <c r="HQ38" s="65">
        <v>0</v>
      </c>
      <c r="HR38" s="14">
        <v>0</v>
      </c>
      <c r="HS38" s="66">
        <v>0</v>
      </c>
      <c r="HT38" s="65">
        <v>0</v>
      </c>
      <c r="HU38" s="14">
        <v>0</v>
      </c>
      <c r="HV38" s="66">
        <v>0</v>
      </c>
      <c r="HW38" s="65">
        <v>0</v>
      </c>
      <c r="HX38" s="14">
        <v>0</v>
      </c>
      <c r="HY38" s="66">
        <v>0</v>
      </c>
      <c r="HZ38" s="65">
        <v>0</v>
      </c>
      <c r="IA38" s="14">
        <v>0</v>
      </c>
      <c r="IB38" s="66">
        <f t="shared" si="290"/>
        <v>0</v>
      </c>
      <c r="IC38" s="75">
        <v>0</v>
      </c>
      <c r="ID38" s="20">
        <v>5</v>
      </c>
      <c r="IE38" s="66">
        <v>0</v>
      </c>
      <c r="IF38" s="65">
        <v>0</v>
      </c>
      <c r="IG38" s="14">
        <v>0</v>
      </c>
      <c r="IH38" s="66">
        <v>0</v>
      </c>
      <c r="II38" s="65">
        <v>0</v>
      </c>
      <c r="IJ38" s="14">
        <v>0</v>
      </c>
      <c r="IK38" s="66">
        <v>0</v>
      </c>
      <c r="IL38" s="65">
        <v>0</v>
      </c>
      <c r="IM38" s="14">
        <v>0</v>
      </c>
      <c r="IN38" s="66">
        <v>0</v>
      </c>
      <c r="IO38" s="75">
        <v>0</v>
      </c>
      <c r="IP38" s="20">
        <v>4</v>
      </c>
      <c r="IQ38" s="66">
        <v>0</v>
      </c>
      <c r="IR38" s="75">
        <v>0</v>
      </c>
      <c r="IS38" s="20">
        <v>3</v>
      </c>
      <c r="IT38" s="66">
        <v>0</v>
      </c>
      <c r="IU38" s="65">
        <v>0</v>
      </c>
      <c r="IV38" s="14">
        <v>0</v>
      </c>
      <c r="IW38" s="66">
        <v>0</v>
      </c>
      <c r="IX38" s="65">
        <v>0</v>
      </c>
      <c r="IY38" s="14">
        <v>0</v>
      </c>
      <c r="IZ38" s="66">
        <v>0</v>
      </c>
      <c r="JA38" s="65">
        <v>0</v>
      </c>
      <c r="JB38" s="14">
        <v>0</v>
      </c>
      <c r="JC38" s="66">
        <v>0</v>
      </c>
      <c r="JD38" s="75">
        <v>33</v>
      </c>
      <c r="JE38" s="20">
        <v>321</v>
      </c>
      <c r="JF38" s="66">
        <f t="shared" si="292"/>
        <v>9727.2727272727261</v>
      </c>
      <c r="JG38" s="75">
        <v>34</v>
      </c>
      <c r="JH38" s="20">
        <v>344</v>
      </c>
      <c r="JI38" s="66">
        <f t="shared" si="293"/>
        <v>10117.64705882353</v>
      </c>
      <c r="JJ38" s="11">
        <f t="shared" ref="JJ38:JJ69" si="311">F38+I38+L38+AM38+AS38+AY38+BB38+BE38+BH38+BN38+BQ38+BW38+BZ38+CL38+CO38+CR38+DA38+DD38+DG38+DP38+DS38+DY38+EE38+EK38+EN38+ET38+EZ38+FC38+FF38+FI38+FO38+GD38+GG38+GP38+GV38+GY38+HE38+HT38+HW38+IC38+IL38+IO38+IR38+IU38+IX38+JA38+JD38+JG38+II38+IF38+BT38+HQ38+HN38+HK38+HB38+GS38+GJ38+GA38+FX38+FU38+FR38+FL38+EQ38+EB38+DV38+CU38+CI38+CC38+AV38+AP38+AJ38+AD38+AA38+X38+R38+O38+C38</f>
        <v>82.109470000000002</v>
      </c>
      <c r="JK38" s="21">
        <f t="shared" ref="JK38:JK69" si="312">G38+J38+M38+AN38+AT38+AZ38+BC38+BF38+BI38+BO38+BR38+BX38+CA38+CM38+CP38+CS38+DB38+DE38+DH38+DQ38+DT38+DZ38+EF38+EL38+EO38+EU38+FA38+FD38+FG38+FJ38+FP38+GE38+GH38+GQ38+GW38+GZ38+HF38+HU38+HX38+ID38+IM38+IP38+IS38+IV38+IY38+JB38+JE38+JH38+IJ38+IG38+BU38+HR38+HO38+HL38+HC38+GT38+GK38+GB38+FY38+FV38+FS38+FM38+ER38+EC38+DW38+CV38+CJ38+CD38+AW38+AQ38+AK38+AE38+AB38+Y38+S38+P38+D38</f>
        <v>988</v>
      </c>
      <c r="JL38" s="6"/>
      <c r="JM38" s="9"/>
      <c r="JN38" s="6"/>
      <c r="JO38" s="6"/>
      <c r="JP38" s="6"/>
      <c r="JQ38" s="9"/>
      <c r="JR38" s="6"/>
      <c r="JS38" s="6"/>
      <c r="JT38" s="6"/>
      <c r="JU38" s="9"/>
      <c r="JV38" s="6"/>
      <c r="JW38" s="6"/>
      <c r="JX38" s="1"/>
      <c r="JY38" s="2"/>
      <c r="JZ38" s="1"/>
      <c r="KA38" s="1"/>
      <c r="KB38" s="1"/>
      <c r="KC38" s="2"/>
      <c r="KD38" s="1"/>
      <c r="KE38" s="1"/>
      <c r="KF38" s="1"/>
      <c r="KG38" s="2"/>
      <c r="KH38" s="1"/>
      <c r="KI38" s="1"/>
      <c r="KJ38" s="1"/>
      <c r="KK38" s="2"/>
      <c r="KL38" s="1"/>
      <c r="KM38" s="1"/>
      <c r="KN38" s="1"/>
      <c r="KO38" s="2"/>
      <c r="KP38" s="1"/>
      <c r="KQ38" s="1"/>
      <c r="KR38" s="1"/>
      <c r="KS38" s="2"/>
      <c r="KT38" s="1"/>
      <c r="KU38" s="1"/>
      <c r="KV38" s="1"/>
      <c r="KW38" s="2"/>
      <c r="KX38" s="1"/>
      <c r="KY38" s="1"/>
      <c r="KZ38" s="1"/>
      <c r="LA38" s="2"/>
      <c r="LB38" s="1"/>
      <c r="LC38" s="1"/>
      <c r="LD38" s="1"/>
    </row>
    <row r="39" spans="1:391" x14ac:dyDescent="0.3">
      <c r="A39" s="57">
        <v>2011</v>
      </c>
      <c r="B39" s="58" t="s">
        <v>12</v>
      </c>
      <c r="C39" s="65">
        <v>0</v>
      </c>
      <c r="D39" s="14">
        <v>0</v>
      </c>
      <c r="E39" s="66">
        <v>0</v>
      </c>
      <c r="F39" s="82">
        <v>4</v>
      </c>
      <c r="G39" s="18">
        <v>74</v>
      </c>
      <c r="H39" s="66">
        <f t="shared" si="277"/>
        <v>18500</v>
      </c>
      <c r="I39" s="65">
        <v>0</v>
      </c>
      <c r="J39" s="14">
        <v>0</v>
      </c>
      <c r="K39" s="66">
        <v>0</v>
      </c>
      <c r="L39" s="65">
        <v>0</v>
      </c>
      <c r="M39" s="14">
        <v>7</v>
      </c>
      <c r="N39" s="66">
        <v>0</v>
      </c>
      <c r="O39" s="65">
        <v>0</v>
      </c>
      <c r="P39" s="14">
        <v>0</v>
      </c>
      <c r="Q39" s="66">
        <v>0</v>
      </c>
      <c r="R39" s="65">
        <v>0</v>
      </c>
      <c r="S39" s="14">
        <v>0</v>
      </c>
      <c r="T39" s="66">
        <v>0</v>
      </c>
      <c r="U39" s="65">
        <v>0</v>
      </c>
      <c r="V39" s="14">
        <v>0</v>
      </c>
      <c r="W39" s="66">
        <f t="shared" si="278"/>
        <v>0</v>
      </c>
      <c r="X39" s="65">
        <v>0</v>
      </c>
      <c r="Y39" s="14">
        <v>0</v>
      </c>
      <c r="Z39" s="66">
        <v>0</v>
      </c>
      <c r="AA39" s="65">
        <v>0</v>
      </c>
      <c r="AB39" s="14">
        <v>0</v>
      </c>
      <c r="AC39" s="66">
        <v>0</v>
      </c>
      <c r="AD39" s="65">
        <v>0</v>
      </c>
      <c r="AE39" s="14">
        <v>0</v>
      </c>
      <c r="AF39" s="66">
        <v>0</v>
      </c>
      <c r="AG39" s="65">
        <v>0</v>
      </c>
      <c r="AH39" s="14">
        <v>0</v>
      </c>
      <c r="AI39" s="66">
        <f t="shared" si="279"/>
        <v>0</v>
      </c>
      <c r="AJ39" s="65">
        <v>0</v>
      </c>
      <c r="AK39" s="14">
        <v>0</v>
      </c>
      <c r="AL39" s="66">
        <v>0</v>
      </c>
      <c r="AM39" s="65">
        <v>0</v>
      </c>
      <c r="AN39" s="14">
        <v>0</v>
      </c>
      <c r="AO39" s="66">
        <v>0</v>
      </c>
      <c r="AP39" s="65">
        <v>0</v>
      </c>
      <c r="AQ39" s="14">
        <v>0</v>
      </c>
      <c r="AR39" s="66">
        <v>0</v>
      </c>
      <c r="AS39" s="65">
        <v>0</v>
      </c>
      <c r="AT39" s="14">
        <v>2</v>
      </c>
      <c r="AU39" s="66">
        <v>0</v>
      </c>
      <c r="AV39" s="65">
        <v>0</v>
      </c>
      <c r="AW39" s="14">
        <v>0</v>
      </c>
      <c r="AX39" s="66">
        <v>0</v>
      </c>
      <c r="AY39" s="65">
        <v>0</v>
      </c>
      <c r="AZ39" s="14">
        <v>0</v>
      </c>
      <c r="BA39" s="66">
        <v>0</v>
      </c>
      <c r="BB39" s="65">
        <v>0</v>
      </c>
      <c r="BC39" s="14">
        <v>0</v>
      </c>
      <c r="BD39" s="66">
        <v>0</v>
      </c>
      <c r="BE39" s="75">
        <v>5</v>
      </c>
      <c r="BF39" s="20">
        <v>98</v>
      </c>
      <c r="BG39" s="66">
        <f t="shared" ref="BG39" si="313">BF39/BE39*1000</f>
        <v>19600</v>
      </c>
      <c r="BH39" s="65">
        <v>0</v>
      </c>
      <c r="BI39" s="14">
        <v>0</v>
      </c>
      <c r="BJ39" s="66">
        <v>0</v>
      </c>
      <c r="BK39" s="65"/>
      <c r="BL39" s="14"/>
      <c r="BM39" s="66"/>
      <c r="BN39" s="65">
        <v>0</v>
      </c>
      <c r="BO39" s="14">
        <v>0</v>
      </c>
      <c r="BP39" s="66">
        <v>0</v>
      </c>
      <c r="BQ39" s="65">
        <v>0</v>
      </c>
      <c r="BR39" s="14">
        <v>0</v>
      </c>
      <c r="BS39" s="66">
        <v>0</v>
      </c>
      <c r="BT39" s="65">
        <v>0</v>
      </c>
      <c r="BU39" s="14">
        <v>0</v>
      </c>
      <c r="BV39" s="66">
        <v>0</v>
      </c>
      <c r="BW39" s="65">
        <v>0</v>
      </c>
      <c r="BX39" s="14">
        <v>0</v>
      </c>
      <c r="BY39" s="66">
        <v>0</v>
      </c>
      <c r="BZ39" s="65">
        <v>0</v>
      </c>
      <c r="CA39" s="14">
        <v>0</v>
      </c>
      <c r="CB39" s="66">
        <v>0</v>
      </c>
      <c r="CC39" s="65">
        <v>0</v>
      </c>
      <c r="CD39" s="14">
        <v>0</v>
      </c>
      <c r="CE39" s="66">
        <v>0</v>
      </c>
      <c r="CF39" s="65">
        <v>0</v>
      </c>
      <c r="CG39" s="14">
        <v>0</v>
      </c>
      <c r="CH39" s="66">
        <v>0</v>
      </c>
      <c r="CI39" s="65">
        <v>0</v>
      </c>
      <c r="CJ39" s="14">
        <v>0</v>
      </c>
      <c r="CK39" s="66">
        <v>0</v>
      </c>
      <c r="CL39" s="75">
        <v>0</v>
      </c>
      <c r="CM39" s="20">
        <v>9</v>
      </c>
      <c r="CN39" s="66">
        <v>0</v>
      </c>
      <c r="CO39" s="65">
        <v>0</v>
      </c>
      <c r="CP39" s="14">
        <v>0</v>
      </c>
      <c r="CQ39" s="66">
        <v>0</v>
      </c>
      <c r="CR39" s="65">
        <v>0</v>
      </c>
      <c r="CS39" s="14">
        <v>0</v>
      </c>
      <c r="CT39" s="66">
        <v>0</v>
      </c>
      <c r="CU39" s="65">
        <v>0</v>
      </c>
      <c r="CV39" s="14">
        <v>0</v>
      </c>
      <c r="CW39" s="66">
        <v>0</v>
      </c>
      <c r="CX39" s="65">
        <v>0</v>
      </c>
      <c r="CY39" s="14">
        <v>0</v>
      </c>
      <c r="CZ39" s="66">
        <f t="shared" si="280"/>
        <v>0</v>
      </c>
      <c r="DA39" s="65">
        <v>0</v>
      </c>
      <c r="DB39" s="14">
        <v>0</v>
      </c>
      <c r="DC39" s="66">
        <v>0</v>
      </c>
      <c r="DD39" s="65">
        <v>0</v>
      </c>
      <c r="DE39" s="14">
        <v>0</v>
      </c>
      <c r="DF39" s="66">
        <v>0</v>
      </c>
      <c r="DG39" s="65">
        <v>0</v>
      </c>
      <c r="DH39" s="14">
        <v>0</v>
      </c>
      <c r="DI39" s="66">
        <v>0</v>
      </c>
      <c r="DJ39" s="75">
        <v>0</v>
      </c>
      <c r="DK39" s="20">
        <v>0</v>
      </c>
      <c r="DL39" s="66">
        <f t="shared" si="281"/>
        <v>0</v>
      </c>
      <c r="DM39" s="75">
        <v>0</v>
      </c>
      <c r="DN39" s="20">
        <v>0</v>
      </c>
      <c r="DO39" s="66">
        <f t="shared" si="282"/>
        <v>0</v>
      </c>
      <c r="DP39" s="75">
        <v>3</v>
      </c>
      <c r="DQ39" s="20">
        <v>60</v>
      </c>
      <c r="DR39" s="66">
        <f t="shared" ref="DR39:DR41" si="314">DQ39/DP39*1000</f>
        <v>20000</v>
      </c>
      <c r="DS39" s="74">
        <v>0</v>
      </c>
      <c r="DT39" s="19">
        <v>0</v>
      </c>
      <c r="DU39" s="66">
        <v>0</v>
      </c>
      <c r="DV39" s="74">
        <v>0</v>
      </c>
      <c r="DW39" s="19">
        <v>0</v>
      </c>
      <c r="DX39" s="66">
        <v>0</v>
      </c>
      <c r="DY39" s="74">
        <v>0</v>
      </c>
      <c r="DZ39" s="19">
        <v>0</v>
      </c>
      <c r="EA39" s="66">
        <v>0</v>
      </c>
      <c r="EB39" s="74">
        <v>0</v>
      </c>
      <c r="EC39" s="19">
        <v>0</v>
      </c>
      <c r="ED39" s="66">
        <v>0</v>
      </c>
      <c r="EE39" s="74">
        <v>0</v>
      </c>
      <c r="EF39" s="19">
        <v>0</v>
      </c>
      <c r="EG39" s="66">
        <v>0</v>
      </c>
      <c r="EH39" s="65">
        <v>0</v>
      </c>
      <c r="EI39" s="14">
        <v>0</v>
      </c>
      <c r="EJ39" s="66">
        <v>0</v>
      </c>
      <c r="EK39" s="74">
        <v>0</v>
      </c>
      <c r="EL39" s="19">
        <v>0</v>
      </c>
      <c r="EM39" s="66">
        <v>0</v>
      </c>
      <c r="EN39" s="75">
        <v>0</v>
      </c>
      <c r="EO39" s="20">
        <v>11</v>
      </c>
      <c r="EP39" s="66">
        <v>0</v>
      </c>
      <c r="EQ39" s="65">
        <v>0</v>
      </c>
      <c r="ER39" s="14">
        <v>0</v>
      </c>
      <c r="ES39" s="66">
        <v>0</v>
      </c>
      <c r="ET39" s="74">
        <v>0</v>
      </c>
      <c r="EU39" s="19">
        <v>0</v>
      </c>
      <c r="EV39" s="66">
        <v>0</v>
      </c>
      <c r="EW39" s="75">
        <v>0</v>
      </c>
      <c r="EX39" s="20">
        <v>0</v>
      </c>
      <c r="EY39" s="66">
        <f t="shared" si="285"/>
        <v>0</v>
      </c>
      <c r="EZ39" s="75">
        <v>6</v>
      </c>
      <c r="FA39" s="20">
        <v>89</v>
      </c>
      <c r="FB39" s="66">
        <f t="shared" ref="FB39:FB41" si="315">FA39/EZ39*1000</f>
        <v>14833.333333333334</v>
      </c>
      <c r="FC39" s="75">
        <v>5</v>
      </c>
      <c r="FD39" s="20">
        <v>66</v>
      </c>
      <c r="FE39" s="66">
        <f t="shared" si="287"/>
        <v>13200</v>
      </c>
      <c r="FF39" s="74">
        <v>0</v>
      </c>
      <c r="FG39" s="19">
        <v>0</v>
      </c>
      <c r="FH39" s="66">
        <v>0</v>
      </c>
      <c r="FI39" s="74">
        <v>0</v>
      </c>
      <c r="FJ39" s="19">
        <v>0</v>
      </c>
      <c r="FK39" s="66">
        <v>0</v>
      </c>
      <c r="FL39" s="65">
        <v>0</v>
      </c>
      <c r="FM39" s="14">
        <v>0</v>
      </c>
      <c r="FN39" s="66">
        <v>0</v>
      </c>
      <c r="FO39" s="75">
        <v>0</v>
      </c>
      <c r="FP39" s="20">
        <v>8</v>
      </c>
      <c r="FQ39" s="66">
        <v>0</v>
      </c>
      <c r="FR39" s="65">
        <v>0</v>
      </c>
      <c r="FS39" s="14">
        <v>0</v>
      </c>
      <c r="FT39" s="66">
        <v>0</v>
      </c>
      <c r="FU39" s="65">
        <v>0</v>
      </c>
      <c r="FV39" s="14">
        <v>0</v>
      </c>
      <c r="FW39" s="66">
        <v>0</v>
      </c>
      <c r="FX39" s="65">
        <v>0</v>
      </c>
      <c r="FY39" s="14">
        <v>0</v>
      </c>
      <c r="FZ39" s="66">
        <v>0</v>
      </c>
      <c r="GA39" s="65">
        <v>0</v>
      </c>
      <c r="GB39" s="14">
        <v>0</v>
      </c>
      <c r="GC39" s="66">
        <v>0</v>
      </c>
      <c r="GD39" s="65">
        <v>0</v>
      </c>
      <c r="GE39" s="14">
        <v>0</v>
      </c>
      <c r="GF39" s="66">
        <v>0</v>
      </c>
      <c r="GG39" s="65">
        <v>0</v>
      </c>
      <c r="GH39" s="14">
        <v>0</v>
      </c>
      <c r="GI39" s="66">
        <v>0</v>
      </c>
      <c r="GJ39" s="65">
        <v>0</v>
      </c>
      <c r="GK39" s="14">
        <v>0</v>
      </c>
      <c r="GL39" s="66">
        <v>0</v>
      </c>
      <c r="GM39" s="65">
        <v>0</v>
      </c>
      <c r="GN39" s="14">
        <v>0</v>
      </c>
      <c r="GO39" s="66">
        <v>0</v>
      </c>
      <c r="GP39" s="65">
        <v>0</v>
      </c>
      <c r="GQ39" s="14">
        <v>2</v>
      </c>
      <c r="GR39" s="66">
        <v>0</v>
      </c>
      <c r="GS39" s="65">
        <v>0</v>
      </c>
      <c r="GT39" s="14">
        <v>0</v>
      </c>
      <c r="GU39" s="66">
        <v>0</v>
      </c>
      <c r="GV39" s="65">
        <v>0</v>
      </c>
      <c r="GW39" s="14">
        <v>0</v>
      </c>
      <c r="GX39" s="66">
        <v>0</v>
      </c>
      <c r="GY39" s="65">
        <v>0</v>
      </c>
      <c r="GZ39" s="14">
        <v>0</v>
      </c>
      <c r="HA39" s="66">
        <v>0</v>
      </c>
      <c r="HB39" s="65">
        <v>0</v>
      </c>
      <c r="HC39" s="14">
        <v>0</v>
      </c>
      <c r="HD39" s="66">
        <v>0</v>
      </c>
      <c r="HE39" s="65">
        <v>0</v>
      </c>
      <c r="HF39" s="14">
        <v>0</v>
      </c>
      <c r="HG39" s="66">
        <v>0</v>
      </c>
      <c r="HH39" s="65">
        <v>0</v>
      </c>
      <c r="HI39" s="14">
        <v>0</v>
      </c>
      <c r="HJ39" s="66">
        <f t="shared" si="289"/>
        <v>0</v>
      </c>
      <c r="HK39" s="65">
        <v>0</v>
      </c>
      <c r="HL39" s="14">
        <v>0</v>
      </c>
      <c r="HM39" s="66">
        <v>0</v>
      </c>
      <c r="HN39" s="65">
        <v>0</v>
      </c>
      <c r="HO39" s="14">
        <v>0</v>
      </c>
      <c r="HP39" s="66">
        <v>0</v>
      </c>
      <c r="HQ39" s="65">
        <v>0</v>
      </c>
      <c r="HR39" s="14">
        <v>0</v>
      </c>
      <c r="HS39" s="66">
        <v>0</v>
      </c>
      <c r="HT39" s="65">
        <v>0</v>
      </c>
      <c r="HU39" s="14">
        <v>0</v>
      </c>
      <c r="HV39" s="66">
        <v>0</v>
      </c>
      <c r="HW39" s="65">
        <v>0</v>
      </c>
      <c r="HX39" s="14">
        <v>0</v>
      </c>
      <c r="HY39" s="66">
        <v>0</v>
      </c>
      <c r="HZ39" s="65">
        <v>0</v>
      </c>
      <c r="IA39" s="14">
        <v>0</v>
      </c>
      <c r="IB39" s="66">
        <f t="shared" si="290"/>
        <v>0</v>
      </c>
      <c r="IC39" s="75">
        <v>1</v>
      </c>
      <c r="ID39" s="20">
        <v>11</v>
      </c>
      <c r="IE39" s="66">
        <f t="shared" ref="IE39:IE43" si="316">ID39/IC39*1000</f>
        <v>11000</v>
      </c>
      <c r="IF39" s="65">
        <v>0</v>
      </c>
      <c r="IG39" s="14">
        <v>0</v>
      </c>
      <c r="IH39" s="66">
        <v>0</v>
      </c>
      <c r="II39" s="65">
        <v>0</v>
      </c>
      <c r="IJ39" s="14">
        <v>0</v>
      </c>
      <c r="IK39" s="66">
        <v>0</v>
      </c>
      <c r="IL39" s="75">
        <v>0</v>
      </c>
      <c r="IM39" s="20">
        <v>7</v>
      </c>
      <c r="IN39" s="66">
        <v>0</v>
      </c>
      <c r="IO39" s="65">
        <v>0</v>
      </c>
      <c r="IP39" s="14">
        <v>0</v>
      </c>
      <c r="IQ39" s="66">
        <v>0</v>
      </c>
      <c r="IR39" s="75">
        <v>1</v>
      </c>
      <c r="IS39" s="20">
        <v>14</v>
      </c>
      <c r="IT39" s="66">
        <f t="shared" ref="IT39:IT40" si="317">IS39/IR39*1000</f>
        <v>14000</v>
      </c>
      <c r="IU39" s="65">
        <v>1</v>
      </c>
      <c r="IV39" s="14">
        <v>21</v>
      </c>
      <c r="IW39" s="66">
        <f t="shared" ref="IW39" si="318">IV39/IU39*1000</f>
        <v>21000</v>
      </c>
      <c r="IX39" s="65">
        <v>0</v>
      </c>
      <c r="IY39" s="14">
        <v>0</v>
      </c>
      <c r="IZ39" s="66">
        <v>0</v>
      </c>
      <c r="JA39" s="65">
        <v>0</v>
      </c>
      <c r="JB39" s="14">
        <v>0</v>
      </c>
      <c r="JC39" s="66">
        <v>0</v>
      </c>
      <c r="JD39" s="75">
        <v>10</v>
      </c>
      <c r="JE39" s="20">
        <v>270</v>
      </c>
      <c r="JF39" s="66">
        <f t="shared" si="292"/>
        <v>27000</v>
      </c>
      <c r="JG39" s="75">
        <v>31</v>
      </c>
      <c r="JH39" s="20">
        <v>308</v>
      </c>
      <c r="JI39" s="66">
        <f t="shared" si="293"/>
        <v>9935.4838709677424</v>
      </c>
      <c r="JJ39" s="11">
        <f t="shared" si="311"/>
        <v>67</v>
      </c>
      <c r="JK39" s="21">
        <f t="shared" si="312"/>
        <v>1057</v>
      </c>
      <c r="JL39" s="6"/>
      <c r="JM39" s="9"/>
      <c r="JN39" s="6"/>
      <c r="JO39" s="6"/>
      <c r="JP39" s="6"/>
      <c r="JQ39" s="9"/>
      <c r="JR39" s="6"/>
      <c r="JS39" s="6"/>
      <c r="JT39" s="6"/>
      <c r="JU39" s="9"/>
      <c r="JV39" s="6"/>
      <c r="JW39" s="6"/>
      <c r="JX39" s="1"/>
      <c r="JY39" s="2"/>
      <c r="JZ39" s="1"/>
      <c r="KA39" s="1"/>
      <c r="KB39" s="1"/>
      <c r="KC39" s="2"/>
      <c r="KD39" s="1"/>
      <c r="KE39" s="1"/>
      <c r="KF39" s="1"/>
      <c r="KG39" s="2"/>
      <c r="KH39" s="1"/>
      <c r="KI39" s="1"/>
      <c r="KJ39" s="1"/>
      <c r="KK39" s="2"/>
      <c r="KL39" s="1"/>
      <c r="KM39" s="1"/>
      <c r="KN39" s="1"/>
      <c r="KO39" s="2"/>
      <c r="KP39" s="1"/>
      <c r="KQ39" s="1"/>
      <c r="KR39" s="1"/>
      <c r="KS39" s="2"/>
      <c r="KT39" s="1"/>
      <c r="KU39" s="1"/>
      <c r="KV39" s="1"/>
      <c r="KW39" s="2"/>
      <c r="KX39" s="1"/>
      <c r="KY39" s="1"/>
      <c r="KZ39" s="1"/>
      <c r="LA39" s="2"/>
      <c r="LB39" s="1"/>
      <c r="LC39" s="1"/>
      <c r="LD39" s="1"/>
    </row>
    <row r="40" spans="1:391" x14ac:dyDescent="0.3">
      <c r="A40" s="57">
        <v>2011</v>
      </c>
      <c r="B40" s="58" t="s">
        <v>13</v>
      </c>
      <c r="C40" s="65">
        <v>0</v>
      </c>
      <c r="D40" s="14">
        <v>0</v>
      </c>
      <c r="E40" s="66">
        <v>0</v>
      </c>
      <c r="F40" s="82">
        <v>5</v>
      </c>
      <c r="G40" s="18">
        <v>104</v>
      </c>
      <c r="H40" s="66">
        <f t="shared" si="277"/>
        <v>20800</v>
      </c>
      <c r="I40" s="65">
        <v>0</v>
      </c>
      <c r="J40" s="14">
        <v>0</v>
      </c>
      <c r="K40" s="66">
        <v>0</v>
      </c>
      <c r="L40" s="65">
        <v>0</v>
      </c>
      <c r="M40" s="14">
        <v>3</v>
      </c>
      <c r="N40" s="66">
        <v>0</v>
      </c>
      <c r="O40" s="65">
        <v>0</v>
      </c>
      <c r="P40" s="14">
        <v>0</v>
      </c>
      <c r="Q40" s="66">
        <v>0</v>
      </c>
      <c r="R40" s="65">
        <v>0</v>
      </c>
      <c r="S40" s="14">
        <v>0</v>
      </c>
      <c r="T40" s="66">
        <v>0</v>
      </c>
      <c r="U40" s="65">
        <v>0</v>
      </c>
      <c r="V40" s="14">
        <v>0</v>
      </c>
      <c r="W40" s="66">
        <f t="shared" si="278"/>
        <v>0</v>
      </c>
      <c r="X40" s="65">
        <v>0</v>
      </c>
      <c r="Y40" s="14">
        <v>0</v>
      </c>
      <c r="Z40" s="66">
        <v>0</v>
      </c>
      <c r="AA40" s="65">
        <v>0</v>
      </c>
      <c r="AB40" s="14">
        <v>0</v>
      </c>
      <c r="AC40" s="66">
        <v>0</v>
      </c>
      <c r="AD40" s="65">
        <v>0</v>
      </c>
      <c r="AE40" s="14">
        <v>0</v>
      </c>
      <c r="AF40" s="66">
        <v>0</v>
      </c>
      <c r="AG40" s="65">
        <v>0</v>
      </c>
      <c r="AH40" s="14">
        <v>0</v>
      </c>
      <c r="AI40" s="66">
        <f t="shared" si="279"/>
        <v>0</v>
      </c>
      <c r="AJ40" s="65">
        <v>0</v>
      </c>
      <c r="AK40" s="14">
        <v>0</v>
      </c>
      <c r="AL40" s="66">
        <v>0</v>
      </c>
      <c r="AM40" s="65">
        <v>0</v>
      </c>
      <c r="AN40" s="14">
        <v>0</v>
      </c>
      <c r="AO40" s="66">
        <v>0</v>
      </c>
      <c r="AP40" s="65">
        <v>0</v>
      </c>
      <c r="AQ40" s="14">
        <v>0</v>
      </c>
      <c r="AR40" s="66">
        <v>0</v>
      </c>
      <c r="AS40" s="65">
        <v>0</v>
      </c>
      <c r="AT40" s="14">
        <v>0</v>
      </c>
      <c r="AU40" s="66">
        <v>0</v>
      </c>
      <c r="AV40" s="65">
        <v>0</v>
      </c>
      <c r="AW40" s="14">
        <v>0</v>
      </c>
      <c r="AX40" s="66">
        <v>0</v>
      </c>
      <c r="AY40" s="65">
        <v>0</v>
      </c>
      <c r="AZ40" s="14">
        <v>0</v>
      </c>
      <c r="BA40" s="66">
        <v>0</v>
      </c>
      <c r="BB40" s="65">
        <v>0</v>
      </c>
      <c r="BC40" s="14">
        <v>0</v>
      </c>
      <c r="BD40" s="66">
        <v>0</v>
      </c>
      <c r="BE40" s="75">
        <v>0</v>
      </c>
      <c r="BF40" s="20">
        <v>8</v>
      </c>
      <c r="BG40" s="66">
        <v>0</v>
      </c>
      <c r="BH40" s="65">
        <v>0</v>
      </c>
      <c r="BI40" s="14">
        <v>0</v>
      </c>
      <c r="BJ40" s="66">
        <v>0</v>
      </c>
      <c r="BK40" s="65"/>
      <c r="BL40" s="14"/>
      <c r="BM40" s="66"/>
      <c r="BN40" s="65">
        <v>0</v>
      </c>
      <c r="BO40" s="14">
        <v>0</v>
      </c>
      <c r="BP40" s="66">
        <v>0</v>
      </c>
      <c r="BQ40" s="65">
        <v>0</v>
      </c>
      <c r="BR40" s="14">
        <v>0</v>
      </c>
      <c r="BS40" s="66">
        <v>0</v>
      </c>
      <c r="BT40" s="65">
        <v>0</v>
      </c>
      <c r="BU40" s="14">
        <v>0</v>
      </c>
      <c r="BV40" s="66">
        <v>0</v>
      </c>
      <c r="BW40" s="65">
        <v>0</v>
      </c>
      <c r="BX40" s="14">
        <v>0</v>
      </c>
      <c r="BY40" s="66">
        <v>0</v>
      </c>
      <c r="BZ40" s="65">
        <v>0</v>
      </c>
      <c r="CA40" s="14">
        <v>0</v>
      </c>
      <c r="CB40" s="66">
        <v>0</v>
      </c>
      <c r="CC40" s="65">
        <v>0</v>
      </c>
      <c r="CD40" s="14">
        <v>0</v>
      </c>
      <c r="CE40" s="66">
        <v>0</v>
      </c>
      <c r="CF40" s="65">
        <v>0</v>
      </c>
      <c r="CG40" s="14">
        <v>0</v>
      </c>
      <c r="CH40" s="66">
        <v>0</v>
      </c>
      <c r="CI40" s="65">
        <v>0</v>
      </c>
      <c r="CJ40" s="14">
        <v>0</v>
      </c>
      <c r="CK40" s="66">
        <v>0</v>
      </c>
      <c r="CL40" s="75">
        <v>0</v>
      </c>
      <c r="CM40" s="20">
        <v>7</v>
      </c>
      <c r="CN40" s="66">
        <v>0</v>
      </c>
      <c r="CO40" s="65">
        <v>0</v>
      </c>
      <c r="CP40" s="14">
        <v>0</v>
      </c>
      <c r="CQ40" s="66">
        <v>0</v>
      </c>
      <c r="CR40" s="65">
        <v>0</v>
      </c>
      <c r="CS40" s="14">
        <v>0</v>
      </c>
      <c r="CT40" s="66">
        <v>0</v>
      </c>
      <c r="CU40" s="65">
        <v>0</v>
      </c>
      <c r="CV40" s="14">
        <v>0</v>
      </c>
      <c r="CW40" s="66">
        <v>0</v>
      </c>
      <c r="CX40" s="65">
        <v>0</v>
      </c>
      <c r="CY40" s="14">
        <v>0</v>
      </c>
      <c r="CZ40" s="66">
        <f t="shared" si="280"/>
        <v>0</v>
      </c>
      <c r="DA40" s="65">
        <v>0</v>
      </c>
      <c r="DB40" s="14">
        <v>0</v>
      </c>
      <c r="DC40" s="66">
        <v>0</v>
      </c>
      <c r="DD40" s="65">
        <v>0</v>
      </c>
      <c r="DE40" s="14">
        <v>0</v>
      </c>
      <c r="DF40" s="66">
        <v>0</v>
      </c>
      <c r="DG40" s="65">
        <v>0</v>
      </c>
      <c r="DH40" s="14">
        <v>0</v>
      </c>
      <c r="DI40" s="66">
        <v>0</v>
      </c>
      <c r="DJ40" s="75">
        <v>0</v>
      </c>
      <c r="DK40" s="20">
        <v>0</v>
      </c>
      <c r="DL40" s="66">
        <f t="shared" si="281"/>
        <v>0</v>
      </c>
      <c r="DM40" s="75">
        <v>0</v>
      </c>
      <c r="DN40" s="20">
        <v>0</v>
      </c>
      <c r="DO40" s="66">
        <f t="shared" si="282"/>
        <v>0</v>
      </c>
      <c r="DP40" s="75">
        <v>1</v>
      </c>
      <c r="DQ40" s="20">
        <v>13</v>
      </c>
      <c r="DR40" s="66">
        <f t="shared" si="314"/>
        <v>13000</v>
      </c>
      <c r="DS40" s="65">
        <v>0</v>
      </c>
      <c r="DT40" s="14">
        <v>0</v>
      </c>
      <c r="DU40" s="66">
        <v>0</v>
      </c>
      <c r="DV40" s="65">
        <v>0</v>
      </c>
      <c r="DW40" s="14">
        <v>0</v>
      </c>
      <c r="DX40" s="66">
        <v>0</v>
      </c>
      <c r="DY40" s="65">
        <v>0</v>
      </c>
      <c r="DZ40" s="14">
        <v>0</v>
      </c>
      <c r="EA40" s="66">
        <v>0</v>
      </c>
      <c r="EB40" s="65">
        <v>0</v>
      </c>
      <c r="EC40" s="14">
        <v>0</v>
      </c>
      <c r="ED40" s="66">
        <v>0</v>
      </c>
      <c r="EE40" s="65">
        <v>0</v>
      </c>
      <c r="EF40" s="14">
        <v>0</v>
      </c>
      <c r="EG40" s="66">
        <v>0</v>
      </c>
      <c r="EH40" s="65">
        <v>0</v>
      </c>
      <c r="EI40" s="14">
        <v>0</v>
      </c>
      <c r="EJ40" s="66">
        <v>0</v>
      </c>
      <c r="EK40" s="65">
        <v>0</v>
      </c>
      <c r="EL40" s="14">
        <v>0</v>
      </c>
      <c r="EM40" s="66">
        <v>0</v>
      </c>
      <c r="EN40" s="75">
        <v>3</v>
      </c>
      <c r="EO40" s="20">
        <v>30</v>
      </c>
      <c r="EP40" s="66">
        <f t="shared" si="284"/>
        <v>10000</v>
      </c>
      <c r="EQ40" s="65">
        <v>0</v>
      </c>
      <c r="ER40" s="14">
        <v>0</v>
      </c>
      <c r="ES40" s="66">
        <v>0</v>
      </c>
      <c r="ET40" s="65">
        <v>0</v>
      </c>
      <c r="EU40" s="14">
        <v>0</v>
      </c>
      <c r="EV40" s="66">
        <v>0</v>
      </c>
      <c r="EW40" s="75">
        <v>0</v>
      </c>
      <c r="EX40" s="20">
        <v>0</v>
      </c>
      <c r="EY40" s="66">
        <f t="shared" si="285"/>
        <v>0</v>
      </c>
      <c r="EZ40" s="75">
        <v>1</v>
      </c>
      <c r="FA40" s="20">
        <v>21</v>
      </c>
      <c r="FB40" s="66">
        <f t="shared" si="315"/>
        <v>21000</v>
      </c>
      <c r="FC40" s="75">
        <v>2</v>
      </c>
      <c r="FD40" s="20">
        <v>52</v>
      </c>
      <c r="FE40" s="66">
        <f t="shared" si="287"/>
        <v>26000</v>
      </c>
      <c r="FF40" s="65">
        <v>0</v>
      </c>
      <c r="FG40" s="14">
        <v>0</v>
      </c>
      <c r="FH40" s="66">
        <v>0</v>
      </c>
      <c r="FI40" s="65">
        <v>0</v>
      </c>
      <c r="FJ40" s="14">
        <v>0</v>
      </c>
      <c r="FK40" s="66">
        <v>0</v>
      </c>
      <c r="FL40" s="65">
        <v>0</v>
      </c>
      <c r="FM40" s="14">
        <v>0</v>
      </c>
      <c r="FN40" s="66">
        <v>0</v>
      </c>
      <c r="FO40" s="75">
        <v>1</v>
      </c>
      <c r="FP40" s="20">
        <v>21</v>
      </c>
      <c r="FQ40" s="66">
        <f t="shared" ref="FQ40:FQ43" si="319">FP40/FO40*1000</f>
        <v>21000</v>
      </c>
      <c r="FR40" s="65">
        <v>0</v>
      </c>
      <c r="FS40" s="14">
        <v>0</v>
      </c>
      <c r="FT40" s="66">
        <v>0</v>
      </c>
      <c r="FU40" s="65">
        <v>0</v>
      </c>
      <c r="FV40" s="14">
        <v>0</v>
      </c>
      <c r="FW40" s="66">
        <v>0</v>
      </c>
      <c r="FX40" s="65">
        <v>0</v>
      </c>
      <c r="FY40" s="14">
        <v>0</v>
      </c>
      <c r="FZ40" s="66">
        <v>0</v>
      </c>
      <c r="GA40" s="65">
        <v>0</v>
      </c>
      <c r="GB40" s="14">
        <v>0</v>
      </c>
      <c r="GC40" s="66">
        <v>0</v>
      </c>
      <c r="GD40" s="65">
        <v>0</v>
      </c>
      <c r="GE40" s="14">
        <v>0</v>
      </c>
      <c r="GF40" s="66">
        <v>0</v>
      </c>
      <c r="GG40" s="65">
        <v>0</v>
      </c>
      <c r="GH40" s="14">
        <v>0</v>
      </c>
      <c r="GI40" s="66">
        <v>0</v>
      </c>
      <c r="GJ40" s="65">
        <v>0</v>
      </c>
      <c r="GK40" s="14">
        <v>0</v>
      </c>
      <c r="GL40" s="66">
        <v>0</v>
      </c>
      <c r="GM40" s="65">
        <v>0</v>
      </c>
      <c r="GN40" s="14">
        <v>0</v>
      </c>
      <c r="GO40" s="66">
        <v>0</v>
      </c>
      <c r="GP40" s="65">
        <v>0</v>
      </c>
      <c r="GQ40" s="14">
        <v>0</v>
      </c>
      <c r="GR40" s="66">
        <v>0</v>
      </c>
      <c r="GS40" s="65">
        <v>0</v>
      </c>
      <c r="GT40" s="14">
        <v>0</v>
      </c>
      <c r="GU40" s="66">
        <v>0</v>
      </c>
      <c r="GV40" s="65">
        <v>0</v>
      </c>
      <c r="GW40" s="14">
        <v>0</v>
      </c>
      <c r="GX40" s="66">
        <v>0</v>
      </c>
      <c r="GY40" s="75">
        <v>1</v>
      </c>
      <c r="GZ40" s="20">
        <v>12</v>
      </c>
      <c r="HA40" s="66">
        <f t="shared" ref="HA40:HA43" si="320">GZ40/GY40*1000</f>
        <v>12000</v>
      </c>
      <c r="HB40" s="65">
        <v>0</v>
      </c>
      <c r="HC40" s="14">
        <v>0</v>
      </c>
      <c r="HD40" s="66">
        <v>0</v>
      </c>
      <c r="HE40" s="65">
        <v>0</v>
      </c>
      <c r="HF40" s="14">
        <v>0</v>
      </c>
      <c r="HG40" s="66">
        <v>0</v>
      </c>
      <c r="HH40" s="65">
        <v>0</v>
      </c>
      <c r="HI40" s="14">
        <v>0</v>
      </c>
      <c r="HJ40" s="66">
        <f t="shared" si="289"/>
        <v>0</v>
      </c>
      <c r="HK40" s="65">
        <v>0</v>
      </c>
      <c r="HL40" s="14">
        <v>0</v>
      </c>
      <c r="HM40" s="66">
        <v>0</v>
      </c>
      <c r="HN40" s="65">
        <v>0</v>
      </c>
      <c r="HO40" s="14">
        <v>0</v>
      </c>
      <c r="HP40" s="66">
        <v>0</v>
      </c>
      <c r="HQ40" s="65">
        <v>0</v>
      </c>
      <c r="HR40" s="14">
        <v>0</v>
      </c>
      <c r="HS40" s="66">
        <v>0</v>
      </c>
      <c r="HT40" s="65">
        <v>0</v>
      </c>
      <c r="HU40" s="14">
        <v>0</v>
      </c>
      <c r="HV40" s="66">
        <v>0</v>
      </c>
      <c r="HW40" s="65">
        <v>0</v>
      </c>
      <c r="HX40" s="14">
        <v>0</v>
      </c>
      <c r="HY40" s="66">
        <v>0</v>
      </c>
      <c r="HZ40" s="65">
        <v>0</v>
      </c>
      <c r="IA40" s="14">
        <v>0</v>
      </c>
      <c r="IB40" s="66">
        <f t="shared" si="290"/>
        <v>0</v>
      </c>
      <c r="IC40" s="75">
        <v>2</v>
      </c>
      <c r="ID40" s="20">
        <v>20</v>
      </c>
      <c r="IE40" s="66">
        <f t="shared" si="316"/>
        <v>10000</v>
      </c>
      <c r="IF40" s="65">
        <v>0</v>
      </c>
      <c r="IG40" s="14">
        <v>0</v>
      </c>
      <c r="IH40" s="66">
        <v>0</v>
      </c>
      <c r="II40" s="65">
        <v>0</v>
      </c>
      <c r="IJ40" s="14">
        <v>0</v>
      </c>
      <c r="IK40" s="66">
        <v>0</v>
      </c>
      <c r="IL40" s="65">
        <v>0</v>
      </c>
      <c r="IM40" s="14">
        <v>0</v>
      </c>
      <c r="IN40" s="66">
        <v>0</v>
      </c>
      <c r="IO40" s="75">
        <v>0</v>
      </c>
      <c r="IP40" s="20">
        <v>7</v>
      </c>
      <c r="IQ40" s="66">
        <v>0</v>
      </c>
      <c r="IR40" s="75">
        <v>1</v>
      </c>
      <c r="IS40" s="20">
        <v>11</v>
      </c>
      <c r="IT40" s="66">
        <f t="shared" si="317"/>
        <v>11000</v>
      </c>
      <c r="IU40" s="65">
        <v>0</v>
      </c>
      <c r="IV40" s="14">
        <v>0</v>
      </c>
      <c r="IW40" s="66">
        <v>0</v>
      </c>
      <c r="IX40" s="65">
        <v>0</v>
      </c>
      <c r="IY40" s="14">
        <v>0</v>
      </c>
      <c r="IZ40" s="66">
        <v>0</v>
      </c>
      <c r="JA40" s="65">
        <v>0</v>
      </c>
      <c r="JB40" s="14">
        <v>0</v>
      </c>
      <c r="JC40" s="66">
        <v>0</v>
      </c>
      <c r="JD40" s="75">
        <v>29</v>
      </c>
      <c r="JE40" s="20">
        <v>463</v>
      </c>
      <c r="JF40" s="66">
        <f t="shared" si="292"/>
        <v>15965.51724137931</v>
      </c>
      <c r="JG40" s="75">
        <v>9</v>
      </c>
      <c r="JH40" s="20">
        <v>177</v>
      </c>
      <c r="JI40" s="66">
        <f t="shared" si="293"/>
        <v>19666.666666666668</v>
      </c>
      <c r="JJ40" s="11">
        <f t="shared" si="311"/>
        <v>55</v>
      </c>
      <c r="JK40" s="21">
        <f t="shared" si="312"/>
        <v>949</v>
      </c>
      <c r="JL40" s="6"/>
      <c r="JM40" s="9"/>
      <c r="JN40" s="6"/>
      <c r="JO40" s="6"/>
      <c r="JP40" s="6"/>
      <c r="JQ40" s="9"/>
      <c r="JR40" s="6"/>
      <c r="JS40" s="6"/>
      <c r="JT40" s="6"/>
      <c r="JU40" s="9"/>
      <c r="JV40" s="6"/>
      <c r="JW40" s="6"/>
      <c r="JX40" s="1"/>
      <c r="JY40" s="2"/>
      <c r="JZ40" s="1"/>
      <c r="KA40" s="1"/>
      <c r="KB40" s="1"/>
      <c r="KC40" s="2"/>
      <c r="KD40" s="1"/>
      <c r="KE40" s="1"/>
      <c r="KF40" s="1"/>
      <c r="KG40" s="2"/>
      <c r="KH40" s="1"/>
      <c r="KI40" s="1"/>
      <c r="KJ40" s="1"/>
      <c r="KK40" s="2"/>
      <c r="KL40" s="1"/>
      <c r="KM40" s="1"/>
      <c r="KN40" s="1"/>
      <c r="KO40" s="2"/>
      <c r="KP40" s="1"/>
      <c r="KQ40" s="1"/>
      <c r="KR40" s="1"/>
      <c r="KS40" s="2"/>
      <c r="KT40" s="1"/>
      <c r="KU40" s="1"/>
      <c r="KV40" s="1"/>
      <c r="KW40" s="2"/>
      <c r="KX40" s="1"/>
      <c r="KY40" s="1"/>
      <c r="KZ40" s="1"/>
      <c r="LA40" s="2"/>
      <c r="LB40" s="1"/>
      <c r="LC40" s="1"/>
      <c r="LD40" s="1"/>
    </row>
    <row r="41" spans="1:391" x14ac:dyDescent="0.3">
      <c r="A41" s="57">
        <v>2011</v>
      </c>
      <c r="B41" s="58" t="s">
        <v>14</v>
      </c>
      <c r="C41" s="65">
        <v>0</v>
      </c>
      <c r="D41" s="14">
        <v>0</v>
      </c>
      <c r="E41" s="66">
        <v>0</v>
      </c>
      <c r="F41" s="82">
        <v>10</v>
      </c>
      <c r="G41" s="18">
        <v>204</v>
      </c>
      <c r="H41" s="66">
        <f t="shared" si="277"/>
        <v>20400</v>
      </c>
      <c r="I41" s="65">
        <v>0</v>
      </c>
      <c r="J41" s="14">
        <v>0</v>
      </c>
      <c r="K41" s="66">
        <v>0</v>
      </c>
      <c r="L41" s="65">
        <v>0</v>
      </c>
      <c r="M41" s="14">
        <v>10</v>
      </c>
      <c r="N41" s="66">
        <v>0</v>
      </c>
      <c r="O41" s="65">
        <v>0</v>
      </c>
      <c r="P41" s="14">
        <v>0</v>
      </c>
      <c r="Q41" s="66">
        <v>0</v>
      </c>
      <c r="R41" s="65">
        <v>0</v>
      </c>
      <c r="S41" s="14">
        <v>0</v>
      </c>
      <c r="T41" s="66">
        <v>0</v>
      </c>
      <c r="U41" s="65">
        <v>0</v>
      </c>
      <c r="V41" s="14">
        <v>0</v>
      </c>
      <c r="W41" s="66">
        <f t="shared" si="278"/>
        <v>0</v>
      </c>
      <c r="X41" s="65">
        <v>0</v>
      </c>
      <c r="Y41" s="14">
        <v>0</v>
      </c>
      <c r="Z41" s="66">
        <v>0</v>
      </c>
      <c r="AA41" s="65">
        <v>0</v>
      </c>
      <c r="AB41" s="14">
        <v>0</v>
      </c>
      <c r="AC41" s="66">
        <v>0</v>
      </c>
      <c r="AD41" s="65">
        <v>0</v>
      </c>
      <c r="AE41" s="14">
        <v>0</v>
      </c>
      <c r="AF41" s="66">
        <v>0</v>
      </c>
      <c r="AG41" s="65">
        <v>0</v>
      </c>
      <c r="AH41" s="14">
        <v>0</v>
      </c>
      <c r="AI41" s="66">
        <f t="shared" si="279"/>
        <v>0</v>
      </c>
      <c r="AJ41" s="65">
        <v>0</v>
      </c>
      <c r="AK41" s="14">
        <v>0</v>
      </c>
      <c r="AL41" s="66">
        <v>0</v>
      </c>
      <c r="AM41" s="65">
        <v>0</v>
      </c>
      <c r="AN41" s="14">
        <v>0</v>
      </c>
      <c r="AO41" s="66">
        <v>0</v>
      </c>
      <c r="AP41" s="65">
        <v>0</v>
      </c>
      <c r="AQ41" s="14">
        <v>0</v>
      </c>
      <c r="AR41" s="66">
        <v>0</v>
      </c>
      <c r="AS41" s="65">
        <v>0</v>
      </c>
      <c r="AT41" s="14">
        <v>0</v>
      </c>
      <c r="AU41" s="66">
        <v>0</v>
      </c>
      <c r="AV41" s="65">
        <v>0</v>
      </c>
      <c r="AW41" s="14">
        <v>0</v>
      </c>
      <c r="AX41" s="66">
        <v>0</v>
      </c>
      <c r="AY41" s="65">
        <v>0</v>
      </c>
      <c r="AZ41" s="14">
        <v>0</v>
      </c>
      <c r="BA41" s="66">
        <v>0</v>
      </c>
      <c r="BB41" s="65">
        <v>0</v>
      </c>
      <c r="BC41" s="14">
        <v>0</v>
      </c>
      <c r="BD41" s="66">
        <v>0</v>
      </c>
      <c r="BE41" s="75">
        <v>0</v>
      </c>
      <c r="BF41" s="20">
        <v>4</v>
      </c>
      <c r="BG41" s="66">
        <v>0</v>
      </c>
      <c r="BH41" s="65">
        <v>0</v>
      </c>
      <c r="BI41" s="14">
        <v>0</v>
      </c>
      <c r="BJ41" s="66">
        <v>0</v>
      </c>
      <c r="BK41" s="65"/>
      <c r="BL41" s="14"/>
      <c r="BM41" s="66"/>
      <c r="BN41" s="65">
        <v>0</v>
      </c>
      <c r="BO41" s="14">
        <v>0</v>
      </c>
      <c r="BP41" s="66">
        <v>0</v>
      </c>
      <c r="BQ41" s="65">
        <v>0</v>
      </c>
      <c r="BR41" s="14">
        <v>0</v>
      </c>
      <c r="BS41" s="66">
        <v>0</v>
      </c>
      <c r="BT41" s="65">
        <v>0</v>
      </c>
      <c r="BU41" s="14">
        <v>0</v>
      </c>
      <c r="BV41" s="66">
        <v>0</v>
      </c>
      <c r="BW41" s="65">
        <v>0</v>
      </c>
      <c r="BX41" s="14">
        <v>0</v>
      </c>
      <c r="BY41" s="66">
        <v>0</v>
      </c>
      <c r="BZ41" s="65">
        <v>0</v>
      </c>
      <c r="CA41" s="14">
        <v>0</v>
      </c>
      <c r="CB41" s="66">
        <v>0</v>
      </c>
      <c r="CC41" s="65">
        <v>0</v>
      </c>
      <c r="CD41" s="14">
        <v>0</v>
      </c>
      <c r="CE41" s="66">
        <v>0</v>
      </c>
      <c r="CF41" s="65">
        <v>0</v>
      </c>
      <c r="CG41" s="14">
        <v>0</v>
      </c>
      <c r="CH41" s="66">
        <v>0</v>
      </c>
      <c r="CI41" s="65">
        <v>0</v>
      </c>
      <c r="CJ41" s="14">
        <v>0</v>
      </c>
      <c r="CK41" s="66">
        <v>0</v>
      </c>
      <c r="CL41" s="75">
        <v>0</v>
      </c>
      <c r="CM41" s="20">
        <v>2</v>
      </c>
      <c r="CN41" s="66">
        <v>0</v>
      </c>
      <c r="CO41" s="65">
        <v>0</v>
      </c>
      <c r="CP41" s="14">
        <v>0</v>
      </c>
      <c r="CQ41" s="66">
        <v>0</v>
      </c>
      <c r="CR41" s="65">
        <v>0</v>
      </c>
      <c r="CS41" s="14">
        <v>0</v>
      </c>
      <c r="CT41" s="66">
        <v>0</v>
      </c>
      <c r="CU41" s="65">
        <v>0</v>
      </c>
      <c r="CV41" s="14">
        <v>0</v>
      </c>
      <c r="CW41" s="66">
        <v>0</v>
      </c>
      <c r="CX41" s="65">
        <v>0</v>
      </c>
      <c r="CY41" s="14">
        <v>0</v>
      </c>
      <c r="CZ41" s="66">
        <f t="shared" si="280"/>
        <v>0</v>
      </c>
      <c r="DA41" s="65">
        <v>0</v>
      </c>
      <c r="DB41" s="14">
        <v>0</v>
      </c>
      <c r="DC41" s="66">
        <v>0</v>
      </c>
      <c r="DD41" s="65">
        <v>0</v>
      </c>
      <c r="DE41" s="14">
        <v>2</v>
      </c>
      <c r="DF41" s="66">
        <v>0</v>
      </c>
      <c r="DG41" s="65">
        <v>0</v>
      </c>
      <c r="DH41" s="14">
        <v>0</v>
      </c>
      <c r="DI41" s="66">
        <v>0</v>
      </c>
      <c r="DJ41" s="75">
        <v>0</v>
      </c>
      <c r="DK41" s="20">
        <v>0</v>
      </c>
      <c r="DL41" s="66">
        <f t="shared" si="281"/>
        <v>0</v>
      </c>
      <c r="DM41" s="75">
        <v>0</v>
      </c>
      <c r="DN41" s="20">
        <v>0</v>
      </c>
      <c r="DO41" s="66">
        <f t="shared" si="282"/>
        <v>0</v>
      </c>
      <c r="DP41" s="75">
        <v>1</v>
      </c>
      <c r="DQ41" s="20">
        <v>18</v>
      </c>
      <c r="DR41" s="66">
        <f t="shared" si="314"/>
        <v>18000</v>
      </c>
      <c r="DS41" s="74">
        <v>0</v>
      </c>
      <c r="DT41" s="19">
        <v>0</v>
      </c>
      <c r="DU41" s="66">
        <v>0</v>
      </c>
      <c r="DV41" s="74">
        <v>0</v>
      </c>
      <c r="DW41" s="19">
        <v>0</v>
      </c>
      <c r="DX41" s="66">
        <v>0</v>
      </c>
      <c r="DY41" s="74">
        <v>0</v>
      </c>
      <c r="DZ41" s="19">
        <v>0</v>
      </c>
      <c r="EA41" s="66">
        <v>0</v>
      </c>
      <c r="EB41" s="74">
        <v>0</v>
      </c>
      <c r="EC41" s="19">
        <v>0</v>
      </c>
      <c r="ED41" s="66">
        <v>0</v>
      </c>
      <c r="EE41" s="74">
        <v>0</v>
      </c>
      <c r="EF41" s="19">
        <v>0</v>
      </c>
      <c r="EG41" s="66">
        <v>0</v>
      </c>
      <c r="EH41" s="65">
        <v>0</v>
      </c>
      <c r="EI41" s="14">
        <v>0</v>
      </c>
      <c r="EJ41" s="66">
        <v>0</v>
      </c>
      <c r="EK41" s="75">
        <v>1</v>
      </c>
      <c r="EL41" s="20">
        <v>18</v>
      </c>
      <c r="EM41" s="66">
        <f t="shared" ref="EM41" si="321">EL41/EK41*1000</f>
        <v>18000</v>
      </c>
      <c r="EN41" s="75">
        <v>3</v>
      </c>
      <c r="EO41" s="20">
        <v>44</v>
      </c>
      <c r="EP41" s="66">
        <f t="shared" si="284"/>
        <v>14666.666666666666</v>
      </c>
      <c r="EQ41" s="65">
        <v>0</v>
      </c>
      <c r="ER41" s="14">
        <v>0</v>
      </c>
      <c r="ES41" s="66">
        <v>0</v>
      </c>
      <c r="ET41" s="74">
        <v>0</v>
      </c>
      <c r="EU41" s="19">
        <v>0</v>
      </c>
      <c r="EV41" s="66">
        <v>0</v>
      </c>
      <c r="EW41" s="75">
        <v>0</v>
      </c>
      <c r="EX41" s="20">
        <v>0</v>
      </c>
      <c r="EY41" s="66">
        <f t="shared" si="285"/>
        <v>0</v>
      </c>
      <c r="EZ41" s="75">
        <v>7</v>
      </c>
      <c r="FA41" s="20">
        <v>158</v>
      </c>
      <c r="FB41" s="66">
        <f t="shared" si="315"/>
        <v>22571.428571428572</v>
      </c>
      <c r="FC41" s="75">
        <v>15</v>
      </c>
      <c r="FD41" s="20">
        <v>411</v>
      </c>
      <c r="FE41" s="66">
        <f t="shared" si="287"/>
        <v>27400</v>
      </c>
      <c r="FF41" s="74">
        <v>0</v>
      </c>
      <c r="FG41" s="19">
        <v>0</v>
      </c>
      <c r="FH41" s="66">
        <v>0</v>
      </c>
      <c r="FI41" s="74">
        <v>0</v>
      </c>
      <c r="FJ41" s="19">
        <v>0</v>
      </c>
      <c r="FK41" s="66">
        <v>0</v>
      </c>
      <c r="FL41" s="65">
        <v>0</v>
      </c>
      <c r="FM41" s="14">
        <v>0</v>
      </c>
      <c r="FN41" s="66">
        <v>0</v>
      </c>
      <c r="FO41" s="75">
        <v>3</v>
      </c>
      <c r="FP41" s="20">
        <v>64</v>
      </c>
      <c r="FQ41" s="66">
        <f t="shared" si="319"/>
        <v>21333.333333333332</v>
      </c>
      <c r="FR41" s="65">
        <v>0</v>
      </c>
      <c r="FS41" s="14">
        <v>0</v>
      </c>
      <c r="FT41" s="66">
        <v>0</v>
      </c>
      <c r="FU41" s="65">
        <v>0</v>
      </c>
      <c r="FV41" s="14">
        <v>0</v>
      </c>
      <c r="FW41" s="66">
        <v>0</v>
      </c>
      <c r="FX41" s="65">
        <v>0</v>
      </c>
      <c r="FY41" s="14">
        <v>0</v>
      </c>
      <c r="FZ41" s="66">
        <v>0</v>
      </c>
      <c r="GA41" s="65">
        <v>0</v>
      </c>
      <c r="GB41" s="14">
        <v>0</v>
      </c>
      <c r="GC41" s="66">
        <v>0</v>
      </c>
      <c r="GD41" s="65">
        <v>0</v>
      </c>
      <c r="GE41" s="14">
        <v>0</v>
      </c>
      <c r="GF41" s="66">
        <v>0</v>
      </c>
      <c r="GG41" s="65">
        <v>0</v>
      </c>
      <c r="GH41" s="14">
        <v>0</v>
      </c>
      <c r="GI41" s="66">
        <v>0</v>
      </c>
      <c r="GJ41" s="65">
        <v>0</v>
      </c>
      <c r="GK41" s="14">
        <v>0</v>
      </c>
      <c r="GL41" s="66">
        <v>0</v>
      </c>
      <c r="GM41" s="65">
        <v>0</v>
      </c>
      <c r="GN41" s="14">
        <v>0</v>
      </c>
      <c r="GO41" s="66">
        <v>0</v>
      </c>
      <c r="GP41" s="65">
        <v>0</v>
      </c>
      <c r="GQ41" s="14">
        <v>0</v>
      </c>
      <c r="GR41" s="66">
        <v>0</v>
      </c>
      <c r="GS41" s="65">
        <v>0</v>
      </c>
      <c r="GT41" s="14">
        <v>0</v>
      </c>
      <c r="GU41" s="66">
        <v>0</v>
      </c>
      <c r="GV41" s="65">
        <v>0</v>
      </c>
      <c r="GW41" s="14">
        <v>0</v>
      </c>
      <c r="GX41" s="66">
        <v>0</v>
      </c>
      <c r="GY41" s="75">
        <v>1</v>
      </c>
      <c r="GZ41" s="20">
        <v>23</v>
      </c>
      <c r="HA41" s="66">
        <f t="shared" si="320"/>
        <v>23000</v>
      </c>
      <c r="HB41" s="65">
        <v>0</v>
      </c>
      <c r="HC41" s="14">
        <v>0</v>
      </c>
      <c r="HD41" s="66">
        <v>0</v>
      </c>
      <c r="HE41" s="65">
        <v>0</v>
      </c>
      <c r="HF41" s="14">
        <v>0</v>
      </c>
      <c r="HG41" s="66">
        <v>0</v>
      </c>
      <c r="HH41" s="65">
        <v>0</v>
      </c>
      <c r="HI41" s="14">
        <v>0</v>
      </c>
      <c r="HJ41" s="66">
        <f t="shared" si="289"/>
        <v>0</v>
      </c>
      <c r="HK41" s="65">
        <v>0</v>
      </c>
      <c r="HL41" s="14">
        <v>0</v>
      </c>
      <c r="HM41" s="66">
        <v>0</v>
      </c>
      <c r="HN41" s="65">
        <v>0</v>
      </c>
      <c r="HO41" s="14">
        <v>0</v>
      </c>
      <c r="HP41" s="66">
        <v>0</v>
      </c>
      <c r="HQ41" s="65">
        <v>0</v>
      </c>
      <c r="HR41" s="14">
        <v>0</v>
      </c>
      <c r="HS41" s="66">
        <v>0</v>
      </c>
      <c r="HT41" s="65">
        <v>0</v>
      </c>
      <c r="HU41" s="14">
        <v>0</v>
      </c>
      <c r="HV41" s="66">
        <v>0</v>
      </c>
      <c r="HW41" s="65">
        <v>0</v>
      </c>
      <c r="HX41" s="14">
        <v>0</v>
      </c>
      <c r="HY41" s="66">
        <v>0</v>
      </c>
      <c r="HZ41" s="65">
        <v>0</v>
      </c>
      <c r="IA41" s="14">
        <v>0</v>
      </c>
      <c r="IB41" s="66">
        <f t="shared" si="290"/>
        <v>0</v>
      </c>
      <c r="IC41" s="75">
        <v>1</v>
      </c>
      <c r="ID41" s="20">
        <v>27</v>
      </c>
      <c r="IE41" s="66">
        <f t="shared" si="316"/>
        <v>27000</v>
      </c>
      <c r="IF41" s="65">
        <v>0</v>
      </c>
      <c r="IG41" s="14">
        <v>0</v>
      </c>
      <c r="IH41" s="66">
        <v>0</v>
      </c>
      <c r="II41" s="65">
        <v>0</v>
      </c>
      <c r="IJ41" s="14">
        <v>0</v>
      </c>
      <c r="IK41" s="66">
        <v>0</v>
      </c>
      <c r="IL41" s="75">
        <v>0</v>
      </c>
      <c r="IM41" s="20">
        <v>4</v>
      </c>
      <c r="IN41" s="66">
        <v>0</v>
      </c>
      <c r="IO41" s="65">
        <v>0</v>
      </c>
      <c r="IP41" s="14">
        <v>0</v>
      </c>
      <c r="IQ41" s="66">
        <v>0</v>
      </c>
      <c r="IR41" s="65">
        <v>0</v>
      </c>
      <c r="IS41" s="14">
        <v>0</v>
      </c>
      <c r="IT41" s="66">
        <v>0</v>
      </c>
      <c r="IU41" s="65">
        <v>0</v>
      </c>
      <c r="IV41" s="14">
        <v>0</v>
      </c>
      <c r="IW41" s="66">
        <v>0</v>
      </c>
      <c r="IX41" s="65">
        <v>0</v>
      </c>
      <c r="IY41" s="14">
        <v>0</v>
      </c>
      <c r="IZ41" s="66">
        <v>0</v>
      </c>
      <c r="JA41" s="65">
        <v>0</v>
      </c>
      <c r="JB41" s="14">
        <v>0</v>
      </c>
      <c r="JC41" s="66">
        <v>0</v>
      </c>
      <c r="JD41" s="75">
        <v>8</v>
      </c>
      <c r="JE41" s="20">
        <v>193</v>
      </c>
      <c r="JF41" s="66">
        <f t="shared" si="292"/>
        <v>24125</v>
      </c>
      <c r="JG41" s="75">
        <v>1</v>
      </c>
      <c r="JH41" s="20">
        <v>19</v>
      </c>
      <c r="JI41" s="66">
        <f t="shared" si="293"/>
        <v>19000</v>
      </c>
      <c r="JJ41" s="11">
        <f t="shared" si="311"/>
        <v>51</v>
      </c>
      <c r="JK41" s="21">
        <f t="shared" si="312"/>
        <v>1201</v>
      </c>
      <c r="JL41" s="6"/>
      <c r="JM41" s="9"/>
      <c r="JN41" s="6"/>
      <c r="JO41" s="6"/>
      <c r="JP41" s="6"/>
      <c r="JQ41" s="9"/>
      <c r="JR41" s="6"/>
      <c r="JS41" s="6"/>
      <c r="JT41" s="6"/>
      <c r="JU41" s="9"/>
      <c r="JV41" s="6"/>
      <c r="JW41" s="6"/>
      <c r="JX41" s="1"/>
      <c r="JY41" s="2"/>
      <c r="JZ41" s="1"/>
      <c r="KA41" s="1"/>
      <c r="KB41" s="1"/>
      <c r="KC41" s="2"/>
      <c r="KD41" s="1"/>
      <c r="KE41" s="1"/>
      <c r="KF41" s="1"/>
      <c r="KG41" s="2"/>
      <c r="KH41" s="1"/>
      <c r="KI41" s="1"/>
      <c r="KJ41" s="1"/>
      <c r="KK41" s="2"/>
      <c r="KL41" s="1"/>
      <c r="KM41" s="1"/>
      <c r="KN41" s="1"/>
      <c r="KO41" s="2"/>
      <c r="KP41" s="1"/>
      <c r="KQ41" s="1"/>
      <c r="KR41" s="1"/>
      <c r="KS41" s="2"/>
      <c r="KT41" s="1"/>
      <c r="KU41" s="1"/>
      <c r="KV41" s="1"/>
      <c r="KW41" s="2"/>
      <c r="KX41" s="1"/>
      <c r="KY41" s="1"/>
      <c r="KZ41" s="1"/>
      <c r="LA41" s="2"/>
      <c r="LB41" s="1"/>
      <c r="LC41" s="1"/>
      <c r="LD41" s="1"/>
    </row>
    <row r="42" spans="1:391" x14ac:dyDescent="0.3">
      <c r="A42" s="57">
        <v>2011</v>
      </c>
      <c r="B42" s="58" t="s">
        <v>15</v>
      </c>
      <c r="C42" s="65">
        <v>0</v>
      </c>
      <c r="D42" s="14">
        <v>0</v>
      </c>
      <c r="E42" s="66">
        <v>0</v>
      </c>
      <c r="F42" s="82">
        <v>8</v>
      </c>
      <c r="G42" s="18">
        <v>180</v>
      </c>
      <c r="H42" s="66">
        <f t="shared" si="277"/>
        <v>22500</v>
      </c>
      <c r="I42" s="65">
        <v>0</v>
      </c>
      <c r="J42" s="14">
        <v>0</v>
      </c>
      <c r="K42" s="66">
        <v>0</v>
      </c>
      <c r="L42" s="65">
        <v>1</v>
      </c>
      <c r="M42" s="14">
        <v>18</v>
      </c>
      <c r="N42" s="66">
        <f t="shared" ref="N42" si="322">M42/L42*1000</f>
        <v>18000</v>
      </c>
      <c r="O42" s="65">
        <v>0</v>
      </c>
      <c r="P42" s="14">
        <v>0</v>
      </c>
      <c r="Q42" s="66">
        <v>0</v>
      </c>
      <c r="R42" s="65">
        <v>0</v>
      </c>
      <c r="S42" s="14">
        <v>0</v>
      </c>
      <c r="T42" s="66">
        <v>0</v>
      </c>
      <c r="U42" s="65">
        <v>0</v>
      </c>
      <c r="V42" s="14">
        <v>0</v>
      </c>
      <c r="W42" s="66">
        <f t="shared" si="278"/>
        <v>0</v>
      </c>
      <c r="X42" s="65">
        <v>0</v>
      </c>
      <c r="Y42" s="14">
        <v>0</v>
      </c>
      <c r="Z42" s="66">
        <v>0</v>
      </c>
      <c r="AA42" s="65">
        <v>0</v>
      </c>
      <c r="AB42" s="14">
        <v>0</v>
      </c>
      <c r="AC42" s="66">
        <v>0</v>
      </c>
      <c r="AD42" s="65">
        <v>0</v>
      </c>
      <c r="AE42" s="14">
        <v>0</v>
      </c>
      <c r="AF42" s="66">
        <v>0</v>
      </c>
      <c r="AG42" s="65">
        <v>0</v>
      </c>
      <c r="AH42" s="14">
        <v>0</v>
      </c>
      <c r="AI42" s="66">
        <f t="shared" si="279"/>
        <v>0</v>
      </c>
      <c r="AJ42" s="65">
        <v>0</v>
      </c>
      <c r="AK42" s="14">
        <v>0</v>
      </c>
      <c r="AL42" s="66">
        <v>0</v>
      </c>
      <c r="AM42" s="65">
        <v>0</v>
      </c>
      <c r="AN42" s="14">
        <v>0</v>
      </c>
      <c r="AO42" s="66">
        <v>0</v>
      </c>
      <c r="AP42" s="65">
        <v>0</v>
      </c>
      <c r="AQ42" s="14">
        <v>0</v>
      </c>
      <c r="AR42" s="66">
        <v>0</v>
      </c>
      <c r="AS42" s="65">
        <v>0</v>
      </c>
      <c r="AT42" s="14">
        <v>2</v>
      </c>
      <c r="AU42" s="66">
        <v>0</v>
      </c>
      <c r="AV42" s="65">
        <v>0</v>
      </c>
      <c r="AW42" s="14">
        <v>0</v>
      </c>
      <c r="AX42" s="66">
        <v>0</v>
      </c>
      <c r="AY42" s="65">
        <v>0</v>
      </c>
      <c r="AZ42" s="14">
        <v>0</v>
      </c>
      <c r="BA42" s="66">
        <v>0</v>
      </c>
      <c r="BB42" s="65">
        <v>0</v>
      </c>
      <c r="BC42" s="14">
        <v>0</v>
      </c>
      <c r="BD42" s="66">
        <v>0</v>
      </c>
      <c r="BE42" s="75">
        <v>0</v>
      </c>
      <c r="BF42" s="20">
        <v>7</v>
      </c>
      <c r="BG42" s="66">
        <v>0</v>
      </c>
      <c r="BH42" s="65">
        <v>0</v>
      </c>
      <c r="BI42" s="14">
        <v>7</v>
      </c>
      <c r="BJ42" s="66">
        <v>0</v>
      </c>
      <c r="BK42" s="65"/>
      <c r="BL42" s="14"/>
      <c r="BM42" s="66"/>
      <c r="BN42" s="65">
        <v>0</v>
      </c>
      <c r="BO42" s="14">
        <v>0</v>
      </c>
      <c r="BP42" s="66">
        <v>0</v>
      </c>
      <c r="BQ42" s="65">
        <v>0</v>
      </c>
      <c r="BR42" s="14">
        <v>0</v>
      </c>
      <c r="BS42" s="66">
        <v>0</v>
      </c>
      <c r="BT42" s="65">
        <v>0</v>
      </c>
      <c r="BU42" s="14">
        <v>0</v>
      </c>
      <c r="BV42" s="66">
        <v>0</v>
      </c>
      <c r="BW42" s="65">
        <v>1</v>
      </c>
      <c r="BX42" s="14">
        <v>7</v>
      </c>
      <c r="BY42" s="66">
        <f t="shared" ref="BY42" si="323">BX42/BW42*1000</f>
        <v>7000</v>
      </c>
      <c r="BZ42" s="65">
        <v>0</v>
      </c>
      <c r="CA42" s="14">
        <v>0</v>
      </c>
      <c r="CB42" s="66">
        <v>0</v>
      </c>
      <c r="CC42" s="65">
        <v>0</v>
      </c>
      <c r="CD42" s="14">
        <v>0</v>
      </c>
      <c r="CE42" s="66">
        <v>0</v>
      </c>
      <c r="CF42" s="75">
        <v>0</v>
      </c>
      <c r="CG42" s="20">
        <v>0</v>
      </c>
      <c r="CH42" s="66">
        <v>0</v>
      </c>
      <c r="CI42" s="75">
        <v>0</v>
      </c>
      <c r="CJ42" s="20">
        <v>0</v>
      </c>
      <c r="CK42" s="66">
        <v>0</v>
      </c>
      <c r="CL42" s="75">
        <v>1</v>
      </c>
      <c r="CM42" s="20">
        <v>27</v>
      </c>
      <c r="CN42" s="66">
        <f t="shared" ref="CN42" si="324">CM42/CL42*1000</f>
        <v>27000</v>
      </c>
      <c r="CO42" s="65">
        <v>0</v>
      </c>
      <c r="CP42" s="14">
        <v>0</v>
      </c>
      <c r="CQ42" s="66">
        <v>0</v>
      </c>
      <c r="CR42" s="65">
        <v>0</v>
      </c>
      <c r="CS42" s="14">
        <v>0</v>
      </c>
      <c r="CT42" s="66">
        <v>0</v>
      </c>
      <c r="CU42" s="65">
        <v>0</v>
      </c>
      <c r="CV42" s="14">
        <v>0</v>
      </c>
      <c r="CW42" s="66">
        <v>0</v>
      </c>
      <c r="CX42" s="65">
        <v>0</v>
      </c>
      <c r="CY42" s="14">
        <v>0</v>
      </c>
      <c r="CZ42" s="66">
        <f t="shared" si="280"/>
        <v>0</v>
      </c>
      <c r="DA42" s="65">
        <v>0</v>
      </c>
      <c r="DB42" s="14">
        <v>0</v>
      </c>
      <c r="DC42" s="66">
        <v>0</v>
      </c>
      <c r="DD42" s="65">
        <v>0</v>
      </c>
      <c r="DE42" s="14">
        <v>0</v>
      </c>
      <c r="DF42" s="66">
        <v>0</v>
      </c>
      <c r="DG42" s="65">
        <v>0</v>
      </c>
      <c r="DH42" s="14">
        <v>0</v>
      </c>
      <c r="DI42" s="66">
        <v>0</v>
      </c>
      <c r="DJ42" s="75">
        <v>0</v>
      </c>
      <c r="DK42" s="20">
        <v>0</v>
      </c>
      <c r="DL42" s="66">
        <f t="shared" si="281"/>
        <v>0</v>
      </c>
      <c r="DM42" s="75">
        <v>0</v>
      </c>
      <c r="DN42" s="20">
        <v>0</v>
      </c>
      <c r="DO42" s="66">
        <f t="shared" si="282"/>
        <v>0</v>
      </c>
      <c r="DP42" s="75">
        <v>0</v>
      </c>
      <c r="DQ42" s="20">
        <v>6</v>
      </c>
      <c r="DR42" s="66">
        <v>0</v>
      </c>
      <c r="DS42" s="65">
        <v>0</v>
      </c>
      <c r="DT42" s="14">
        <v>0</v>
      </c>
      <c r="DU42" s="66">
        <v>0</v>
      </c>
      <c r="DV42" s="65">
        <v>0</v>
      </c>
      <c r="DW42" s="14">
        <v>0</v>
      </c>
      <c r="DX42" s="66">
        <v>0</v>
      </c>
      <c r="DY42" s="65">
        <v>0</v>
      </c>
      <c r="DZ42" s="14">
        <v>0</v>
      </c>
      <c r="EA42" s="66">
        <v>0</v>
      </c>
      <c r="EB42" s="65">
        <v>0</v>
      </c>
      <c r="EC42" s="14">
        <v>0</v>
      </c>
      <c r="ED42" s="66">
        <v>0</v>
      </c>
      <c r="EE42" s="65">
        <v>0</v>
      </c>
      <c r="EF42" s="14">
        <v>0</v>
      </c>
      <c r="EG42" s="66">
        <v>0</v>
      </c>
      <c r="EH42" s="65">
        <v>0</v>
      </c>
      <c r="EI42" s="14">
        <v>0</v>
      </c>
      <c r="EJ42" s="66">
        <v>0</v>
      </c>
      <c r="EK42" s="65">
        <v>0</v>
      </c>
      <c r="EL42" s="14">
        <v>0</v>
      </c>
      <c r="EM42" s="66">
        <v>0</v>
      </c>
      <c r="EN42" s="75">
        <v>3</v>
      </c>
      <c r="EO42" s="20">
        <v>57</v>
      </c>
      <c r="EP42" s="66">
        <f t="shared" si="284"/>
        <v>19000</v>
      </c>
      <c r="EQ42" s="65">
        <v>0</v>
      </c>
      <c r="ER42" s="14">
        <v>0</v>
      </c>
      <c r="ES42" s="66">
        <v>0</v>
      </c>
      <c r="ET42" s="65">
        <v>0</v>
      </c>
      <c r="EU42" s="14">
        <v>0</v>
      </c>
      <c r="EV42" s="66">
        <v>0</v>
      </c>
      <c r="EW42" s="75">
        <v>0</v>
      </c>
      <c r="EX42" s="20">
        <v>0</v>
      </c>
      <c r="EY42" s="66">
        <f t="shared" si="285"/>
        <v>0</v>
      </c>
      <c r="EZ42" s="75">
        <v>0</v>
      </c>
      <c r="FA42" s="20">
        <v>3</v>
      </c>
      <c r="FB42" s="66">
        <v>0</v>
      </c>
      <c r="FC42" s="75">
        <v>2</v>
      </c>
      <c r="FD42" s="20">
        <v>38</v>
      </c>
      <c r="FE42" s="66">
        <f t="shared" si="287"/>
        <v>19000</v>
      </c>
      <c r="FF42" s="65">
        <v>0</v>
      </c>
      <c r="FG42" s="14">
        <v>0</v>
      </c>
      <c r="FH42" s="66">
        <v>0</v>
      </c>
      <c r="FI42" s="65">
        <v>0</v>
      </c>
      <c r="FJ42" s="14">
        <v>0</v>
      </c>
      <c r="FK42" s="66">
        <v>0</v>
      </c>
      <c r="FL42" s="65">
        <v>0</v>
      </c>
      <c r="FM42" s="14">
        <v>0</v>
      </c>
      <c r="FN42" s="66">
        <v>0</v>
      </c>
      <c r="FO42" s="75">
        <v>1</v>
      </c>
      <c r="FP42" s="20">
        <v>24</v>
      </c>
      <c r="FQ42" s="66">
        <f t="shared" si="319"/>
        <v>24000</v>
      </c>
      <c r="FR42" s="65">
        <v>0</v>
      </c>
      <c r="FS42" s="14">
        <v>0</v>
      </c>
      <c r="FT42" s="66">
        <v>0</v>
      </c>
      <c r="FU42" s="65">
        <v>0</v>
      </c>
      <c r="FV42" s="14">
        <v>0</v>
      </c>
      <c r="FW42" s="66">
        <v>0</v>
      </c>
      <c r="FX42" s="65">
        <v>0</v>
      </c>
      <c r="FY42" s="14">
        <v>0</v>
      </c>
      <c r="FZ42" s="66">
        <v>0</v>
      </c>
      <c r="GA42" s="65">
        <v>0</v>
      </c>
      <c r="GB42" s="14">
        <v>0</v>
      </c>
      <c r="GC42" s="66">
        <v>0</v>
      </c>
      <c r="GD42" s="65">
        <v>0</v>
      </c>
      <c r="GE42" s="14">
        <v>0</v>
      </c>
      <c r="GF42" s="66">
        <v>0</v>
      </c>
      <c r="GG42" s="65">
        <v>0</v>
      </c>
      <c r="GH42" s="14">
        <v>0</v>
      </c>
      <c r="GI42" s="66">
        <v>0</v>
      </c>
      <c r="GJ42" s="65">
        <v>0</v>
      </c>
      <c r="GK42" s="14">
        <v>0</v>
      </c>
      <c r="GL42" s="66">
        <v>0</v>
      </c>
      <c r="GM42" s="65">
        <v>0</v>
      </c>
      <c r="GN42" s="14">
        <v>0</v>
      </c>
      <c r="GO42" s="66">
        <v>0</v>
      </c>
      <c r="GP42" s="65">
        <v>0</v>
      </c>
      <c r="GQ42" s="14">
        <v>0</v>
      </c>
      <c r="GR42" s="66">
        <v>0</v>
      </c>
      <c r="GS42" s="65">
        <v>0</v>
      </c>
      <c r="GT42" s="14">
        <v>0</v>
      </c>
      <c r="GU42" s="66">
        <v>0</v>
      </c>
      <c r="GV42" s="65">
        <v>0</v>
      </c>
      <c r="GW42" s="14">
        <v>0</v>
      </c>
      <c r="GX42" s="66">
        <v>0</v>
      </c>
      <c r="GY42" s="75">
        <v>1</v>
      </c>
      <c r="GZ42" s="20">
        <v>17</v>
      </c>
      <c r="HA42" s="66">
        <f t="shared" si="320"/>
        <v>17000</v>
      </c>
      <c r="HB42" s="65">
        <v>0</v>
      </c>
      <c r="HC42" s="14">
        <v>0</v>
      </c>
      <c r="HD42" s="66">
        <v>0</v>
      </c>
      <c r="HE42" s="65">
        <v>0</v>
      </c>
      <c r="HF42" s="14">
        <v>0</v>
      </c>
      <c r="HG42" s="66">
        <v>0</v>
      </c>
      <c r="HH42" s="65">
        <v>0</v>
      </c>
      <c r="HI42" s="14">
        <v>0</v>
      </c>
      <c r="HJ42" s="66">
        <f t="shared" si="289"/>
        <v>0</v>
      </c>
      <c r="HK42" s="65">
        <v>0</v>
      </c>
      <c r="HL42" s="14">
        <v>0</v>
      </c>
      <c r="HM42" s="66">
        <v>0</v>
      </c>
      <c r="HN42" s="65">
        <v>0</v>
      </c>
      <c r="HO42" s="14">
        <v>0</v>
      </c>
      <c r="HP42" s="66">
        <v>0</v>
      </c>
      <c r="HQ42" s="65">
        <v>0</v>
      </c>
      <c r="HR42" s="14">
        <v>0</v>
      </c>
      <c r="HS42" s="66">
        <v>0</v>
      </c>
      <c r="HT42" s="65">
        <v>0</v>
      </c>
      <c r="HU42" s="14">
        <v>0</v>
      </c>
      <c r="HV42" s="66">
        <v>0</v>
      </c>
      <c r="HW42" s="65">
        <v>0</v>
      </c>
      <c r="HX42" s="14">
        <v>0</v>
      </c>
      <c r="HY42" s="66">
        <v>0</v>
      </c>
      <c r="HZ42" s="65">
        <v>0</v>
      </c>
      <c r="IA42" s="14">
        <v>0</v>
      </c>
      <c r="IB42" s="66">
        <f t="shared" si="290"/>
        <v>0</v>
      </c>
      <c r="IC42" s="75">
        <v>2</v>
      </c>
      <c r="ID42" s="20">
        <v>33</v>
      </c>
      <c r="IE42" s="66">
        <f t="shared" si="316"/>
        <v>16500</v>
      </c>
      <c r="IF42" s="65">
        <v>0</v>
      </c>
      <c r="IG42" s="14">
        <v>0</v>
      </c>
      <c r="IH42" s="66">
        <v>0</v>
      </c>
      <c r="II42" s="65">
        <v>0</v>
      </c>
      <c r="IJ42" s="14">
        <v>0</v>
      </c>
      <c r="IK42" s="66">
        <v>0</v>
      </c>
      <c r="IL42" s="75">
        <v>0</v>
      </c>
      <c r="IM42" s="20">
        <v>2</v>
      </c>
      <c r="IN42" s="66">
        <v>0</v>
      </c>
      <c r="IO42" s="75">
        <v>0</v>
      </c>
      <c r="IP42" s="20">
        <v>8</v>
      </c>
      <c r="IQ42" s="66">
        <v>0</v>
      </c>
      <c r="IR42" s="75">
        <v>1</v>
      </c>
      <c r="IS42" s="20">
        <v>21</v>
      </c>
      <c r="IT42" s="66">
        <f t="shared" ref="IT42" si="325">IS42/IR42*1000</f>
        <v>21000</v>
      </c>
      <c r="IU42" s="65">
        <v>0</v>
      </c>
      <c r="IV42" s="14">
        <v>0</v>
      </c>
      <c r="IW42" s="66">
        <v>0</v>
      </c>
      <c r="IX42" s="65">
        <v>0</v>
      </c>
      <c r="IY42" s="14">
        <v>0</v>
      </c>
      <c r="IZ42" s="66">
        <v>0</v>
      </c>
      <c r="JA42" s="65">
        <v>0</v>
      </c>
      <c r="JB42" s="14">
        <v>0</v>
      </c>
      <c r="JC42" s="66">
        <v>0</v>
      </c>
      <c r="JD42" s="75">
        <v>14</v>
      </c>
      <c r="JE42" s="20">
        <v>264</v>
      </c>
      <c r="JF42" s="66">
        <f t="shared" si="292"/>
        <v>18857.142857142859</v>
      </c>
      <c r="JG42" s="75">
        <v>5</v>
      </c>
      <c r="JH42" s="20">
        <v>88</v>
      </c>
      <c r="JI42" s="66">
        <f t="shared" si="293"/>
        <v>17600</v>
      </c>
      <c r="JJ42" s="11">
        <f t="shared" si="311"/>
        <v>40</v>
      </c>
      <c r="JK42" s="21">
        <f t="shared" si="312"/>
        <v>809</v>
      </c>
      <c r="JL42" s="6"/>
      <c r="JM42" s="9"/>
      <c r="JN42" s="6"/>
      <c r="JO42" s="6"/>
      <c r="JP42" s="6"/>
      <c r="JQ42" s="9"/>
      <c r="JR42" s="6"/>
      <c r="JS42" s="6"/>
      <c r="JT42" s="6"/>
      <c r="JU42" s="9"/>
      <c r="JV42" s="6"/>
      <c r="JW42" s="6"/>
      <c r="JX42" s="1"/>
      <c r="JY42" s="2"/>
      <c r="JZ42" s="1"/>
      <c r="KA42" s="1"/>
      <c r="KB42" s="1"/>
      <c r="KC42" s="2"/>
      <c r="KD42" s="1"/>
      <c r="KE42" s="1"/>
      <c r="KF42" s="1"/>
      <c r="KG42" s="2"/>
      <c r="KH42" s="1"/>
      <c r="KI42" s="1"/>
      <c r="KJ42" s="1"/>
      <c r="KK42" s="2"/>
      <c r="KL42" s="1"/>
      <c r="KM42" s="1"/>
      <c r="KN42" s="1"/>
      <c r="KO42" s="2"/>
      <c r="KP42" s="1"/>
      <c r="KQ42" s="1"/>
      <c r="KR42" s="1"/>
      <c r="KS42" s="2"/>
      <c r="KT42" s="1"/>
      <c r="KU42" s="1"/>
      <c r="KV42" s="1"/>
      <c r="KW42" s="2"/>
      <c r="KX42" s="1"/>
      <c r="KY42" s="1"/>
      <c r="KZ42" s="1"/>
      <c r="LA42" s="2"/>
      <c r="LB42" s="1"/>
      <c r="LC42" s="1"/>
      <c r="LD42" s="1"/>
    </row>
    <row r="43" spans="1:391" x14ac:dyDescent="0.3">
      <c r="A43" s="57">
        <v>2011</v>
      </c>
      <c r="B43" s="58" t="s">
        <v>16</v>
      </c>
      <c r="C43" s="65">
        <v>0</v>
      </c>
      <c r="D43" s="14">
        <v>0</v>
      </c>
      <c r="E43" s="66">
        <v>0</v>
      </c>
      <c r="F43" s="82">
        <v>3</v>
      </c>
      <c r="G43" s="18">
        <v>71</v>
      </c>
      <c r="H43" s="66">
        <f t="shared" si="277"/>
        <v>23666.666666666668</v>
      </c>
      <c r="I43" s="65">
        <v>0</v>
      </c>
      <c r="J43" s="14">
        <v>0</v>
      </c>
      <c r="K43" s="66">
        <v>0</v>
      </c>
      <c r="L43" s="65">
        <v>0</v>
      </c>
      <c r="M43" s="14">
        <v>3</v>
      </c>
      <c r="N43" s="66">
        <v>0</v>
      </c>
      <c r="O43" s="65">
        <v>0</v>
      </c>
      <c r="P43" s="14">
        <v>0</v>
      </c>
      <c r="Q43" s="66">
        <v>0</v>
      </c>
      <c r="R43" s="65">
        <v>0</v>
      </c>
      <c r="S43" s="14">
        <v>0</v>
      </c>
      <c r="T43" s="66">
        <v>0</v>
      </c>
      <c r="U43" s="65">
        <v>0</v>
      </c>
      <c r="V43" s="14">
        <v>0</v>
      </c>
      <c r="W43" s="66">
        <f t="shared" si="278"/>
        <v>0</v>
      </c>
      <c r="X43" s="65">
        <v>0</v>
      </c>
      <c r="Y43" s="14">
        <v>0</v>
      </c>
      <c r="Z43" s="66">
        <v>0</v>
      </c>
      <c r="AA43" s="65">
        <v>0</v>
      </c>
      <c r="AB43" s="14">
        <v>0</v>
      </c>
      <c r="AC43" s="66">
        <v>0</v>
      </c>
      <c r="AD43" s="65">
        <v>0</v>
      </c>
      <c r="AE43" s="14">
        <v>0</v>
      </c>
      <c r="AF43" s="66">
        <v>0</v>
      </c>
      <c r="AG43" s="65">
        <v>0</v>
      </c>
      <c r="AH43" s="14">
        <v>0</v>
      </c>
      <c r="AI43" s="66">
        <f t="shared" si="279"/>
        <v>0</v>
      </c>
      <c r="AJ43" s="65">
        <v>0</v>
      </c>
      <c r="AK43" s="14">
        <v>0</v>
      </c>
      <c r="AL43" s="66">
        <v>0</v>
      </c>
      <c r="AM43" s="65">
        <v>0</v>
      </c>
      <c r="AN43" s="14">
        <v>0</v>
      </c>
      <c r="AO43" s="66">
        <v>0</v>
      </c>
      <c r="AP43" s="65">
        <v>0</v>
      </c>
      <c r="AQ43" s="14">
        <v>0</v>
      </c>
      <c r="AR43" s="66">
        <v>0</v>
      </c>
      <c r="AS43" s="65">
        <v>0</v>
      </c>
      <c r="AT43" s="14">
        <v>2</v>
      </c>
      <c r="AU43" s="66">
        <v>0</v>
      </c>
      <c r="AV43" s="65">
        <v>0</v>
      </c>
      <c r="AW43" s="14">
        <v>0</v>
      </c>
      <c r="AX43" s="66">
        <v>0</v>
      </c>
      <c r="AY43" s="65">
        <v>0</v>
      </c>
      <c r="AZ43" s="14">
        <v>0</v>
      </c>
      <c r="BA43" s="66">
        <v>0</v>
      </c>
      <c r="BB43" s="65">
        <v>0</v>
      </c>
      <c r="BC43" s="14">
        <v>0</v>
      </c>
      <c r="BD43" s="66">
        <v>0</v>
      </c>
      <c r="BE43" s="75">
        <v>2</v>
      </c>
      <c r="BF43" s="20">
        <v>78</v>
      </c>
      <c r="BG43" s="66">
        <f t="shared" ref="BG43" si="326">BF43/BE43*1000</f>
        <v>39000</v>
      </c>
      <c r="BH43" s="65">
        <v>0</v>
      </c>
      <c r="BI43" s="14">
        <v>0</v>
      </c>
      <c r="BJ43" s="66">
        <v>0</v>
      </c>
      <c r="BK43" s="65"/>
      <c r="BL43" s="14"/>
      <c r="BM43" s="66"/>
      <c r="BN43" s="65">
        <v>0</v>
      </c>
      <c r="BO43" s="14">
        <v>0</v>
      </c>
      <c r="BP43" s="66">
        <v>0</v>
      </c>
      <c r="BQ43" s="65">
        <v>0</v>
      </c>
      <c r="BR43" s="14">
        <v>0</v>
      </c>
      <c r="BS43" s="66">
        <v>0</v>
      </c>
      <c r="BT43" s="65">
        <v>0</v>
      </c>
      <c r="BU43" s="14">
        <v>0</v>
      </c>
      <c r="BV43" s="66">
        <v>0</v>
      </c>
      <c r="BW43" s="65">
        <v>0</v>
      </c>
      <c r="BX43" s="14">
        <v>0</v>
      </c>
      <c r="BY43" s="66">
        <v>0</v>
      </c>
      <c r="BZ43" s="65">
        <v>0</v>
      </c>
      <c r="CA43" s="14">
        <v>0</v>
      </c>
      <c r="CB43" s="66">
        <v>0</v>
      </c>
      <c r="CC43" s="65">
        <v>0</v>
      </c>
      <c r="CD43" s="14">
        <v>0</v>
      </c>
      <c r="CE43" s="66">
        <v>0</v>
      </c>
      <c r="CF43" s="65">
        <v>0</v>
      </c>
      <c r="CG43" s="14">
        <v>0</v>
      </c>
      <c r="CH43" s="66">
        <v>0</v>
      </c>
      <c r="CI43" s="65">
        <v>0</v>
      </c>
      <c r="CJ43" s="14">
        <v>0</v>
      </c>
      <c r="CK43" s="66">
        <v>0</v>
      </c>
      <c r="CL43" s="75">
        <v>0</v>
      </c>
      <c r="CM43" s="20">
        <v>9</v>
      </c>
      <c r="CN43" s="66">
        <v>0</v>
      </c>
      <c r="CO43" s="65">
        <v>0</v>
      </c>
      <c r="CP43" s="14">
        <v>0</v>
      </c>
      <c r="CQ43" s="66">
        <v>0</v>
      </c>
      <c r="CR43" s="65">
        <v>0</v>
      </c>
      <c r="CS43" s="14">
        <v>0</v>
      </c>
      <c r="CT43" s="66">
        <v>0</v>
      </c>
      <c r="CU43" s="65">
        <v>0</v>
      </c>
      <c r="CV43" s="14">
        <v>0</v>
      </c>
      <c r="CW43" s="66">
        <v>0</v>
      </c>
      <c r="CX43" s="65">
        <v>0</v>
      </c>
      <c r="CY43" s="14">
        <v>0</v>
      </c>
      <c r="CZ43" s="66">
        <f t="shared" si="280"/>
        <v>0</v>
      </c>
      <c r="DA43" s="65">
        <v>0</v>
      </c>
      <c r="DB43" s="14">
        <v>0</v>
      </c>
      <c r="DC43" s="66">
        <v>0</v>
      </c>
      <c r="DD43" s="65">
        <v>0</v>
      </c>
      <c r="DE43" s="14">
        <v>0</v>
      </c>
      <c r="DF43" s="66">
        <v>0</v>
      </c>
      <c r="DG43" s="65">
        <v>0</v>
      </c>
      <c r="DH43" s="14">
        <v>0</v>
      </c>
      <c r="DI43" s="66">
        <v>0</v>
      </c>
      <c r="DJ43" s="65">
        <v>0</v>
      </c>
      <c r="DK43" s="14">
        <v>0</v>
      </c>
      <c r="DL43" s="66">
        <f t="shared" si="281"/>
        <v>0</v>
      </c>
      <c r="DM43" s="65">
        <v>0</v>
      </c>
      <c r="DN43" s="14">
        <v>0</v>
      </c>
      <c r="DO43" s="66">
        <f t="shared" si="282"/>
        <v>0</v>
      </c>
      <c r="DP43" s="65">
        <v>0</v>
      </c>
      <c r="DQ43" s="14">
        <v>0</v>
      </c>
      <c r="DR43" s="66">
        <v>0</v>
      </c>
      <c r="DS43" s="65">
        <v>0</v>
      </c>
      <c r="DT43" s="14">
        <v>0</v>
      </c>
      <c r="DU43" s="66">
        <v>0</v>
      </c>
      <c r="DV43" s="65">
        <v>0</v>
      </c>
      <c r="DW43" s="14">
        <v>0</v>
      </c>
      <c r="DX43" s="66">
        <v>0</v>
      </c>
      <c r="DY43" s="65">
        <v>0</v>
      </c>
      <c r="DZ43" s="14">
        <v>0</v>
      </c>
      <c r="EA43" s="66">
        <v>0</v>
      </c>
      <c r="EB43" s="65">
        <v>0</v>
      </c>
      <c r="EC43" s="14">
        <v>0</v>
      </c>
      <c r="ED43" s="66">
        <v>0</v>
      </c>
      <c r="EE43" s="65">
        <v>0</v>
      </c>
      <c r="EF43" s="14">
        <v>0</v>
      </c>
      <c r="EG43" s="66">
        <v>0</v>
      </c>
      <c r="EH43" s="65">
        <v>0</v>
      </c>
      <c r="EI43" s="14">
        <v>0</v>
      </c>
      <c r="EJ43" s="66">
        <v>0</v>
      </c>
      <c r="EK43" s="65">
        <v>0</v>
      </c>
      <c r="EL43" s="14">
        <v>0</v>
      </c>
      <c r="EM43" s="66">
        <v>0</v>
      </c>
      <c r="EN43" s="75">
        <v>1</v>
      </c>
      <c r="EO43" s="20">
        <v>26</v>
      </c>
      <c r="EP43" s="66">
        <f t="shared" si="284"/>
        <v>26000</v>
      </c>
      <c r="EQ43" s="65">
        <v>0</v>
      </c>
      <c r="ER43" s="14">
        <v>0</v>
      </c>
      <c r="ES43" s="66">
        <v>0</v>
      </c>
      <c r="ET43" s="65">
        <v>0</v>
      </c>
      <c r="EU43" s="14">
        <v>0</v>
      </c>
      <c r="EV43" s="66">
        <v>0</v>
      </c>
      <c r="EW43" s="75">
        <v>0</v>
      </c>
      <c r="EX43" s="20">
        <v>0</v>
      </c>
      <c r="EY43" s="66">
        <f t="shared" si="285"/>
        <v>0</v>
      </c>
      <c r="EZ43" s="75">
        <v>0</v>
      </c>
      <c r="FA43" s="20">
        <v>3</v>
      </c>
      <c r="FB43" s="66">
        <v>0</v>
      </c>
      <c r="FC43" s="75">
        <v>3</v>
      </c>
      <c r="FD43" s="20">
        <v>43</v>
      </c>
      <c r="FE43" s="66">
        <f t="shared" si="287"/>
        <v>14333.333333333334</v>
      </c>
      <c r="FF43" s="65">
        <v>0</v>
      </c>
      <c r="FG43" s="14">
        <v>0</v>
      </c>
      <c r="FH43" s="66">
        <v>0</v>
      </c>
      <c r="FI43" s="65">
        <v>0</v>
      </c>
      <c r="FJ43" s="14">
        <v>0</v>
      </c>
      <c r="FK43" s="66">
        <v>0</v>
      </c>
      <c r="FL43" s="65">
        <v>0</v>
      </c>
      <c r="FM43" s="14">
        <v>0</v>
      </c>
      <c r="FN43" s="66">
        <v>0</v>
      </c>
      <c r="FO43" s="75">
        <v>1</v>
      </c>
      <c r="FP43" s="20">
        <v>11</v>
      </c>
      <c r="FQ43" s="66">
        <f t="shared" si="319"/>
        <v>11000</v>
      </c>
      <c r="FR43" s="65">
        <v>0</v>
      </c>
      <c r="FS43" s="14">
        <v>0</v>
      </c>
      <c r="FT43" s="66">
        <v>0</v>
      </c>
      <c r="FU43" s="65">
        <v>0</v>
      </c>
      <c r="FV43" s="14">
        <v>0</v>
      </c>
      <c r="FW43" s="66">
        <v>0</v>
      </c>
      <c r="FX43" s="65">
        <v>0</v>
      </c>
      <c r="FY43" s="14">
        <v>0</v>
      </c>
      <c r="FZ43" s="66">
        <v>0</v>
      </c>
      <c r="GA43" s="65">
        <v>0</v>
      </c>
      <c r="GB43" s="14">
        <v>0</v>
      </c>
      <c r="GC43" s="66">
        <v>0</v>
      </c>
      <c r="GD43" s="65">
        <v>0</v>
      </c>
      <c r="GE43" s="14">
        <v>0</v>
      </c>
      <c r="GF43" s="66">
        <v>0</v>
      </c>
      <c r="GG43" s="65">
        <v>0</v>
      </c>
      <c r="GH43" s="14">
        <v>0</v>
      </c>
      <c r="GI43" s="66">
        <v>0</v>
      </c>
      <c r="GJ43" s="65">
        <v>0</v>
      </c>
      <c r="GK43" s="14">
        <v>0</v>
      </c>
      <c r="GL43" s="66">
        <v>0</v>
      </c>
      <c r="GM43" s="65">
        <v>0</v>
      </c>
      <c r="GN43" s="14">
        <v>0</v>
      </c>
      <c r="GO43" s="66">
        <v>0</v>
      </c>
      <c r="GP43" s="65">
        <v>0</v>
      </c>
      <c r="GQ43" s="14">
        <v>0</v>
      </c>
      <c r="GR43" s="66">
        <v>0</v>
      </c>
      <c r="GS43" s="65">
        <v>0</v>
      </c>
      <c r="GT43" s="14">
        <v>0</v>
      </c>
      <c r="GU43" s="66">
        <v>0</v>
      </c>
      <c r="GV43" s="65">
        <v>0</v>
      </c>
      <c r="GW43" s="14">
        <v>0</v>
      </c>
      <c r="GX43" s="66">
        <v>0</v>
      </c>
      <c r="GY43" s="75">
        <v>1</v>
      </c>
      <c r="GZ43" s="20">
        <v>22</v>
      </c>
      <c r="HA43" s="66">
        <f t="shared" si="320"/>
        <v>22000</v>
      </c>
      <c r="HB43" s="65">
        <v>0</v>
      </c>
      <c r="HC43" s="14">
        <v>0</v>
      </c>
      <c r="HD43" s="66">
        <v>0</v>
      </c>
      <c r="HE43" s="65">
        <v>0</v>
      </c>
      <c r="HF43" s="14">
        <v>0</v>
      </c>
      <c r="HG43" s="66">
        <v>0</v>
      </c>
      <c r="HH43" s="65">
        <v>0</v>
      </c>
      <c r="HI43" s="14">
        <v>0</v>
      </c>
      <c r="HJ43" s="66">
        <f t="shared" si="289"/>
        <v>0</v>
      </c>
      <c r="HK43" s="65">
        <v>0</v>
      </c>
      <c r="HL43" s="14">
        <v>0</v>
      </c>
      <c r="HM43" s="66">
        <v>0</v>
      </c>
      <c r="HN43" s="65">
        <v>0</v>
      </c>
      <c r="HO43" s="14">
        <v>0</v>
      </c>
      <c r="HP43" s="66">
        <v>0</v>
      </c>
      <c r="HQ43" s="65">
        <v>0</v>
      </c>
      <c r="HR43" s="14">
        <v>0</v>
      </c>
      <c r="HS43" s="66">
        <v>0</v>
      </c>
      <c r="HT43" s="65">
        <v>0</v>
      </c>
      <c r="HU43" s="14">
        <v>0</v>
      </c>
      <c r="HV43" s="66">
        <v>0</v>
      </c>
      <c r="HW43" s="65">
        <v>0</v>
      </c>
      <c r="HX43" s="14">
        <v>0</v>
      </c>
      <c r="HY43" s="66">
        <v>0</v>
      </c>
      <c r="HZ43" s="65">
        <v>0</v>
      </c>
      <c r="IA43" s="14">
        <v>0</v>
      </c>
      <c r="IB43" s="66">
        <f t="shared" si="290"/>
        <v>0</v>
      </c>
      <c r="IC43" s="75">
        <v>1</v>
      </c>
      <c r="ID43" s="20">
        <v>29</v>
      </c>
      <c r="IE43" s="66">
        <f t="shared" si="316"/>
        <v>29000</v>
      </c>
      <c r="IF43" s="65">
        <v>0</v>
      </c>
      <c r="IG43" s="14">
        <v>0</v>
      </c>
      <c r="IH43" s="66">
        <v>0</v>
      </c>
      <c r="II43" s="65">
        <v>0</v>
      </c>
      <c r="IJ43" s="14">
        <v>0</v>
      </c>
      <c r="IK43" s="66">
        <v>0</v>
      </c>
      <c r="IL43" s="75">
        <v>0</v>
      </c>
      <c r="IM43" s="20">
        <v>2</v>
      </c>
      <c r="IN43" s="66">
        <v>0</v>
      </c>
      <c r="IO43" s="65">
        <v>0</v>
      </c>
      <c r="IP43" s="14">
        <v>0</v>
      </c>
      <c r="IQ43" s="66">
        <v>0</v>
      </c>
      <c r="IR43" s="65">
        <v>0</v>
      </c>
      <c r="IS43" s="14">
        <v>0</v>
      </c>
      <c r="IT43" s="66">
        <v>0</v>
      </c>
      <c r="IU43" s="65">
        <v>0</v>
      </c>
      <c r="IV43" s="14">
        <v>0</v>
      </c>
      <c r="IW43" s="66">
        <v>0</v>
      </c>
      <c r="IX43" s="65">
        <v>0</v>
      </c>
      <c r="IY43" s="14">
        <v>0</v>
      </c>
      <c r="IZ43" s="66">
        <v>0</v>
      </c>
      <c r="JA43" s="65">
        <v>0</v>
      </c>
      <c r="JB43" s="14">
        <v>0</v>
      </c>
      <c r="JC43" s="66">
        <v>0</v>
      </c>
      <c r="JD43" s="75">
        <v>19</v>
      </c>
      <c r="JE43" s="20">
        <v>412</v>
      </c>
      <c r="JF43" s="66">
        <f t="shared" si="292"/>
        <v>21684.21052631579</v>
      </c>
      <c r="JG43" s="75">
        <v>46</v>
      </c>
      <c r="JH43" s="20">
        <v>1138</v>
      </c>
      <c r="JI43" s="66">
        <f t="shared" si="293"/>
        <v>24739.130434782608</v>
      </c>
      <c r="JJ43" s="11">
        <f t="shared" si="311"/>
        <v>77</v>
      </c>
      <c r="JK43" s="21">
        <f t="shared" si="312"/>
        <v>1849</v>
      </c>
      <c r="JL43" s="6"/>
      <c r="JM43" s="9"/>
      <c r="JN43" s="6"/>
      <c r="JO43" s="6"/>
      <c r="JP43" s="6"/>
      <c r="JQ43" s="9"/>
      <c r="JR43" s="6"/>
      <c r="JS43" s="6"/>
      <c r="JT43" s="6"/>
      <c r="JU43" s="9"/>
      <c r="JV43" s="6"/>
      <c r="JW43" s="6"/>
      <c r="JX43" s="1"/>
      <c r="JY43" s="2"/>
      <c r="JZ43" s="1"/>
      <c r="KA43" s="1"/>
      <c r="KB43" s="1"/>
      <c r="KC43" s="2"/>
      <c r="KD43" s="1"/>
      <c r="KE43" s="1"/>
      <c r="KF43" s="1"/>
      <c r="KG43" s="2"/>
      <c r="KH43" s="1"/>
      <c r="KI43" s="1"/>
      <c r="KJ43" s="1"/>
      <c r="KK43" s="2"/>
      <c r="KL43" s="1"/>
      <c r="KM43" s="1"/>
      <c r="KN43" s="1"/>
      <c r="KO43" s="2"/>
      <c r="KP43" s="1"/>
      <c r="KQ43" s="1"/>
      <c r="KR43" s="1"/>
      <c r="KS43" s="2"/>
      <c r="KT43" s="1"/>
      <c r="KU43" s="1"/>
      <c r="KV43" s="1"/>
      <c r="KW43" s="2"/>
      <c r="KX43" s="1"/>
      <c r="KY43" s="1"/>
      <c r="KZ43" s="1"/>
      <c r="LA43" s="2"/>
      <c r="LB43" s="1"/>
      <c r="LC43" s="1"/>
      <c r="LD43" s="1"/>
    </row>
    <row r="44" spans="1:391" ht="15" thickBot="1" x14ac:dyDescent="0.35">
      <c r="A44" s="88"/>
      <c r="B44" s="89" t="s">
        <v>17</v>
      </c>
      <c r="C44" s="80">
        <f t="shared" ref="C44:D44" si="327">SUM(C32:C43)</f>
        <v>0</v>
      </c>
      <c r="D44" s="47">
        <f t="shared" si="327"/>
        <v>0</v>
      </c>
      <c r="E44" s="81"/>
      <c r="F44" s="80">
        <f>SUM(F32:F43)</f>
        <v>64.109470000000002</v>
      </c>
      <c r="G44" s="47">
        <f>SUM(G32:G43)</f>
        <v>1292</v>
      </c>
      <c r="H44" s="81"/>
      <c r="I44" s="80">
        <f t="shared" ref="I44:J44" si="328">SUM(I32:I43)</f>
        <v>0</v>
      </c>
      <c r="J44" s="47">
        <f t="shared" si="328"/>
        <v>0</v>
      </c>
      <c r="K44" s="81"/>
      <c r="L44" s="80">
        <f t="shared" ref="L44:M44" si="329">SUM(L32:L43)</f>
        <v>1</v>
      </c>
      <c r="M44" s="47">
        <f t="shared" si="329"/>
        <v>60</v>
      </c>
      <c r="N44" s="81"/>
      <c r="O44" s="80">
        <f t="shared" ref="O44:P44" si="330">SUM(O32:O43)</f>
        <v>0</v>
      </c>
      <c r="P44" s="47">
        <f t="shared" si="330"/>
        <v>0</v>
      </c>
      <c r="Q44" s="81"/>
      <c r="R44" s="80">
        <f t="shared" ref="R44:S44" si="331">SUM(R32:R43)</f>
        <v>0</v>
      </c>
      <c r="S44" s="47">
        <f t="shared" si="331"/>
        <v>0</v>
      </c>
      <c r="T44" s="81"/>
      <c r="U44" s="80">
        <f t="shared" ref="U44:V44" si="332">SUM(U32:U43)</f>
        <v>0</v>
      </c>
      <c r="V44" s="47">
        <f t="shared" si="332"/>
        <v>0</v>
      </c>
      <c r="W44" s="81"/>
      <c r="X44" s="80">
        <f t="shared" ref="X44:Y44" si="333">SUM(X32:X43)</f>
        <v>0</v>
      </c>
      <c r="Y44" s="47">
        <f t="shared" si="333"/>
        <v>0</v>
      </c>
      <c r="Z44" s="81"/>
      <c r="AA44" s="80">
        <f t="shared" ref="AA44:AB44" si="334">SUM(AA32:AA43)</f>
        <v>0</v>
      </c>
      <c r="AB44" s="47">
        <f t="shared" si="334"/>
        <v>0</v>
      </c>
      <c r="AC44" s="81"/>
      <c r="AD44" s="80">
        <f t="shared" ref="AD44:AE44" si="335">SUM(AD32:AD43)</f>
        <v>0</v>
      </c>
      <c r="AE44" s="47">
        <f t="shared" si="335"/>
        <v>0</v>
      </c>
      <c r="AF44" s="81"/>
      <c r="AG44" s="80">
        <f t="shared" ref="AG44:AH44" si="336">SUM(AG32:AG43)</f>
        <v>0</v>
      </c>
      <c r="AH44" s="47">
        <f t="shared" si="336"/>
        <v>0</v>
      </c>
      <c r="AI44" s="81"/>
      <c r="AJ44" s="80">
        <f t="shared" ref="AJ44:AK44" si="337">SUM(AJ32:AJ43)</f>
        <v>0</v>
      </c>
      <c r="AK44" s="47">
        <f t="shared" si="337"/>
        <v>0</v>
      </c>
      <c r="AL44" s="81"/>
      <c r="AM44" s="80">
        <f t="shared" ref="AM44:AN44" si="338">SUM(AM32:AM43)</f>
        <v>0</v>
      </c>
      <c r="AN44" s="47">
        <f t="shared" si="338"/>
        <v>0</v>
      </c>
      <c r="AO44" s="81"/>
      <c r="AP44" s="80">
        <f t="shared" ref="AP44:AQ44" si="339">SUM(AP32:AP43)</f>
        <v>0</v>
      </c>
      <c r="AQ44" s="47">
        <f t="shared" si="339"/>
        <v>0</v>
      </c>
      <c r="AR44" s="81"/>
      <c r="AS44" s="80">
        <f t="shared" ref="AS44:AT44" si="340">SUM(AS32:AS43)</f>
        <v>0</v>
      </c>
      <c r="AT44" s="47">
        <f t="shared" si="340"/>
        <v>10</v>
      </c>
      <c r="AU44" s="81"/>
      <c r="AV44" s="80">
        <f t="shared" ref="AV44:AW44" si="341">SUM(AV32:AV43)</f>
        <v>0</v>
      </c>
      <c r="AW44" s="47">
        <f t="shared" si="341"/>
        <v>0</v>
      </c>
      <c r="AX44" s="81"/>
      <c r="AY44" s="80">
        <f t="shared" ref="AY44:AZ44" si="342">SUM(AY32:AY43)</f>
        <v>0</v>
      </c>
      <c r="AZ44" s="47">
        <f t="shared" si="342"/>
        <v>0</v>
      </c>
      <c r="BA44" s="81"/>
      <c r="BB44" s="80">
        <f t="shared" ref="BB44:BC44" si="343">SUM(BB32:BB43)</f>
        <v>9</v>
      </c>
      <c r="BC44" s="47">
        <f t="shared" si="343"/>
        <v>45</v>
      </c>
      <c r="BD44" s="81"/>
      <c r="BE44" s="80">
        <f t="shared" ref="BE44:BF44" si="344">SUM(BE32:BE43)</f>
        <v>15</v>
      </c>
      <c r="BF44" s="47">
        <f t="shared" si="344"/>
        <v>388</v>
      </c>
      <c r="BG44" s="81"/>
      <c r="BH44" s="80">
        <f t="shared" ref="BH44:BI44" si="345">SUM(BH32:BH43)</f>
        <v>1</v>
      </c>
      <c r="BI44" s="47">
        <f t="shared" si="345"/>
        <v>22</v>
      </c>
      <c r="BJ44" s="81"/>
      <c r="BK44" s="80"/>
      <c r="BL44" s="47"/>
      <c r="BM44" s="81"/>
      <c r="BN44" s="80">
        <f t="shared" ref="BN44:BO44" si="346">SUM(BN32:BN43)</f>
        <v>0</v>
      </c>
      <c r="BO44" s="47">
        <f t="shared" si="346"/>
        <v>0</v>
      </c>
      <c r="BP44" s="81"/>
      <c r="BQ44" s="80">
        <f t="shared" ref="BQ44:BR44" si="347">SUM(BQ32:BQ43)</f>
        <v>0</v>
      </c>
      <c r="BR44" s="47">
        <f t="shared" si="347"/>
        <v>0</v>
      </c>
      <c r="BS44" s="81"/>
      <c r="BT44" s="80">
        <f t="shared" ref="BT44:BU44" si="348">SUM(BT32:BT43)</f>
        <v>0</v>
      </c>
      <c r="BU44" s="47">
        <f t="shared" si="348"/>
        <v>0</v>
      </c>
      <c r="BV44" s="81"/>
      <c r="BW44" s="80">
        <f t="shared" ref="BW44:BX44" si="349">SUM(BW32:BW43)</f>
        <v>1</v>
      </c>
      <c r="BX44" s="47">
        <f t="shared" si="349"/>
        <v>7</v>
      </c>
      <c r="BY44" s="81"/>
      <c r="BZ44" s="80">
        <f t="shared" ref="BZ44:CA44" si="350">SUM(BZ32:BZ43)</f>
        <v>0</v>
      </c>
      <c r="CA44" s="47">
        <f t="shared" si="350"/>
        <v>0</v>
      </c>
      <c r="CB44" s="81"/>
      <c r="CC44" s="80">
        <f t="shared" ref="CC44:CD44" si="351">SUM(CC32:CC43)</f>
        <v>0</v>
      </c>
      <c r="CD44" s="47">
        <f t="shared" si="351"/>
        <v>0</v>
      </c>
      <c r="CE44" s="81"/>
      <c r="CF44" s="80">
        <f t="shared" ref="CF44:CG44" si="352">SUM(CF32:CF43)</f>
        <v>0</v>
      </c>
      <c r="CG44" s="47">
        <f t="shared" si="352"/>
        <v>0</v>
      </c>
      <c r="CH44" s="81"/>
      <c r="CI44" s="80">
        <f t="shared" ref="CI44:CJ44" si="353">SUM(CI32:CI43)</f>
        <v>0</v>
      </c>
      <c r="CJ44" s="47">
        <f t="shared" si="353"/>
        <v>0</v>
      </c>
      <c r="CK44" s="81"/>
      <c r="CL44" s="80">
        <f t="shared" ref="CL44:CM44" si="354">SUM(CL32:CL43)</f>
        <v>6</v>
      </c>
      <c r="CM44" s="47">
        <f t="shared" si="354"/>
        <v>162</v>
      </c>
      <c r="CN44" s="81"/>
      <c r="CO44" s="80">
        <f t="shared" ref="CO44:CP44" si="355">SUM(CO32:CO43)</f>
        <v>0</v>
      </c>
      <c r="CP44" s="47">
        <f t="shared" si="355"/>
        <v>0</v>
      </c>
      <c r="CQ44" s="81"/>
      <c r="CR44" s="80">
        <f t="shared" ref="CR44:CS44" si="356">SUM(CR32:CR43)</f>
        <v>0</v>
      </c>
      <c r="CS44" s="47">
        <f t="shared" si="356"/>
        <v>0</v>
      </c>
      <c r="CT44" s="81"/>
      <c r="CU44" s="80">
        <f t="shared" ref="CU44:CV44" si="357">SUM(CU32:CU43)</f>
        <v>0</v>
      </c>
      <c r="CV44" s="47">
        <f t="shared" si="357"/>
        <v>0</v>
      </c>
      <c r="CW44" s="81"/>
      <c r="CX44" s="80">
        <f t="shared" ref="CX44:CY44" si="358">SUM(CX32:CX43)</f>
        <v>0</v>
      </c>
      <c r="CY44" s="47">
        <f t="shared" si="358"/>
        <v>0</v>
      </c>
      <c r="CZ44" s="81"/>
      <c r="DA44" s="80">
        <f t="shared" ref="DA44:DB44" si="359">SUM(DA32:DA43)</f>
        <v>0</v>
      </c>
      <c r="DB44" s="47">
        <f t="shared" si="359"/>
        <v>0</v>
      </c>
      <c r="DC44" s="81"/>
      <c r="DD44" s="80">
        <f t="shared" ref="DD44:DE44" si="360">SUM(DD32:DD43)</f>
        <v>0</v>
      </c>
      <c r="DE44" s="47">
        <f t="shared" si="360"/>
        <v>8</v>
      </c>
      <c r="DF44" s="81"/>
      <c r="DG44" s="80">
        <f t="shared" ref="DG44:DH44" si="361">SUM(DG32:DG43)</f>
        <v>0</v>
      </c>
      <c r="DH44" s="47">
        <f t="shared" si="361"/>
        <v>0</v>
      </c>
      <c r="DI44" s="81"/>
      <c r="DJ44" s="80">
        <f t="shared" ref="DJ44:DK44" si="362">SUM(DJ32:DJ43)</f>
        <v>0</v>
      </c>
      <c r="DK44" s="47">
        <f t="shared" si="362"/>
        <v>0</v>
      </c>
      <c r="DL44" s="81"/>
      <c r="DM44" s="80">
        <f t="shared" ref="DM44:DN44" si="363">SUM(DM32:DM43)</f>
        <v>0</v>
      </c>
      <c r="DN44" s="47">
        <f t="shared" si="363"/>
        <v>0</v>
      </c>
      <c r="DO44" s="81"/>
      <c r="DP44" s="80">
        <f t="shared" ref="DP44:DQ44" si="364">SUM(DP32:DP43)</f>
        <v>49</v>
      </c>
      <c r="DQ44" s="47">
        <f t="shared" si="364"/>
        <v>892</v>
      </c>
      <c r="DR44" s="81"/>
      <c r="DS44" s="80">
        <f t="shared" ref="DS44:DT44" si="365">SUM(DS32:DS43)</f>
        <v>0</v>
      </c>
      <c r="DT44" s="47">
        <f t="shared" si="365"/>
        <v>0</v>
      </c>
      <c r="DU44" s="81"/>
      <c r="DV44" s="80">
        <f t="shared" ref="DV44:DW44" si="366">SUM(DV32:DV43)</f>
        <v>0</v>
      </c>
      <c r="DW44" s="47">
        <f t="shared" si="366"/>
        <v>0</v>
      </c>
      <c r="DX44" s="81"/>
      <c r="DY44" s="80">
        <f t="shared" ref="DY44:DZ44" si="367">SUM(DY32:DY43)</f>
        <v>0</v>
      </c>
      <c r="DZ44" s="47">
        <f t="shared" si="367"/>
        <v>0</v>
      </c>
      <c r="EA44" s="81"/>
      <c r="EB44" s="80">
        <f t="shared" ref="EB44:EC44" si="368">SUM(EB32:EB43)</f>
        <v>0</v>
      </c>
      <c r="EC44" s="47">
        <f t="shared" si="368"/>
        <v>6</v>
      </c>
      <c r="ED44" s="81"/>
      <c r="EE44" s="80">
        <f t="shared" ref="EE44:EF44" si="369">SUM(EE32:EE43)</f>
        <v>0</v>
      </c>
      <c r="EF44" s="47">
        <f t="shared" si="369"/>
        <v>0</v>
      </c>
      <c r="EG44" s="81"/>
      <c r="EH44" s="80">
        <f t="shared" ref="EH44:EI44" si="370">SUM(EH32:EH43)</f>
        <v>0</v>
      </c>
      <c r="EI44" s="47">
        <f t="shared" si="370"/>
        <v>0</v>
      </c>
      <c r="EJ44" s="81"/>
      <c r="EK44" s="80">
        <f t="shared" ref="EK44:EL44" si="371">SUM(EK32:EK43)</f>
        <v>4</v>
      </c>
      <c r="EL44" s="47">
        <f t="shared" si="371"/>
        <v>79</v>
      </c>
      <c r="EM44" s="81"/>
      <c r="EN44" s="80">
        <f t="shared" ref="EN44:EO44" si="372">SUM(EN32:EN43)</f>
        <v>18</v>
      </c>
      <c r="EO44" s="47">
        <f t="shared" si="372"/>
        <v>390</v>
      </c>
      <c r="EP44" s="81"/>
      <c r="EQ44" s="80">
        <f t="shared" ref="EQ44:ER44" si="373">SUM(EQ32:EQ43)</f>
        <v>0</v>
      </c>
      <c r="ER44" s="47">
        <f t="shared" si="373"/>
        <v>0</v>
      </c>
      <c r="ES44" s="81"/>
      <c r="ET44" s="80">
        <f t="shared" ref="ET44:EU44" si="374">SUM(ET32:ET43)</f>
        <v>0</v>
      </c>
      <c r="EU44" s="47">
        <f t="shared" si="374"/>
        <v>6</v>
      </c>
      <c r="EV44" s="81"/>
      <c r="EW44" s="80">
        <f t="shared" ref="EW44:EX44" si="375">SUM(EW32:EW43)</f>
        <v>0</v>
      </c>
      <c r="EX44" s="47">
        <f t="shared" si="375"/>
        <v>0</v>
      </c>
      <c r="EY44" s="81"/>
      <c r="EZ44" s="80">
        <f t="shared" ref="EZ44:FA44" si="376">SUM(EZ32:EZ43)</f>
        <v>33</v>
      </c>
      <c r="FA44" s="47">
        <f t="shared" si="376"/>
        <v>630</v>
      </c>
      <c r="FB44" s="81"/>
      <c r="FC44" s="80">
        <f t="shared" ref="FC44:FD44" si="377">SUM(FC32:FC43)</f>
        <v>45</v>
      </c>
      <c r="FD44" s="47">
        <f t="shared" si="377"/>
        <v>923</v>
      </c>
      <c r="FE44" s="81"/>
      <c r="FF44" s="80">
        <f t="shared" ref="FF44:FG44" si="378">SUM(FF32:FF43)</f>
        <v>0</v>
      </c>
      <c r="FG44" s="47">
        <f t="shared" si="378"/>
        <v>0</v>
      </c>
      <c r="FH44" s="81"/>
      <c r="FI44" s="80">
        <f t="shared" ref="FI44:FJ44" si="379">SUM(FI32:FI43)</f>
        <v>0</v>
      </c>
      <c r="FJ44" s="47">
        <f t="shared" si="379"/>
        <v>0</v>
      </c>
      <c r="FK44" s="81"/>
      <c r="FL44" s="80">
        <f t="shared" ref="FL44:FM44" si="380">SUM(FL32:FL43)</f>
        <v>0</v>
      </c>
      <c r="FM44" s="47">
        <f t="shared" si="380"/>
        <v>0</v>
      </c>
      <c r="FN44" s="81"/>
      <c r="FO44" s="80">
        <f t="shared" ref="FO44:FP44" si="381">SUM(FO32:FO43)</f>
        <v>7</v>
      </c>
      <c r="FP44" s="47">
        <f t="shared" si="381"/>
        <v>169</v>
      </c>
      <c r="FQ44" s="81"/>
      <c r="FR44" s="80">
        <f t="shared" ref="FR44" si="382">SUM(FR32:FR43)</f>
        <v>0</v>
      </c>
      <c r="FS44" s="47">
        <v>0</v>
      </c>
      <c r="FT44" s="81"/>
      <c r="FU44" s="80">
        <f t="shared" ref="FU44" si="383">SUM(FU32:FU43)</f>
        <v>0</v>
      </c>
      <c r="FV44" s="47">
        <v>0</v>
      </c>
      <c r="FW44" s="81"/>
      <c r="FX44" s="80">
        <f t="shared" ref="FX44:FY44" si="384">SUM(FX32:FX43)</f>
        <v>0</v>
      </c>
      <c r="FY44" s="47">
        <f t="shared" si="384"/>
        <v>0</v>
      </c>
      <c r="FZ44" s="81"/>
      <c r="GA44" s="80">
        <f t="shared" ref="GA44:GB44" si="385">SUM(GA32:GA43)</f>
        <v>0</v>
      </c>
      <c r="GB44" s="47">
        <f t="shared" si="385"/>
        <v>0</v>
      </c>
      <c r="GC44" s="81"/>
      <c r="GD44" s="80">
        <f t="shared" ref="GD44:GE44" si="386">SUM(GD32:GD43)</f>
        <v>0</v>
      </c>
      <c r="GE44" s="47">
        <f t="shared" si="386"/>
        <v>1</v>
      </c>
      <c r="GF44" s="81"/>
      <c r="GG44" s="80">
        <f t="shared" ref="GG44:GH44" si="387">SUM(GG32:GG43)</f>
        <v>0</v>
      </c>
      <c r="GH44" s="47">
        <f t="shared" si="387"/>
        <v>0</v>
      </c>
      <c r="GI44" s="81"/>
      <c r="GJ44" s="80">
        <f t="shared" ref="GJ44:GK44" si="388">SUM(GJ32:GJ43)</f>
        <v>0</v>
      </c>
      <c r="GK44" s="47">
        <f t="shared" si="388"/>
        <v>0</v>
      </c>
      <c r="GL44" s="81"/>
      <c r="GM44" s="80">
        <f t="shared" ref="GM44:GN44" si="389">SUM(GM32:GM43)</f>
        <v>0</v>
      </c>
      <c r="GN44" s="47">
        <f t="shared" si="389"/>
        <v>0</v>
      </c>
      <c r="GO44" s="81"/>
      <c r="GP44" s="80">
        <f t="shared" ref="GP44:GQ44" si="390">SUM(GP32:GP43)</f>
        <v>0</v>
      </c>
      <c r="GQ44" s="47">
        <f t="shared" si="390"/>
        <v>4</v>
      </c>
      <c r="GR44" s="81"/>
      <c r="GS44" s="80">
        <f t="shared" ref="GS44:GT44" si="391">SUM(GS32:GS43)</f>
        <v>0</v>
      </c>
      <c r="GT44" s="47">
        <f t="shared" si="391"/>
        <v>0</v>
      </c>
      <c r="GU44" s="81"/>
      <c r="GV44" s="80">
        <f t="shared" ref="GV44:GW44" si="392">SUM(GV32:GV43)</f>
        <v>0</v>
      </c>
      <c r="GW44" s="47">
        <f t="shared" si="392"/>
        <v>0</v>
      </c>
      <c r="GX44" s="81"/>
      <c r="GY44" s="80">
        <f t="shared" ref="GY44:GZ44" si="393">SUM(GY32:GY43)</f>
        <v>4</v>
      </c>
      <c r="GZ44" s="47">
        <f t="shared" si="393"/>
        <v>74</v>
      </c>
      <c r="HA44" s="81"/>
      <c r="HB44" s="80">
        <f t="shared" ref="HB44:HC44" si="394">SUM(HB32:HB43)</f>
        <v>0</v>
      </c>
      <c r="HC44" s="47">
        <f t="shared" si="394"/>
        <v>0</v>
      </c>
      <c r="HD44" s="81"/>
      <c r="HE44" s="80">
        <f t="shared" ref="HE44:HF44" si="395">SUM(HE32:HE43)</f>
        <v>0</v>
      </c>
      <c r="HF44" s="47">
        <f t="shared" si="395"/>
        <v>0</v>
      </c>
      <c r="HG44" s="81"/>
      <c r="HH44" s="80">
        <f t="shared" ref="HH44:HI44" si="396">SUM(HH32:HH43)</f>
        <v>0</v>
      </c>
      <c r="HI44" s="47">
        <f t="shared" si="396"/>
        <v>0</v>
      </c>
      <c r="HJ44" s="81"/>
      <c r="HK44" s="80">
        <f t="shared" ref="HK44:HL44" si="397">SUM(HK32:HK43)</f>
        <v>0</v>
      </c>
      <c r="HL44" s="47">
        <f t="shared" si="397"/>
        <v>0</v>
      </c>
      <c r="HM44" s="81"/>
      <c r="HN44" s="80">
        <f t="shared" ref="HN44:HO44" si="398">SUM(HN32:HN43)</f>
        <v>0</v>
      </c>
      <c r="HO44" s="47">
        <f t="shared" si="398"/>
        <v>0</v>
      </c>
      <c r="HP44" s="81"/>
      <c r="HQ44" s="80">
        <f t="shared" ref="HQ44:HR44" si="399">SUM(HQ32:HQ43)</f>
        <v>0</v>
      </c>
      <c r="HR44" s="47">
        <f t="shared" si="399"/>
        <v>0</v>
      </c>
      <c r="HS44" s="81"/>
      <c r="HT44" s="80">
        <f t="shared" ref="HT44:HU44" si="400">SUM(HT32:HT43)</f>
        <v>0</v>
      </c>
      <c r="HU44" s="47">
        <f t="shared" si="400"/>
        <v>0</v>
      </c>
      <c r="HV44" s="81"/>
      <c r="HW44" s="80">
        <f t="shared" ref="HW44:HX44" si="401">SUM(HW32:HW43)</f>
        <v>0</v>
      </c>
      <c r="HX44" s="47">
        <f t="shared" si="401"/>
        <v>1</v>
      </c>
      <c r="HY44" s="81"/>
      <c r="HZ44" s="80">
        <f t="shared" ref="HZ44:IA44" si="402">SUM(HZ32:HZ43)</f>
        <v>0</v>
      </c>
      <c r="IA44" s="47">
        <f t="shared" si="402"/>
        <v>0</v>
      </c>
      <c r="IB44" s="81"/>
      <c r="IC44" s="80">
        <f t="shared" ref="IC44:ID44" si="403">SUM(IC32:IC43)</f>
        <v>14</v>
      </c>
      <c r="ID44" s="47">
        <f t="shared" si="403"/>
        <v>278</v>
      </c>
      <c r="IE44" s="81"/>
      <c r="IF44" s="80">
        <f t="shared" ref="IF44:IG44" si="404">SUM(IF32:IF43)</f>
        <v>0</v>
      </c>
      <c r="IG44" s="47">
        <f t="shared" si="404"/>
        <v>0</v>
      </c>
      <c r="IH44" s="81"/>
      <c r="II44" s="80">
        <f t="shared" ref="II44:IJ44" si="405">SUM(II32:II43)</f>
        <v>0</v>
      </c>
      <c r="IJ44" s="47">
        <f t="shared" si="405"/>
        <v>0</v>
      </c>
      <c r="IK44" s="81"/>
      <c r="IL44" s="80">
        <f t="shared" ref="IL44:IM44" si="406">SUM(IL32:IL43)</f>
        <v>1</v>
      </c>
      <c r="IM44" s="47">
        <f t="shared" si="406"/>
        <v>43</v>
      </c>
      <c r="IN44" s="81"/>
      <c r="IO44" s="80">
        <f t="shared" ref="IO44:IP44" si="407">SUM(IO32:IO43)</f>
        <v>5</v>
      </c>
      <c r="IP44" s="47">
        <f t="shared" si="407"/>
        <v>104</v>
      </c>
      <c r="IQ44" s="81"/>
      <c r="IR44" s="80">
        <f t="shared" ref="IR44:IS44" si="408">SUM(IR32:IR43)</f>
        <v>6</v>
      </c>
      <c r="IS44" s="47">
        <f t="shared" si="408"/>
        <v>107</v>
      </c>
      <c r="IT44" s="81"/>
      <c r="IU44" s="80">
        <f t="shared" ref="IU44:IV44" si="409">SUM(IU32:IU43)</f>
        <v>1</v>
      </c>
      <c r="IV44" s="47">
        <f t="shared" si="409"/>
        <v>21</v>
      </c>
      <c r="IW44" s="81"/>
      <c r="IX44" s="80">
        <f t="shared" ref="IX44:IY44" si="410">SUM(IX32:IX43)</f>
        <v>0</v>
      </c>
      <c r="IY44" s="47">
        <f t="shared" si="410"/>
        <v>1</v>
      </c>
      <c r="IZ44" s="81"/>
      <c r="JA44" s="80">
        <f t="shared" ref="JA44:JB44" si="411">SUM(JA32:JA43)</f>
        <v>0</v>
      </c>
      <c r="JB44" s="47">
        <f t="shared" si="411"/>
        <v>0</v>
      </c>
      <c r="JC44" s="81"/>
      <c r="JD44" s="80">
        <f t="shared" ref="JD44:JE44" si="412">SUM(JD32:JD43)</f>
        <v>159</v>
      </c>
      <c r="JE44" s="47">
        <f t="shared" si="412"/>
        <v>2837</v>
      </c>
      <c r="JF44" s="81"/>
      <c r="JG44" s="80">
        <f t="shared" ref="JG44:JH44" si="413">SUM(JG32:JG43)</f>
        <v>181</v>
      </c>
      <c r="JH44" s="47">
        <f t="shared" si="413"/>
        <v>2926</v>
      </c>
      <c r="JI44" s="81"/>
      <c r="JJ44" s="48">
        <f t="shared" si="311"/>
        <v>624.10946999999999</v>
      </c>
      <c r="JK44" s="49">
        <f t="shared" si="312"/>
        <v>11486</v>
      </c>
      <c r="JL44" s="6"/>
      <c r="JM44" s="9"/>
      <c r="JN44" s="6"/>
      <c r="JO44" s="6"/>
      <c r="JP44" s="6"/>
      <c r="JQ44" s="9"/>
      <c r="JR44" s="6"/>
      <c r="JS44" s="6"/>
      <c r="JT44" s="6"/>
      <c r="JU44" s="9"/>
      <c r="JV44" s="6"/>
      <c r="JW44" s="6"/>
      <c r="JX44" s="1"/>
      <c r="JY44" s="2"/>
      <c r="JZ44" s="1"/>
      <c r="KA44" s="1"/>
      <c r="KB44" s="1"/>
      <c r="KC44" s="2"/>
      <c r="KD44" s="1"/>
      <c r="KE44" s="1"/>
      <c r="KF44" s="1"/>
      <c r="KG44" s="2"/>
      <c r="KH44" s="1"/>
      <c r="KI44" s="1"/>
      <c r="KJ44" s="1"/>
      <c r="KK44" s="2"/>
      <c r="KL44" s="1"/>
      <c r="KM44" s="1"/>
      <c r="KN44" s="1"/>
      <c r="KO44" s="2"/>
      <c r="KP44" s="1"/>
      <c r="KQ44" s="1"/>
      <c r="KR44" s="1"/>
      <c r="KS44" s="2"/>
      <c r="KT44" s="1"/>
      <c r="KU44" s="1"/>
      <c r="KV44" s="1"/>
      <c r="KW44" s="2"/>
      <c r="KX44" s="1"/>
      <c r="KY44" s="1"/>
      <c r="KZ44" s="1"/>
      <c r="LA44" s="2"/>
      <c r="LB44" s="1"/>
      <c r="LC44" s="1"/>
      <c r="LD44" s="1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  <c r="NQ44" s="3"/>
      <c r="NV44" s="3"/>
      <c r="OA44" s="3"/>
    </row>
    <row r="45" spans="1:391" x14ac:dyDescent="0.3">
      <c r="A45" s="57">
        <v>2012</v>
      </c>
      <c r="B45" s="58" t="s">
        <v>5</v>
      </c>
      <c r="C45" s="65">
        <v>0</v>
      </c>
      <c r="D45" s="14">
        <v>0</v>
      </c>
      <c r="E45" s="66">
        <v>0</v>
      </c>
      <c r="F45" s="82">
        <v>4</v>
      </c>
      <c r="G45" s="18">
        <v>76</v>
      </c>
      <c r="H45" s="66">
        <f t="shared" ref="H45:H50" si="414">G45/F45*1000</f>
        <v>19000</v>
      </c>
      <c r="I45" s="65">
        <v>0</v>
      </c>
      <c r="J45" s="14">
        <v>0</v>
      </c>
      <c r="K45" s="66">
        <v>0</v>
      </c>
      <c r="L45" s="65">
        <v>0</v>
      </c>
      <c r="M45" s="14">
        <v>0</v>
      </c>
      <c r="N45" s="66">
        <v>0</v>
      </c>
      <c r="O45" s="65">
        <v>0</v>
      </c>
      <c r="P45" s="14">
        <v>0</v>
      </c>
      <c r="Q45" s="66">
        <v>0</v>
      </c>
      <c r="R45" s="65">
        <v>0</v>
      </c>
      <c r="S45" s="14">
        <v>0</v>
      </c>
      <c r="T45" s="66">
        <v>0</v>
      </c>
      <c r="U45" s="65">
        <v>0</v>
      </c>
      <c r="V45" s="14">
        <v>0</v>
      </c>
      <c r="W45" s="66">
        <f t="shared" ref="W45:W56" si="415">IF(U45=0,0,V45/U45*1000)</f>
        <v>0</v>
      </c>
      <c r="X45" s="65">
        <v>0</v>
      </c>
      <c r="Y45" s="14">
        <v>0</v>
      </c>
      <c r="Z45" s="66">
        <v>0</v>
      </c>
      <c r="AA45" s="65">
        <v>0</v>
      </c>
      <c r="AB45" s="14">
        <v>0</v>
      </c>
      <c r="AC45" s="66">
        <v>0</v>
      </c>
      <c r="AD45" s="65">
        <v>0</v>
      </c>
      <c r="AE45" s="14">
        <v>0</v>
      </c>
      <c r="AF45" s="66">
        <v>0</v>
      </c>
      <c r="AG45" s="65">
        <v>0</v>
      </c>
      <c r="AH45" s="14">
        <v>0</v>
      </c>
      <c r="AI45" s="66">
        <f t="shared" ref="AI45:AI56" si="416">IF(AG45=0,0,AH45/AG45*1000)</f>
        <v>0</v>
      </c>
      <c r="AJ45" s="65">
        <v>0</v>
      </c>
      <c r="AK45" s="14">
        <v>0</v>
      </c>
      <c r="AL45" s="66">
        <v>0</v>
      </c>
      <c r="AM45" s="65">
        <v>0</v>
      </c>
      <c r="AN45" s="14">
        <v>0</v>
      </c>
      <c r="AO45" s="66">
        <v>0</v>
      </c>
      <c r="AP45" s="65">
        <v>0</v>
      </c>
      <c r="AQ45" s="14">
        <v>0</v>
      </c>
      <c r="AR45" s="66">
        <v>0</v>
      </c>
      <c r="AS45" s="65">
        <v>0</v>
      </c>
      <c r="AT45" s="14">
        <v>1</v>
      </c>
      <c r="AU45" s="66">
        <v>0</v>
      </c>
      <c r="AV45" s="65">
        <v>0</v>
      </c>
      <c r="AW45" s="14">
        <v>0</v>
      </c>
      <c r="AX45" s="66">
        <v>0</v>
      </c>
      <c r="AY45" s="65">
        <v>0</v>
      </c>
      <c r="AZ45" s="14">
        <v>0</v>
      </c>
      <c r="BA45" s="66">
        <v>0</v>
      </c>
      <c r="BB45" s="65">
        <v>0</v>
      </c>
      <c r="BC45" s="14">
        <v>0</v>
      </c>
      <c r="BD45" s="66">
        <v>0</v>
      </c>
      <c r="BE45" s="75">
        <v>2</v>
      </c>
      <c r="BF45" s="20">
        <v>53</v>
      </c>
      <c r="BG45" s="66">
        <f t="shared" ref="BG45" si="417">BF45/BE45*1000</f>
        <v>26500</v>
      </c>
      <c r="BH45" s="65">
        <v>0</v>
      </c>
      <c r="BI45" s="14">
        <v>0</v>
      </c>
      <c r="BJ45" s="66">
        <v>0</v>
      </c>
      <c r="BK45" s="65"/>
      <c r="BL45" s="14"/>
      <c r="BM45" s="66"/>
      <c r="BN45" s="65">
        <v>0</v>
      </c>
      <c r="BO45" s="14">
        <v>0</v>
      </c>
      <c r="BP45" s="66">
        <v>0</v>
      </c>
      <c r="BQ45" s="65">
        <v>0</v>
      </c>
      <c r="BR45" s="14">
        <v>0</v>
      </c>
      <c r="BS45" s="66">
        <v>0</v>
      </c>
      <c r="BT45" s="65">
        <v>0</v>
      </c>
      <c r="BU45" s="14">
        <v>0</v>
      </c>
      <c r="BV45" s="66">
        <v>0</v>
      </c>
      <c r="BW45" s="65">
        <v>0</v>
      </c>
      <c r="BX45" s="14">
        <v>0</v>
      </c>
      <c r="BY45" s="66">
        <v>0</v>
      </c>
      <c r="BZ45" s="65">
        <v>0</v>
      </c>
      <c r="CA45" s="14">
        <v>0</v>
      </c>
      <c r="CB45" s="66">
        <v>0</v>
      </c>
      <c r="CC45" s="65">
        <v>0</v>
      </c>
      <c r="CD45" s="14">
        <v>0</v>
      </c>
      <c r="CE45" s="66">
        <v>0</v>
      </c>
      <c r="CF45" s="65">
        <v>0</v>
      </c>
      <c r="CG45" s="14">
        <v>0</v>
      </c>
      <c r="CH45" s="66">
        <v>0</v>
      </c>
      <c r="CI45" s="65">
        <v>0</v>
      </c>
      <c r="CJ45" s="14">
        <v>0</v>
      </c>
      <c r="CK45" s="66">
        <v>0</v>
      </c>
      <c r="CL45" s="75">
        <v>0</v>
      </c>
      <c r="CM45" s="20">
        <v>10</v>
      </c>
      <c r="CN45" s="66">
        <v>0</v>
      </c>
      <c r="CO45" s="65">
        <v>0</v>
      </c>
      <c r="CP45" s="14">
        <v>0</v>
      </c>
      <c r="CQ45" s="66">
        <v>0</v>
      </c>
      <c r="CR45" s="65">
        <v>0</v>
      </c>
      <c r="CS45" s="14">
        <v>0</v>
      </c>
      <c r="CT45" s="66">
        <v>0</v>
      </c>
      <c r="CU45" s="65">
        <v>0</v>
      </c>
      <c r="CV45" s="14">
        <v>0</v>
      </c>
      <c r="CW45" s="66">
        <v>0</v>
      </c>
      <c r="CX45" s="65">
        <v>0</v>
      </c>
      <c r="CY45" s="14">
        <v>0</v>
      </c>
      <c r="CZ45" s="66">
        <f t="shared" ref="CZ45:CZ56" si="418">IF(CX45=0,0,CY45/CX45*1000)</f>
        <v>0</v>
      </c>
      <c r="DA45" s="65">
        <v>0</v>
      </c>
      <c r="DB45" s="14">
        <v>0</v>
      </c>
      <c r="DC45" s="66">
        <v>0</v>
      </c>
      <c r="DD45" s="65">
        <v>0</v>
      </c>
      <c r="DE45" s="14">
        <v>0</v>
      </c>
      <c r="DF45" s="66">
        <v>0</v>
      </c>
      <c r="DG45" s="65">
        <v>0</v>
      </c>
      <c r="DH45" s="14">
        <v>0</v>
      </c>
      <c r="DI45" s="66">
        <v>0</v>
      </c>
      <c r="DJ45" s="75">
        <v>0</v>
      </c>
      <c r="DK45" s="20">
        <v>0</v>
      </c>
      <c r="DL45" s="66">
        <f t="shared" ref="DL45:DL56" si="419">IF(DJ45=0,0,DK45/DJ45*1000)</f>
        <v>0</v>
      </c>
      <c r="DM45" s="75">
        <v>0</v>
      </c>
      <c r="DN45" s="20">
        <v>0</v>
      </c>
      <c r="DO45" s="66">
        <f t="shared" ref="DO45:DO56" si="420">IF(DM45=0,0,DN45/DM45*1000)</f>
        <v>0</v>
      </c>
      <c r="DP45" s="75">
        <v>3</v>
      </c>
      <c r="DQ45" s="20">
        <v>65</v>
      </c>
      <c r="DR45" s="66">
        <f t="shared" ref="DR45:DR50" si="421">DQ45/DP45*1000</f>
        <v>21666.666666666668</v>
      </c>
      <c r="DS45" s="65">
        <v>0</v>
      </c>
      <c r="DT45" s="14">
        <v>0</v>
      </c>
      <c r="DU45" s="66">
        <v>0</v>
      </c>
      <c r="DV45" s="65">
        <v>0</v>
      </c>
      <c r="DW45" s="14">
        <v>0</v>
      </c>
      <c r="DX45" s="66">
        <v>0</v>
      </c>
      <c r="DY45" s="65">
        <v>0</v>
      </c>
      <c r="DZ45" s="14">
        <v>0</v>
      </c>
      <c r="EA45" s="66">
        <v>0</v>
      </c>
      <c r="EB45" s="65">
        <v>0</v>
      </c>
      <c r="EC45" s="14">
        <v>0</v>
      </c>
      <c r="ED45" s="66">
        <v>0</v>
      </c>
      <c r="EE45" s="65">
        <v>0</v>
      </c>
      <c r="EF45" s="14">
        <v>0</v>
      </c>
      <c r="EG45" s="66">
        <v>0</v>
      </c>
      <c r="EH45" s="65">
        <v>0</v>
      </c>
      <c r="EI45" s="14">
        <v>0</v>
      </c>
      <c r="EJ45" s="66">
        <v>0</v>
      </c>
      <c r="EK45" s="75">
        <v>0</v>
      </c>
      <c r="EL45" s="20">
        <v>8</v>
      </c>
      <c r="EM45" s="66">
        <v>0</v>
      </c>
      <c r="EN45" s="75">
        <v>1</v>
      </c>
      <c r="EO45" s="20">
        <v>15</v>
      </c>
      <c r="EP45" s="66">
        <f t="shared" ref="EP45:EP50" si="422">EO45/EN45*1000</f>
        <v>15000</v>
      </c>
      <c r="EQ45" s="65">
        <v>0</v>
      </c>
      <c r="ER45" s="14">
        <v>0</v>
      </c>
      <c r="ES45" s="66">
        <v>0</v>
      </c>
      <c r="ET45" s="65">
        <v>0</v>
      </c>
      <c r="EU45" s="14">
        <v>0</v>
      </c>
      <c r="EV45" s="66">
        <v>0</v>
      </c>
      <c r="EW45" s="75">
        <v>0</v>
      </c>
      <c r="EX45" s="20">
        <v>0</v>
      </c>
      <c r="EY45" s="66">
        <f t="shared" ref="EY45:EY56" si="423">IF(EW45=0,0,EX45/EW45*1000)</f>
        <v>0</v>
      </c>
      <c r="EZ45" s="75">
        <v>0</v>
      </c>
      <c r="FA45" s="20">
        <v>1</v>
      </c>
      <c r="FB45" s="66">
        <v>0</v>
      </c>
      <c r="FC45" s="75">
        <v>32</v>
      </c>
      <c r="FD45" s="20">
        <v>717</v>
      </c>
      <c r="FE45" s="66">
        <f t="shared" ref="FE45:FE50" si="424">FD45/FC45*1000</f>
        <v>22406.25</v>
      </c>
      <c r="FF45" s="65">
        <v>0</v>
      </c>
      <c r="FG45" s="14">
        <v>0</v>
      </c>
      <c r="FH45" s="66">
        <v>0</v>
      </c>
      <c r="FI45" s="65">
        <v>0</v>
      </c>
      <c r="FJ45" s="14">
        <v>0</v>
      </c>
      <c r="FK45" s="66">
        <v>0</v>
      </c>
      <c r="FL45" s="65">
        <v>0</v>
      </c>
      <c r="FM45" s="14">
        <v>0</v>
      </c>
      <c r="FN45" s="66">
        <v>0</v>
      </c>
      <c r="FO45" s="75">
        <v>1</v>
      </c>
      <c r="FP45" s="20">
        <v>26</v>
      </c>
      <c r="FQ45" s="66">
        <f t="shared" ref="FQ45:FQ55" si="425">FP45/FO45*1000</f>
        <v>26000</v>
      </c>
      <c r="FR45" s="65">
        <v>0</v>
      </c>
      <c r="FS45" s="14">
        <v>0</v>
      </c>
      <c r="FT45" s="66">
        <v>0</v>
      </c>
      <c r="FU45" s="65">
        <v>0</v>
      </c>
      <c r="FV45" s="14">
        <v>0</v>
      </c>
      <c r="FW45" s="66">
        <v>0</v>
      </c>
      <c r="FX45" s="65">
        <v>0</v>
      </c>
      <c r="FY45" s="14">
        <v>0</v>
      </c>
      <c r="FZ45" s="66">
        <v>0</v>
      </c>
      <c r="GA45" s="65">
        <v>0</v>
      </c>
      <c r="GB45" s="14">
        <v>0</v>
      </c>
      <c r="GC45" s="66">
        <v>0</v>
      </c>
      <c r="GD45" s="65">
        <v>0</v>
      </c>
      <c r="GE45" s="14">
        <v>0</v>
      </c>
      <c r="GF45" s="66">
        <v>0</v>
      </c>
      <c r="GG45" s="65">
        <v>1</v>
      </c>
      <c r="GH45" s="14">
        <v>20</v>
      </c>
      <c r="GI45" s="66">
        <f t="shared" ref="GI45" si="426">GH45/GG45*1000</f>
        <v>20000</v>
      </c>
      <c r="GJ45" s="65">
        <v>0</v>
      </c>
      <c r="GK45" s="14">
        <v>0</v>
      </c>
      <c r="GL45" s="66">
        <v>0</v>
      </c>
      <c r="GM45" s="65">
        <v>0</v>
      </c>
      <c r="GN45" s="14">
        <v>0</v>
      </c>
      <c r="GO45" s="66">
        <v>0</v>
      </c>
      <c r="GP45" s="65">
        <v>0</v>
      </c>
      <c r="GQ45" s="14">
        <v>2</v>
      </c>
      <c r="GR45" s="66">
        <v>0</v>
      </c>
      <c r="GS45" s="65">
        <v>0</v>
      </c>
      <c r="GT45" s="14">
        <v>0</v>
      </c>
      <c r="GU45" s="66">
        <v>0</v>
      </c>
      <c r="GV45" s="65">
        <v>0</v>
      </c>
      <c r="GW45" s="14">
        <v>0</v>
      </c>
      <c r="GX45" s="66">
        <v>0</v>
      </c>
      <c r="GY45" s="65">
        <v>0</v>
      </c>
      <c r="GZ45" s="14">
        <v>0</v>
      </c>
      <c r="HA45" s="66">
        <v>0</v>
      </c>
      <c r="HB45" s="65">
        <v>0</v>
      </c>
      <c r="HC45" s="14">
        <v>0</v>
      </c>
      <c r="HD45" s="66">
        <v>0</v>
      </c>
      <c r="HE45" s="65">
        <v>0</v>
      </c>
      <c r="HF45" s="14">
        <v>0</v>
      </c>
      <c r="HG45" s="66">
        <v>0</v>
      </c>
      <c r="HH45" s="65">
        <v>0</v>
      </c>
      <c r="HI45" s="14">
        <v>0</v>
      </c>
      <c r="HJ45" s="66">
        <f t="shared" ref="HJ45:HJ56" si="427">IF(HH45=0,0,HI45/HH45*1000)</f>
        <v>0</v>
      </c>
      <c r="HK45" s="65">
        <v>0</v>
      </c>
      <c r="HL45" s="14">
        <v>0</v>
      </c>
      <c r="HM45" s="66">
        <v>0</v>
      </c>
      <c r="HN45" s="65">
        <v>0</v>
      </c>
      <c r="HO45" s="14">
        <v>0</v>
      </c>
      <c r="HP45" s="66">
        <v>0</v>
      </c>
      <c r="HQ45" s="65">
        <v>0</v>
      </c>
      <c r="HR45" s="14">
        <v>0</v>
      </c>
      <c r="HS45" s="66">
        <v>0</v>
      </c>
      <c r="HT45" s="65">
        <v>0</v>
      </c>
      <c r="HU45" s="14">
        <v>0</v>
      </c>
      <c r="HV45" s="66">
        <v>0</v>
      </c>
      <c r="HW45" s="65">
        <v>0</v>
      </c>
      <c r="HX45" s="14">
        <v>0</v>
      </c>
      <c r="HY45" s="66">
        <v>0</v>
      </c>
      <c r="HZ45" s="65">
        <v>0</v>
      </c>
      <c r="IA45" s="14">
        <v>0</v>
      </c>
      <c r="IB45" s="66">
        <f t="shared" ref="IB45:IB56" si="428">IF(HZ45=0,0,IA45/HZ45*1000)</f>
        <v>0</v>
      </c>
      <c r="IC45" s="75">
        <v>0</v>
      </c>
      <c r="ID45" s="20">
        <v>7</v>
      </c>
      <c r="IE45" s="66">
        <v>0</v>
      </c>
      <c r="IF45" s="65">
        <v>0</v>
      </c>
      <c r="IG45" s="14">
        <v>0</v>
      </c>
      <c r="IH45" s="66">
        <v>0</v>
      </c>
      <c r="II45" s="75">
        <v>0</v>
      </c>
      <c r="IJ45" s="20">
        <v>0</v>
      </c>
      <c r="IK45" s="66">
        <v>0</v>
      </c>
      <c r="IL45" s="75">
        <v>1</v>
      </c>
      <c r="IM45" s="20">
        <v>11</v>
      </c>
      <c r="IN45" s="66">
        <f t="shared" ref="IN45" si="429">IM45/IL45*1000</f>
        <v>11000</v>
      </c>
      <c r="IO45" s="75">
        <v>1</v>
      </c>
      <c r="IP45" s="20">
        <v>32</v>
      </c>
      <c r="IQ45" s="66">
        <f t="shared" ref="IQ45" si="430">IP45/IO45*1000</f>
        <v>32000</v>
      </c>
      <c r="IR45" s="65">
        <v>0</v>
      </c>
      <c r="IS45" s="14">
        <v>0</v>
      </c>
      <c r="IT45" s="66">
        <v>0</v>
      </c>
      <c r="IU45" s="65">
        <v>0</v>
      </c>
      <c r="IV45" s="14">
        <v>0</v>
      </c>
      <c r="IW45" s="66">
        <v>0</v>
      </c>
      <c r="IX45" s="65">
        <v>0</v>
      </c>
      <c r="IY45" s="14">
        <v>0</v>
      </c>
      <c r="IZ45" s="66">
        <v>0</v>
      </c>
      <c r="JA45" s="65">
        <v>0</v>
      </c>
      <c r="JB45" s="14">
        <v>0</v>
      </c>
      <c r="JC45" s="66">
        <v>0</v>
      </c>
      <c r="JD45" s="75">
        <v>2</v>
      </c>
      <c r="JE45" s="20">
        <v>47</v>
      </c>
      <c r="JF45" s="66">
        <f t="shared" ref="JF45:JF50" si="431">JE45/JD45*1000</f>
        <v>23500</v>
      </c>
      <c r="JG45" s="75">
        <v>1</v>
      </c>
      <c r="JH45" s="20">
        <v>38</v>
      </c>
      <c r="JI45" s="66">
        <f t="shared" ref="JI45:JI50" si="432">JH45/JG45*1000</f>
        <v>38000</v>
      </c>
      <c r="JJ45" s="11">
        <f t="shared" si="311"/>
        <v>49</v>
      </c>
      <c r="JK45" s="21">
        <f t="shared" si="312"/>
        <v>1129</v>
      </c>
      <c r="JL45" s="6"/>
      <c r="JM45" s="9"/>
      <c r="JN45" s="6"/>
      <c r="JO45" s="6"/>
      <c r="JP45" s="6"/>
      <c r="JQ45" s="9"/>
      <c r="JR45" s="6"/>
      <c r="JS45" s="6"/>
      <c r="JT45" s="6"/>
      <c r="JU45" s="9"/>
      <c r="JV45" s="6"/>
      <c r="JW45" s="6"/>
      <c r="JX45" s="1"/>
      <c r="JY45" s="2"/>
      <c r="JZ45" s="1"/>
      <c r="KA45" s="1"/>
      <c r="KB45" s="1"/>
      <c r="KC45" s="2"/>
      <c r="KD45" s="1"/>
      <c r="KE45" s="1"/>
      <c r="KF45" s="1"/>
      <c r="KG45" s="2"/>
      <c r="KH45" s="1"/>
      <c r="KI45" s="1"/>
      <c r="KJ45" s="1"/>
      <c r="KK45" s="2"/>
      <c r="KL45" s="1"/>
      <c r="KM45" s="1"/>
      <c r="KN45" s="1"/>
      <c r="KO45" s="2"/>
      <c r="KP45" s="1"/>
      <c r="KQ45" s="1"/>
      <c r="KR45" s="1"/>
      <c r="KS45" s="2"/>
      <c r="KT45" s="1"/>
      <c r="KU45" s="1"/>
      <c r="KV45" s="1"/>
      <c r="KW45" s="2"/>
      <c r="KX45" s="1"/>
      <c r="KY45" s="1"/>
      <c r="KZ45" s="1"/>
      <c r="LA45" s="2"/>
      <c r="LB45" s="1"/>
      <c r="LC45" s="1"/>
      <c r="LD45" s="1"/>
    </row>
    <row r="46" spans="1:391" x14ac:dyDescent="0.3">
      <c r="A46" s="57">
        <v>2012</v>
      </c>
      <c r="B46" s="58" t="s">
        <v>6</v>
      </c>
      <c r="C46" s="65">
        <v>0</v>
      </c>
      <c r="D46" s="14">
        <v>0</v>
      </c>
      <c r="E46" s="66">
        <v>0</v>
      </c>
      <c r="F46" s="82">
        <v>8</v>
      </c>
      <c r="G46" s="18">
        <v>220</v>
      </c>
      <c r="H46" s="66">
        <f t="shared" si="414"/>
        <v>27500</v>
      </c>
      <c r="I46" s="65">
        <v>0</v>
      </c>
      <c r="J46" s="14">
        <v>0</v>
      </c>
      <c r="K46" s="66">
        <v>0</v>
      </c>
      <c r="L46" s="82">
        <v>0</v>
      </c>
      <c r="M46" s="18">
        <v>8</v>
      </c>
      <c r="N46" s="66">
        <v>0</v>
      </c>
      <c r="O46" s="65">
        <v>0</v>
      </c>
      <c r="P46" s="14">
        <v>0</v>
      </c>
      <c r="Q46" s="66">
        <v>0</v>
      </c>
      <c r="R46" s="65">
        <v>0</v>
      </c>
      <c r="S46" s="14">
        <v>0</v>
      </c>
      <c r="T46" s="66">
        <v>0</v>
      </c>
      <c r="U46" s="65">
        <v>0</v>
      </c>
      <c r="V46" s="14">
        <v>0</v>
      </c>
      <c r="W46" s="66">
        <f t="shared" si="415"/>
        <v>0</v>
      </c>
      <c r="X46" s="65">
        <v>0</v>
      </c>
      <c r="Y46" s="14">
        <v>0</v>
      </c>
      <c r="Z46" s="66">
        <v>0</v>
      </c>
      <c r="AA46" s="65">
        <v>0</v>
      </c>
      <c r="AB46" s="14">
        <v>0</v>
      </c>
      <c r="AC46" s="66">
        <v>0</v>
      </c>
      <c r="AD46" s="65">
        <v>0</v>
      </c>
      <c r="AE46" s="14">
        <v>0</v>
      </c>
      <c r="AF46" s="66">
        <v>0</v>
      </c>
      <c r="AG46" s="65">
        <v>0</v>
      </c>
      <c r="AH46" s="14">
        <v>0</v>
      </c>
      <c r="AI46" s="66">
        <f t="shared" si="416"/>
        <v>0</v>
      </c>
      <c r="AJ46" s="65">
        <v>0</v>
      </c>
      <c r="AK46" s="14">
        <v>0</v>
      </c>
      <c r="AL46" s="66">
        <v>0</v>
      </c>
      <c r="AM46" s="65">
        <v>0</v>
      </c>
      <c r="AN46" s="14">
        <v>0</v>
      </c>
      <c r="AO46" s="66">
        <v>0</v>
      </c>
      <c r="AP46" s="65">
        <v>0</v>
      </c>
      <c r="AQ46" s="14">
        <v>0</v>
      </c>
      <c r="AR46" s="66">
        <v>0</v>
      </c>
      <c r="AS46" s="65">
        <v>0</v>
      </c>
      <c r="AT46" s="14">
        <v>0</v>
      </c>
      <c r="AU46" s="66">
        <v>0</v>
      </c>
      <c r="AV46" s="65">
        <v>0</v>
      </c>
      <c r="AW46" s="14">
        <v>0</v>
      </c>
      <c r="AX46" s="66">
        <v>0</v>
      </c>
      <c r="AY46" s="65">
        <v>0</v>
      </c>
      <c r="AZ46" s="14">
        <v>0</v>
      </c>
      <c r="BA46" s="66">
        <v>0</v>
      </c>
      <c r="BB46" s="65">
        <v>0</v>
      </c>
      <c r="BC46" s="14">
        <v>0</v>
      </c>
      <c r="BD46" s="66">
        <v>0</v>
      </c>
      <c r="BE46" s="75">
        <v>0</v>
      </c>
      <c r="BF46" s="20">
        <v>1</v>
      </c>
      <c r="BG46" s="66">
        <v>0</v>
      </c>
      <c r="BH46" s="65">
        <v>0</v>
      </c>
      <c r="BI46" s="14">
        <v>0</v>
      </c>
      <c r="BJ46" s="66">
        <v>0</v>
      </c>
      <c r="BK46" s="65"/>
      <c r="BL46" s="14"/>
      <c r="BM46" s="66"/>
      <c r="BN46" s="65">
        <v>0</v>
      </c>
      <c r="BO46" s="14">
        <v>0</v>
      </c>
      <c r="BP46" s="66">
        <v>0</v>
      </c>
      <c r="BQ46" s="74">
        <v>0</v>
      </c>
      <c r="BR46" s="19">
        <v>0</v>
      </c>
      <c r="BS46" s="66">
        <v>0</v>
      </c>
      <c r="BT46" s="65">
        <v>0</v>
      </c>
      <c r="BU46" s="14">
        <v>0</v>
      </c>
      <c r="BV46" s="66">
        <v>0</v>
      </c>
      <c r="BW46" s="74">
        <v>0</v>
      </c>
      <c r="BX46" s="19">
        <v>0</v>
      </c>
      <c r="BY46" s="66">
        <v>0</v>
      </c>
      <c r="BZ46" s="74">
        <v>0</v>
      </c>
      <c r="CA46" s="19">
        <v>18</v>
      </c>
      <c r="CB46" s="66">
        <v>0</v>
      </c>
      <c r="CC46" s="65">
        <v>0</v>
      </c>
      <c r="CD46" s="14">
        <v>0</v>
      </c>
      <c r="CE46" s="66">
        <v>0</v>
      </c>
      <c r="CF46" s="65">
        <v>0</v>
      </c>
      <c r="CG46" s="14">
        <v>0</v>
      </c>
      <c r="CH46" s="66">
        <v>0</v>
      </c>
      <c r="CI46" s="65">
        <v>0</v>
      </c>
      <c r="CJ46" s="14">
        <v>0</v>
      </c>
      <c r="CK46" s="66">
        <v>0</v>
      </c>
      <c r="CL46" s="75">
        <v>0</v>
      </c>
      <c r="CM46" s="20">
        <v>8</v>
      </c>
      <c r="CN46" s="66">
        <v>0</v>
      </c>
      <c r="CO46" s="65">
        <v>0</v>
      </c>
      <c r="CP46" s="14">
        <v>0</v>
      </c>
      <c r="CQ46" s="66">
        <v>0</v>
      </c>
      <c r="CR46" s="65">
        <v>0</v>
      </c>
      <c r="CS46" s="14">
        <v>0</v>
      </c>
      <c r="CT46" s="66">
        <v>0</v>
      </c>
      <c r="CU46" s="65">
        <v>0</v>
      </c>
      <c r="CV46" s="14">
        <v>0</v>
      </c>
      <c r="CW46" s="66">
        <v>0</v>
      </c>
      <c r="CX46" s="65">
        <v>0</v>
      </c>
      <c r="CY46" s="14">
        <v>0</v>
      </c>
      <c r="CZ46" s="66">
        <f t="shared" si="418"/>
        <v>0</v>
      </c>
      <c r="DA46" s="65">
        <v>0</v>
      </c>
      <c r="DB46" s="14">
        <v>0</v>
      </c>
      <c r="DC46" s="66">
        <v>0</v>
      </c>
      <c r="DD46" s="65">
        <v>0</v>
      </c>
      <c r="DE46" s="14">
        <v>0</v>
      </c>
      <c r="DF46" s="66">
        <v>0</v>
      </c>
      <c r="DG46" s="65">
        <v>0</v>
      </c>
      <c r="DH46" s="14">
        <v>0</v>
      </c>
      <c r="DI46" s="66">
        <v>0</v>
      </c>
      <c r="DJ46" s="75">
        <v>0</v>
      </c>
      <c r="DK46" s="20">
        <v>0</v>
      </c>
      <c r="DL46" s="66">
        <f t="shared" si="419"/>
        <v>0</v>
      </c>
      <c r="DM46" s="75">
        <v>0</v>
      </c>
      <c r="DN46" s="20">
        <v>0</v>
      </c>
      <c r="DO46" s="66">
        <f t="shared" si="420"/>
        <v>0</v>
      </c>
      <c r="DP46" s="75">
        <v>22</v>
      </c>
      <c r="DQ46" s="20">
        <v>506</v>
      </c>
      <c r="DR46" s="66">
        <f t="shared" si="421"/>
        <v>23000</v>
      </c>
      <c r="DS46" s="74">
        <v>0</v>
      </c>
      <c r="DT46" s="19">
        <v>0</v>
      </c>
      <c r="DU46" s="66">
        <v>0</v>
      </c>
      <c r="DV46" s="74">
        <v>0</v>
      </c>
      <c r="DW46" s="19">
        <v>0</v>
      </c>
      <c r="DX46" s="66">
        <v>0</v>
      </c>
      <c r="DY46" s="74">
        <v>0</v>
      </c>
      <c r="DZ46" s="19">
        <v>0</v>
      </c>
      <c r="EA46" s="66">
        <v>0</v>
      </c>
      <c r="EB46" s="74">
        <v>0</v>
      </c>
      <c r="EC46" s="19">
        <v>0</v>
      </c>
      <c r="ED46" s="66">
        <v>0</v>
      </c>
      <c r="EE46" s="74">
        <v>0</v>
      </c>
      <c r="EF46" s="19">
        <v>0</v>
      </c>
      <c r="EG46" s="66">
        <v>0</v>
      </c>
      <c r="EH46" s="65">
        <v>0</v>
      </c>
      <c r="EI46" s="14">
        <v>0</v>
      </c>
      <c r="EJ46" s="66">
        <v>0</v>
      </c>
      <c r="EK46" s="74">
        <v>0</v>
      </c>
      <c r="EL46" s="19">
        <v>0</v>
      </c>
      <c r="EM46" s="66">
        <v>0</v>
      </c>
      <c r="EN46" s="75">
        <v>3</v>
      </c>
      <c r="EO46" s="20">
        <v>67</v>
      </c>
      <c r="EP46" s="66">
        <f t="shared" si="422"/>
        <v>22333.333333333332</v>
      </c>
      <c r="EQ46" s="65">
        <v>0</v>
      </c>
      <c r="ER46" s="14">
        <v>0</v>
      </c>
      <c r="ES46" s="66">
        <v>0</v>
      </c>
      <c r="ET46" s="74">
        <v>0</v>
      </c>
      <c r="EU46" s="19">
        <v>6</v>
      </c>
      <c r="EV46" s="66">
        <v>0</v>
      </c>
      <c r="EW46" s="75">
        <v>0</v>
      </c>
      <c r="EX46" s="20">
        <v>0</v>
      </c>
      <c r="EY46" s="66">
        <f t="shared" si="423"/>
        <v>0</v>
      </c>
      <c r="EZ46" s="75">
        <v>9</v>
      </c>
      <c r="FA46" s="20">
        <v>198</v>
      </c>
      <c r="FB46" s="66">
        <f t="shared" ref="FB46:FB47" si="433">FA46/EZ46*1000</f>
        <v>22000</v>
      </c>
      <c r="FC46" s="75">
        <v>3</v>
      </c>
      <c r="FD46" s="20">
        <v>60</v>
      </c>
      <c r="FE46" s="66">
        <f t="shared" si="424"/>
        <v>20000</v>
      </c>
      <c r="FF46" s="74">
        <v>0</v>
      </c>
      <c r="FG46" s="19">
        <v>0</v>
      </c>
      <c r="FH46" s="66">
        <v>0</v>
      </c>
      <c r="FI46" s="74">
        <v>0</v>
      </c>
      <c r="FJ46" s="19">
        <v>0</v>
      </c>
      <c r="FK46" s="66">
        <v>0</v>
      </c>
      <c r="FL46" s="65">
        <v>0</v>
      </c>
      <c r="FM46" s="14">
        <v>0</v>
      </c>
      <c r="FN46" s="66">
        <v>0</v>
      </c>
      <c r="FO46" s="75">
        <v>2</v>
      </c>
      <c r="FP46" s="20">
        <v>44</v>
      </c>
      <c r="FQ46" s="66">
        <f t="shared" si="425"/>
        <v>22000</v>
      </c>
      <c r="FR46" s="65">
        <v>0</v>
      </c>
      <c r="FS46" s="14">
        <v>0</v>
      </c>
      <c r="FT46" s="66">
        <v>0</v>
      </c>
      <c r="FU46" s="65">
        <v>0</v>
      </c>
      <c r="FV46" s="14">
        <v>0</v>
      </c>
      <c r="FW46" s="66">
        <v>0</v>
      </c>
      <c r="FX46" s="65">
        <v>0</v>
      </c>
      <c r="FY46" s="14">
        <v>0</v>
      </c>
      <c r="FZ46" s="66">
        <v>0</v>
      </c>
      <c r="GA46" s="65">
        <v>0</v>
      </c>
      <c r="GB46" s="14">
        <v>0</v>
      </c>
      <c r="GC46" s="66">
        <v>0</v>
      </c>
      <c r="GD46" s="65">
        <v>0</v>
      </c>
      <c r="GE46" s="14">
        <v>0</v>
      </c>
      <c r="GF46" s="66">
        <v>0</v>
      </c>
      <c r="GG46" s="65">
        <v>0</v>
      </c>
      <c r="GH46" s="14">
        <v>0</v>
      </c>
      <c r="GI46" s="66">
        <v>0</v>
      </c>
      <c r="GJ46" s="65">
        <v>0</v>
      </c>
      <c r="GK46" s="14">
        <v>0</v>
      </c>
      <c r="GL46" s="66">
        <v>0</v>
      </c>
      <c r="GM46" s="65">
        <v>0</v>
      </c>
      <c r="GN46" s="14">
        <v>0</v>
      </c>
      <c r="GO46" s="66">
        <v>0</v>
      </c>
      <c r="GP46" s="65">
        <v>0</v>
      </c>
      <c r="GQ46" s="14">
        <v>0</v>
      </c>
      <c r="GR46" s="66">
        <v>0</v>
      </c>
      <c r="GS46" s="65">
        <v>0</v>
      </c>
      <c r="GT46" s="14">
        <v>0</v>
      </c>
      <c r="GU46" s="66">
        <v>0</v>
      </c>
      <c r="GV46" s="65">
        <v>0</v>
      </c>
      <c r="GW46" s="14">
        <v>0</v>
      </c>
      <c r="GX46" s="66">
        <v>0</v>
      </c>
      <c r="GY46" s="65">
        <v>0</v>
      </c>
      <c r="GZ46" s="14">
        <v>0</v>
      </c>
      <c r="HA46" s="66">
        <v>0</v>
      </c>
      <c r="HB46" s="65">
        <v>0</v>
      </c>
      <c r="HC46" s="14">
        <v>0</v>
      </c>
      <c r="HD46" s="66">
        <v>0</v>
      </c>
      <c r="HE46" s="65">
        <v>0</v>
      </c>
      <c r="HF46" s="14">
        <v>0</v>
      </c>
      <c r="HG46" s="66">
        <v>0</v>
      </c>
      <c r="HH46" s="65">
        <v>0</v>
      </c>
      <c r="HI46" s="14">
        <v>0</v>
      </c>
      <c r="HJ46" s="66">
        <f t="shared" si="427"/>
        <v>0</v>
      </c>
      <c r="HK46" s="65">
        <v>0</v>
      </c>
      <c r="HL46" s="14">
        <v>0</v>
      </c>
      <c r="HM46" s="66">
        <v>0</v>
      </c>
      <c r="HN46" s="65">
        <v>0</v>
      </c>
      <c r="HO46" s="14">
        <v>0</v>
      </c>
      <c r="HP46" s="66">
        <v>0</v>
      </c>
      <c r="HQ46" s="65">
        <v>0</v>
      </c>
      <c r="HR46" s="14">
        <v>0</v>
      </c>
      <c r="HS46" s="66">
        <v>0</v>
      </c>
      <c r="HT46" s="65">
        <v>0</v>
      </c>
      <c r="HU46" s="14">
        <v>0</v>
      </c>
      <c r="HV46" s="66">
        <v>0</v>
      </c>
      <c r="HW46" s="65">
        <v>0</v>
      </c>
      <c r="HX46" s="14">
        <v>0</v>
      </c>
      <c r="HY46" s="66">
        <v>0</v>
      </c>
      <c r="HZ46" s="65">
        <v>0</v>
      </c>
      <c r="IA46" s="14">
        <v>0</v>
      </c>
      <c r="IB46" s="66">
        <f t="shared" si="428"/>
        <v>0</v>
      </c>
      <c r="IC46" s="75">
        <v>0</v>
      </c>
      <c r="ID46" s="20">
        <v>1</v>
      </c>
      <c r="IE46" s="66">
        <v>0</v>
      </c>
      <c r="IF46" s="65">
        <v>0</v>
      </c>
      <c r="IG46" s="14">
        <v>0</v>
      </c>
      <c r="IH46" s="66">
        <v>0</v>
      </c>
      <c r="II46" s="75">
        <v>0</v>
      </c>
      <c r="IJ46" s="20">
        <v>0</v>
      </c>
      <c r="IK46" s="66">
        <v>0</v>
      </c>
      <c r="IL46" s="65">
        <v>0</v>
      </c>
      <c r="IM46" s="14">
        <v>0</v>
      </c>
      <c r="IN46" s="66">
        <v>0</v>
      </c>
      <c r="IO46" s="74">
        <v>0</v>
      </c>
      <c r="IP46" s="19">
        <v>0</v>
      </c>
      <c r="IQ46" s="66">
        <v>0</v>
      </c>
      <c r="IR46" s="74">
        <v>0</v>
      </c>
      <c r="IS46" s="19">
        <v>11</v>
      </c>
      <c r="IT46" s="66">
        <v>0</v>
      </c>
      <c r="IU46" s="74">
        <v>0</v>
      </c>
      <c r="IV46" s="19">
        <v>0</v>
      </c>
      <c r="IW46" s="66">
        <v>0</v>
      </c>
      <c r="IX46" s="74">
        <v>0</v>
      </c>
      <c r="IY46" s="19">
        <v>0</v>
      </c>
      <c r="IZ46" s="66">
        <v>0</v>
      </c>
      <c r="JA46" s="74">
        <v>0</v>
      </c>
      <c r="JB46" s="19">
        <v>0</v>
      </c>
      <c r="JC46" s="66">
        <v>0</v>
      </c>
      <c r="JD46" s="75">
        <v>9</v>
      </c>
      <c r="JE46" s="20">
        <v>214</v>
      </c>
      <c r="JF46" s="66">
        <f t="shared" si="431"/>
        <v>23777.777777777777</v>
      </c>
      <c r="JG46" s="75">
        <v>36</v>
      </c>
      <c r="JH46" s="20">
        <v>887</v>
      </c>
      <c r="JI46" s="66">
        <f t="shared" si="432"/>
        <v>24638.888888888891</v>
      </c>
      <c r="JJ46" s="11">
        <f t="shared" si="311"/>
        <v>92</v>
      </c>
      <c r="JK46" s="21">
        <f t="shared" si="312"/>
        <v>2249</v>
      </c>
      <c r="JL46" s="6"/>
      <c r="JM46" s="9"/>
      <c r="JN46" s="6"/>
      <c r="JO46" s="6"/>
      <c r="JP46" s="6"/>
      <c r="JQ46" s="9"/>
      <c r="JR46" s="6"/>
      <c r="JS46" s="6"/>
      <c r="JT46" s="6"/>
      <c r="JU46" s="9"/>
      <c r="JV46" s="6"/>
      <c r="JW46" s="6"/>
      <c r="JX46" s="1"/>
      <c r="JY46" s="2"/>
      <c r="JZ46" s="1"/>
      <c r="KA46" s="1"/>
      <c r="KB46" s="1"/>
      <c r="KC46" s="2"/>
      <c r="KD46" s="1"/>
      <c r="KE46" s="1"/>
      <c r="KF46" s="1"/>
      <c r="KG46" s="2"/>
      <c r="KH46" s="1"/>
      <c r="KI46" s="1"/>
      <c r="KJ46" s="1"/>
      <c r="KK46" s="2"/>
      <c r="KL46" s="1"/>
      <c r="KM46" s="1"/>
      <c r="KN46" s="1"/>
      <c r="KO46" s="2"/>
      <c r="KP46" s="1"/>
      <c r="KQ46" s="1"/>
      <c r="KR46" s="1"/>
      <c r="KS46" s="2"/>
      <c r="KT46" s="1"/>
      <c r="KU46" s="1"/>
      <c r="KV46" s="1"/>
      <c r="KW46" s="2"/>
      <c r="KX46" s="1"/>
      <c r="KY46" s="1"/>
      <c r="KZ46" s="1"/>
      <c r="LA46" s="2"/>
      <c r="LB46" s="1"/>
      <c r="LC46" s="1"/>
      <c r="LD46" s="1"/>
    </row>
    <row r="47" spans="1:391" x14ac:dyDescent="0.3">
      <c r="A47" s="57">
        <v>2012</v>
      </c>
      <c r="B47" s="58" t="s">
        <v>7</v>
      </c>
      <c r="C47" s="65">
        <v>0</v>
      </c>
      <c r="D47" s="14">
        <v>0</v>
      </c>
      <c r="E47" s="66">
        <v>0</v>
      </c>
      <c r="F47" s="82">
        <v>1</v>
      </c>
      <c r="G47" s="18">
        <v>13</v>
      </c>
      <c r="H47" s="66">
        <f t="shared" si="414"/>
        <v>13000</v>
      </c>
      <c r="I47" s="65">
        <v>0</v>
      </c>
      <c r="J47" s="14">
        <v>0</v>
      </c>
      <c r="K47" s="66">
        <v>0</v>
      </c>
      <c r="L47" s="82">
        <v>0</v>
      </c>
      <c r="M47" s="18">
        <v>1</v>
      </c>
      <c r="N47" s="66">
        <v>0</v>
      </c>
      <c r="O47" s="65">
        <v>0</v>
      </c>
      <c r="P47" s="14">
        <v>0</v>
      </c>
      <c r="Q47" s="66">
        <v>0</v>
      </c>
      <c r="R47" s="65">
        <v>0</v>
      </c>
      <c r="S47" s="14">
        <v>0</v>
      </c>
      <c r="T47" s="66">
        <v>0</v>
      </c>
      <c r="U47" s="65">
        <v>0</v>
      </c>
      <c r="V47" s="14">
        <v>0</v>
      </c>
      <c r="W47" s="66">
        <f t="shared" si="415"/>
        <v>0</v>
      </c>
      <c r="X47" s="65">
        <v>0</v>
      </c>
      <c r="Y47" s="14">
        <v>0</v>
      </c>
      <c r="Z47" s="66">
        <v>0</v>
      </c>
      <c r="AA47" s="65">
        <v>0</v>
      </c>
      <c r="AB47" s="14">
        <v>0</v>
      </c>
      <c r="AC47" s="66">
        <v>0</v>
      </c>
      <c r="AD47" s="65">
        <v>0</v>
      </c>
      <c r="AE47" s="14">
        <v>0</v>
      </c>
      <c r="AF47" s="66">
        <v>0</v>
      </c>
      <c r="AG47" s="65">
        <v>0</v>
      </c>
      <c r="AH47" s="14">
        <v>0</v>
      </c>
      <c r="AI47" s="66">
        <f t="shared" si="416"/>
        <v>0</v>
      </c>
      <c r="AJ47" s="65">
        <v>0</v>
      </c>
      <c r="AK47" s="14">
        <v>0</v>
      </c>
      <c r="AL47" s="66">
        <v>0</v>
      </c>
      <c r="AM47" s="65">
        <v>0</v>
      </c>
      <c r="AN47" s="14">
        <v>0</v>
      </c>
      <c r="AO47" s="66">
        <v>0</v>
      </c>
      <c r="AP47" s="65">
        <v>0</v>
      </c>
      <c r="AQ47" s="14">
        <v>0</v>
      </c>
      <c r="AR47" s="66">
        <v>0</v>
      </c>
      <c r="AS47" s="65">
        <v>0</v>
      </c>
      <c r="AT47" s="14">
        <v>0</v>
      </c>
      <c r="AU47" s="66">
        <v>0</v>
      </c>
      <c r="AV47" s="65">
        <v>0</v>
      </c>
      <c r="AW47" s="14">
        <v>0</v>
      </c>
      <c r="AX47" s="66">
        <v>0</v>
      </c>
      <c r="AY47" s="65">
        <v>0</v>
      </c>
      <c r="AZ47" s="14">
        <v>0</v>
      </c>
      <c r="BA47" s="66">
        <v>0</v>
      </c>
      <c r="BB47" s="65">
        <v>0</v>
      </c>
      <c r="BC47" s="14">
        <v>0</v>
      </c>
      <c r="BD47" s="66">
        <v>0</v>
      </c>
      <c r="BE47" s="75">
        <v>0</v>
      </c>
      <c r="BF47" s="20">
        <v>11</v>
      </c>
      <c r="BG47" s="66">
        <v>0</v>
      </c>
      <c r="BH47" s="65">
        <v>0</v>
      </c>
      <c r="BI47" s="14">
        <v>7</v>
      </c>
      <c r="BJ47" s="66">
        <v>0</v>
      </c>
      <c r="BK47" s="65"/>
      <c r="BL47" s="14"/>
      <c r="BM47" s="66"/>
      <c r="BN47" s="65">
        <v>0</v>
      </c>
      <c r="BO47" s="14">
        <v>0</v>
      </c>
      <c r="BP47" s="66">
        <v>0</v>
      </c>
      <c r="BQ47" s="65">
        <v>0</v>
      </c>
      <c r="BR47" s="14">
        <v>0</v>
      </c>
      <c r="BS47" s="66">
        <v>0</v>
      </c>
      <c r="BT47" s="65">
        <v>0</v>
      </c>
      <c r="BU47" s="14">
        <v>0</v>
      </c>
      <c r="BV47" s="66">
        <v>0</v>
      </c>
      <c r="BW47" s="65">
        <v>0</v>
      </c>
      <c r="BX47" s="14">
        <v>0</v>
      </c>
      <c r="BY47" s="66">
        <v>0</v>
      </c>
      <c r="BZ47" s="65">
        <v>0</v>
      </c>
      <c r="CA47" s="14">
        <v>0</v>
      </c>
      <c r="CB47" s="66">
        <v>0</v>
      </c>
      <c r="CC47" s="65">
        <v>0</v>
      </c>
      <c r="CD47" s="14">
        <v>0</v>
      </c>
      <c r="CE47" s="66">
        <v>0</v>
      </c>
      <c r="CF47" s="65">
        <v>0</v>
      </c>
      <c r="CG47" s="14">
        <v>0</v>
      </c>
      <c r="CH47" s="66">
        <v>0</v>
      </c>
      <c r="CI47" s="65">
        <v>0</v>
      </c>
      <c r="CJ47" s="14">
        <v>0</v>
      </c>
      <c r="CK47" s="66">
        <v>0</v>
      </c>
      <c r="CL47" s="75">
        <v>0</v>
      </c>
      <c r="CM47" s="20">
        <v>2</v>
      </c>
      <c r="CN47" s="66">
        <v>0</v>
      </c>
      <c r="CO47" s="65">
        <v>0</v>
      </c>
      <c r="CP47" s="14">
        <v>0</v>
      </c>
      <c r="CQ47" s="66">
        <v>0</v>
      </c>
      <c r="CR47" s="65">
        <v>0</v>
      </c>
      <c r="CS47" s="14">
        <v>0</v>
      </c>
      <c r="CT47" s="66">
        <v>0</v>
      </c>
      <c r="CU47" s="65">
        <v>0</v>
      </c>
      <c r="CV47" s="14">
        <v>0</v>
      </c>
      <c r="CW47" s="66">
        <v>0</v>
      </c>
      <c r="CX47" s="65">
        <v>0</v>
      </c>
      <c r="CY47" s="14">
        <v>0</v>
      </c>
      <c r="CZ47" s="66">
        <f t="shared" si="418"/>
        <v>0</v>
      </c>
      <c r="DA47" s="65">
        <v>0</v>
      </c>
      <c r="DB47" s="14">
        <v>0</v>
      </c>
      <c r="DC47" s="66">
        <v>0</v>
      </c>
      <c r="DD47" s="65">
        <v>0</v>
      </c>
      <c r="DE47" s="14">
        <v>0</v>
      </c>
      <c r="DF47" s="66">
        <v>0</v>
      </c>
      <c r="DG47" s="65">
        <v>0</v>
      </c>
      <c r="DH47" s="14">
        <v>0</v>
      </c>
      <c r="DI47" s="66">
        <v>0</v>
      </c>
      <c r="DJ47" s="75">
        <v>0</v>
      </c>
      <c r="DK47" s="20">
        <v>0</v>
      </c>
      <c r="DL47" s="66">
        <f t="shared" si="419"/>
        <v>0</v>
      </c>
      <c r="DM47" s="75">
        <v>0</v>
      </c>
      <c r="DN47" s="20">
        <v>0</v>
      </c>
      <c r="DO47" s="66">
        <f t="shared" si="420"/>
        <v>0</v>
      </c>
      <c r="DP47" s="75">
        <v>19</v>
      </c>
      <c r="DQ47" s="20">
        <v>429</v>
      </c>
      <c r="DR47" s="66">
        <f t="shared" si="421"/>
        <v>22578.94736842105</v>
      </c>
      <c r="DS47" s="74">
        <v>0</v>
      </c>
      <c r="DT47" s="19">
        <v>0</v>
      </c>
      <c r="DU47" s="66">
        <v>0</v>
      </c>
      <c r="DV47" s="74">
        <v>0</v>
      </c>
      <c r="DW47" s="19">
        <v>0</v>
      </c>
      <c r="DX47" s="66">
        <v>0</v>
      </c>
      <c r="DY47" s="74">
        <v>0</v>
      </c>
      <c r="DZ47" s="19">
        <v>0</v>
      </c>
      <c r="EA47" s="66">
        <v>0</v>
      </c>
      <c r="EB47" s="74">
        <v>0</v>
      </c>
      <c r="EC47" s="19">
        <v>0</v>
      </c>
      <c r="ED47" s="66">
        <v>0</v>
      </c>
      <c r="EE47" s="74">
        <v>0</v>
      </c>
      <c r="EF47" s="19">
        <v>0</v>
      </c>
      <c r="EG47" s="66">
        <v>0</v>
      </c>
      <c r="EH47" s="65">
        <v>0</v>
      </c>
      <c r="EI47" s="14">
        <v>0</v>
      </c>
      <c r="EJ47" s="66">
        <v>0</v>
      </c>
      <c r="EK47" s="75">
        <v>1</v>
      </c>
      <c r="EL47" s="20">
        <v>25</v>
      </c>
      <c r="EM47" s="66">
        <f t="shared" ref="EM47" si="434">EL47/EK47*1000</f>
        <v>25000</v>
      </c>
      <c r="EN47" s="75">
        <v>7</v>
      </c>
      <c r="EO47" s="20">
        <v>137</v>
      </c>
      <c r="EP47" s="66">
        <f t="shared" si="422"/>
        <v>19571.428571428572</v>
      </c>
      <c r="EQ47" s="65">
        <v>0</v>
      </c>
      <c r="ER47" s="14">
        <v>0</v>
      </c>
      <c r="ES47" s="66">
        <v>0</v>
      </c>
      <c r="ET47" s="74">
        <v>0</v>
      </c>
      <c r="EU47" s="19">
        <v>0</v>
      </c>
      <c r="EV47" s="66">
        <v>0</v>
      </c>
      <c r="EW47" s="75">
        <v>0</v>
      </c>
      <c r="EX47" s="20">
        <v>0</v>
      </c>
      <c r="EY47" s="66">
        <f t="shared" si="423"/>
        <v>0</v>
      </c>
      <c r="EZ47" s="75">
        <v>4</v>
      </c>
      <c r="FA47" s="20">
        <v>89</v>
      </c>
      <c r="FB47" s="66">
        <f t="shared" si="433"/>
        <v>22250</v>
      </c>
      <c r="FC47" s="75">
        <v>35</v>
      </c>
      <c r="FD47" s="20">
        <v>836</v>
      </c>
      <c r="FE47" s="66">
        <f t="shared" si="424"/>
        <v>23885.714285714286</v>
      </c>
      <c r="FF47" s="74">
        <v>0</v>
      </c>
      <c r="FG47" s="19">
        <v>0</v>
      </c>
      <c r="FH47" s="66">
        <v>0</v>
      </c>
      <c r="FI47" s="74">
        <v>0</v>
      </c>
      <c r="FJ47" s="19">
        <v>0</v>
      </c>
      <c r="FK47" s="66">
        <v>0</v>
      </c>
      <c r="FL47" s="65">
        <v>0</v>
      </c>
      <c r="FM47" s="14">
        <v>0</v>
      </c>
      <c r="FN47" s="66">
        <v>0</v>
      </c>
      <c r="FO47" s="75">
        <v>1</v>
      </c>
      <c r="FP47" s="20">
        <v>25</v>
      </c>
      <c r="FQ47" s="66">
        <f t="shared" si="425"/>
        <v>25000</v>
      </c>
      <c r="FR47" s="65">
        <v>0</v>
      </c>
      <c r="FS47" s="14">
        <v>0</v>
      </c>
      <c r="FT47" s="66">
        <v>0</v>
      </c>
      <c r="FU47" s="65">
        <v>0</v>
      </c>
      <c r="FV47" s="14">
        <v>0</v>
      </c>
      <c r="FW47" s="66">
        <v>0</v>
      </c>
      <c r="FX47" s="65">
        <v>0</v>
      </c>
      <c r="FY47" s="14">
        <v>0</v>
      </c>
      <c r="FZ47" s="66">
        <v>0</v>
      </c>
      <c r="GA47" s="65">
        <v>0</v>
      </c>
      <c r="GB47" s="14">
        <v>0</v>
      </c>
      <c r="GC47" s="66">
        <v>0</v>
      </c>
      <c r="GD47" s="65">
        <v>0</v>
      </c>
      <c r="GE47" s="14">
        <v>0</v>
      </c>
      <c r="GF47" s="66">
        <v>0</v>
      </c>
      <c r="GG47" s="65">
        <v>0</v>
      </c>
      <c r="GH47" s="14">
        <v>0</v>
      </c>
      <c r="GI47" s="66">
        <v>0</v>
      </c>
      <c r="GJ47" s="65">
        <v>0</v>
      </c>
      <c r="GK47" s="14">
        <v>0</v>
      </c>
      <c r="GL47" s="66">
        <v>0</v>
      </c>
      <c r="GM47" s="65">
        <v>0</v>
      </c>
      <c r="GN47" s="14">
        <v>0</v>
      </c>
      <c r="GO47" s="66">
        <v>0</v>
      </c>
      <c r="GP47" s="65">
        <v>0</v>
      </c>
      <c r="GQ47" s="14">
        <v>1</v>
      </c>
      <c r="GR47" s="66">
        <v>0</v>
      </c>
      <c r="GS47" s="65">
        <v>0</v>
      </c>
      <c r="GT47" s="14">
        <v>0</v>
      </c>
      <c r="GU47" s="66">
        <v>0</v>
      </c>
      <c r="GV47" s="65">
        <v>0</v>
      </c>
      <c r="GW47" s="14">
        <v>0</v>
      </c>
      <c r="GX47" s="66">
        <v>0</v>
      </c>
      <c r="GY47" s="65">
        <v>0</v>
      </c>
      <c r="GZ47" s="14">
        <v>0</v>
      </c>
      <c r="HA47" s="66">
        <v>0</v>
      </c>
      <c r="HB47" s="65">
        <v>0</v>
      </c>
      <c r="HC47" s="14">
        <v>0</v>
      </c>
      <c r="HD47" s="66">
        <v>0</v>
      </c>
      <c r="HE47" s="65">
        <v>0</v>
      </c>
      <c r="HF47" s="14">
        <v>1</v>
      </c>
      <c r="HG47" s="66">
        <v>0</v>
      </c>
      <c r="HH47" s="65">
        <v>0</v>
      </c>
      <c r="HI47" s="14">
        <v>0</v>
      </c>
      <c r="HJ47" s="66">
        <f t="shared" si="427"/>
        <v>0</v>
      </c>
      <c r="HK47" s="65">
        <v>0</v>
      </c>
      <c r="HL47" s="14">
        <v>0</v>
      </c>
      <c r="HM47" s="66">
        <v>0</v>
      </c>
      <c r="HN47" s="65">
        <v>0</v>
      </c>
      <c r="HO47" s="14">
        <v>0</v>
      </c>
      <c r="HP47" s="66">
        <v>0</v>
      </c>
      <c r="HQ47" s="65">
        <v>0</v>
      </c>
      <c r="HR47" s="14">
        <v>0</v>
      </c>
      <c r="HS47" s="66">
        <v>0</v>
      </c>
      <c r="HT47" s="65">
        <v>0</v>
      </c>
      <c r="HU47" s="14">
        <v>0</v>
      </c>
      <c r="HV47" s="66">
        <v>0</v>
      </c>
      <c r="HW47" s="65">
        <v>0</v>
      </c>
      <c r="HX47" s="14">
        <v>0</v>
      </c>
      <c r="HY47" s="66">
        <v>0</v>
      </c>
      <c r="HZ47" s="65">
        <v>0</v>
      </c>
      <c r="IA47" s="14">
        <v>0</v>
      </c>
      <c r="IB47" s="66">
        <f t="shared" si="428"/>
        <v>0</v>
      </c>
      <c r="IC47" s="75">
        <v>0</v>
      </c>
      <c r="ID47" s="20">
        <v>1</v>
      </c>
      <c r="IE47" s="66">
        <v>0</v>
      </c>
      <c r="IF47" s="65">
        <v>0</v>
      </c>
      <c r="IG47" s="14">
        <v>0</v>
      </c>
      <c r="IH47" s="66">
        <v>0</v>
      </c>
      <c r="II47" s="75">
        <v>0</v>
      </c>
      <c r="IJ47" s="20">
        <v>0</v>
      </c>
      <c r="IK47" s="66">
        <v>0</v>
      </c>
      <c r="IL47" s="75">
        <v>0</v>
      </c>
      <c r="IM47" s="20">
        <v>3</v>
      </c>
      <c r="IN47" s="66">
        <v>0</v>
      </c>
      <c r="IO47" s="75">
        <v>2</v>
      </c>
      <c r="IP47" s="20">
        <v>46</v>
      </c>
      <c r="IQ47" s="66">
        <f t="shared" ref="IQ47" si="435">IP47/IO47*1000</f>
        <v>23000</v>
      </c>
      <c r="IR47" s="65">
        <v>0</v>
      </c>
      <c r="IS47" s="14">
        <v>0</v>
      </c>
      <c r="IT47" s="66">
        <v>0</v>
      </c>
      <c r="IU47" s="65">
        <v>0</v>
      </c>
      <c r="IV47" s="14">
        <v>0</v>
      </c>
      <c r="IW47" s="66">
        <v>0</v>
      </c>
      <c r="IX47" s="65">
        <v>0</v>
      </c>
      <c r="IY47" s="14">
        <v>0</v>
      </c>
      <c r="IZ47" s="66">
        <v>0</v>
      </c>
      <c r="JA47" s="65">
        <v>0</v>
      </c>
      <c r="JB47" s="14">
        <v>0</v>
      </c>
      <c r="JC47" s="66">
        <v>0</v>
      </c>
      <c r="JD47" s="75">
        <v>3</v>
      </c>
      <c r="JE47" s="20">
        <v>77</v>
      </c>
      <c r="JF47" s="66">
        <f t="shared" si="431"/>
        <v>25666.666666666668</v>
      </c>
      <c r="JG47" s="75">
        <v>5</v>
      </c>
      <c r="JH47" s="20">
        <v>113</v>
      </c>
      <c r="JI47" s="66">
        <f t="shared" si="432"/>
        <v>22600</v>
      </c>
      <c r="JJ47" s="11">
        <f t="shared" si="311"/>
        <v>78</v>
      </c>
      <c r="JK47" s="21">
        <f t="shared" si="312"/>
        <v>1817</v>
      </c>
      <c r="JL47" s="6"/>
      <c r="JM47" s="9"/>
      <c r="JN47" s="6"/>
      <c r="JO47" s="6"/>
      <c r="JP47" s="6"/>
      <c r="JQ47" s="9"/>
      <c r="JR47" s="6"/>
      <c r="JS47" s="6"/>
      <c r="JT47" s="6"/>
      <c r="JU47" s="9"/>
      <c r="JV47" s="6"/>
      <c r="JW47" s="6"/>
      <c r="JX47" s="1"/>
      <c r="JY47" s="2"/>
      <c r="JZ47" s="1"/>
      <c r="KA47" s="1"/>
      <c r="KB47" s="1"/>
      <c r="KC47" s="2"/>
      <c r="KD47" s="1"/>
      <c r="KE47" s="1"/>
      <c r="KF47" s="1"/>
      <c r="KG47" s="2"/>
      <c r="KH47" s="1"/>
      <c r="KI47" s="1"/>
      <c r="KJ47" s="1"/>
      <c r="KK47" s="2"/>
      <c r="KL47" s="1"/>
      <c r="KM47" s="1"/>
      <c r="KN47" s="1"/>
      <c r="KO47" s="2"/>
      <c r="KP47" s="1"/>
      <c r="KQ47" s="1"/>
      <c r="KR47" s="1"/>
      <c r="KS47" s="2"/>
      <c r="KT47" s="1"/>
      <c r="KU47" s="1"/>
      <c r="KV47" s="1"/>
      <c r="KW47" s="2"/>
      <c r="KX47" s="1"/>
      <c r="KY47" s="1"/>
      <c r="KZ47" s="1"/>
      <c r="LA47" s="2"/>
      <c r="LB47" s="1"/>
      <c r="LC47" s="1"/>
      <c r="LD47" s="1"/>
    </row>
    <row r="48" spans="1:391" x14ac:dyDescent="0.3">
      <c r="A48" s="57">
        <v>2012</v>
      </c>
      <c r="B48" s="58" t="s">
        <v>8</v>
      </c>
      <c r="C48" s="65">
        <v>0</v>
      </c>
      <c r="D48" s="14">
        <v>0</v>
      </c>
      <c r="E48" s="66">
        <v>0</v>
      </c>
      <c r="F48" s="82">
        <v>7</v>
      </c>
      <c r="G48" s="18">
        <v>201</v>
      </c>
      <c r="H48" s="66">
        <f t="shared" si="414"/>
        <v>28714.285714285714</v>
      </c>
      <c r="I48" s="65">
        <v>0</v>
      </c>
      <c r="J48" s="14">
        <v>0</v>
      </c>
      <c r="K48" s="66">
        <v>0</v>
      </c>
      <c r="L48" s="82">
        <v>0</v>
      </c>
      <c r="M48" s="18">
        <v>1</v>
      </c>
      <c r="N48" s="66">
        <v>0</v>
      </c>
      <c r="O48" s="65">
        <v>0</v>
      </c>
      <c r="P48" s="14">
        <v>0</v>
      </c>
      <c r="Q48" s="66">
        <v>0</v>
      </c>
      <c r="R48" s="65">
        <v>0</v>
      </c>
      <c r="S48" s="14">
        <v>0</v>
      </c>
      <c r="T48" s="66">
        <v>0</v>
      </c>
      <c r="U48" s="65">
        <v>0</v>
      </c>
      <c r="V48" s="14">
        <v>0</v>
      </c>
      <c r="W48" s="66">
        <f t="shared" si="415"/>
        <v>0</v>
      </c>
      <c r="X48" s="65">
        <v>0</v>
      </c>
      <c r="Y48" s="14">
        <v>0</v>
      </c>
      <c r="Z48" s="66">
        <v>0</v>
      </c>
      <c r="AA48" s="65">
        <v>0</v>
      </c>
      <c r="AB48" s="14">
        <v>0</v>
      </c>
      <c r="AC48" s="66">
        <v>0</v>
      </c>
      <c r="AD48" s="65">
        <v>0</v>
      </c>
      <c r="AE48" s="14">
        <v>0</v>
      </c>
      <c r="AF48" s="66">
        <v>0</v>
      </c>
      <c r="AG48" s="65">
        <v>0</v>
      </c>
      <c r="AH48" s="14">
        <v>0</v>
      </c>
      <c r="AI48" s="66">
        <f t="shared" si="416"/>
        <v>0</v>
      </c>
      <c r="AJ48" s="65">
        <v>0</v>
      </c>
      <c r="AK48" s="14">
        <v>0</v>
      </c>
      <c r="AL48" s="66">
        <v>0</v>
      </c>
      <c r="AM48" s="65">
        <v>0</v>
      </c>
      <c r="AN48" s="14">
        <v>0</v>
      </c>
      <c r="AO48" s="66">
        <v>0</v>
      </c>
      <c r="AP48" s="65">
        <v>0</v>
      </c>
      <c r="AQ48" s="14">
        <v>0</v>
      </c>
      <c r="AR48" s="66">
        <v>0</v>
      </c>
      <c r="AS48" s="65">
        <v>0</v>
      </c>
      <c r="AT48" s="14">
        <v>0</v>
      </c>
      <c r="AU48" s="66">
        <v>0</v>
      </c>
      <c r="AV48" s="65">
        <v>0</v>
      </c>
      <c r="AW48" s="14">
        <v>0</v>
      </c>
      <c r="AX48" s="66">
        <v>0</v>
      </c>
      <c r="AY48" s="65">
        <v>0</v>
      </c>
      <c r="AZ48" s="14">
        <v>0</v>
      </c>
      <c r="BA48" s="66">
        <v>0</v>
      </c>
      <c r="BB48" s="65">
        <v>0</v>
      </c>
      <c r="BC48" s="14">
        <v>8</v>
      </c>
      <c r="BD48" s="66">
        <v>0</v>
      </c>
      <c r="BE48" s="65">
        <v>0</v>
      </c>
      <c r="BF48" s="14">
        <v>0</v>
      </c>
      <c r="BG48" s="66">
        <v>0</v>
      </c>
      <c r="BH48" s="65">
        <v>0</v>
      </c>
      <c r="BI48" s="14">
        <v>0</v>
      </c>
      <c r="BJ48" s="66">
        <v>0</v>
      </c>
      <c r="BK48" s="65"/>
      <c r="BL48" s="14"/>
      <c r="BM48" s="66"/>
      <c r="BN48" s="65">
        <v>0</v>
      </c>
      <c r="BO48" s="14">
        <v>0</v>
      </c>
      <c r="BP48" s="66">
        <v>0</v>
      </c>
      <c r="BQ48" s="65">
        <v>0</v>
      </c>
      <c r="BR48" s="14">
        <v>0</v>
      </c>
      <c r="BS48" s="66">
        <v>0</v>
      </c>
      <c r="BT48" s="65">
        <v>0</v>
      </c>
      <c r="BU48" s="14">
        <v>0</v>
      </c>
      <c r="BV48" s="66">
        <v>0</v>
      </c>
      <c r="BW48" s="65">
        <v>0</v>
      </c>
      <c r="BX48" s="14">
        <v>8</v>
      </c>
      <c r="BY48" s="66">
        <v>0</v>
      </c>
      <c r="BZ48" s="65">
        <v>0</v>
      </c>
      <c r="CA48" s="14">
        <v>0</v>
      </c>
      <c r="CB48" s="66">
        <v>0</v>
      </c>
      <c r="CC48" s="65">
        <v>0</v>
      </c>
      <c r="CD48" s="14">
        <v>0</v>
      </c>
      <c r="CE48" s="66">
        <v>0</v>
      </c>
      <c r="CF48" s="65">
        <v>0</v>
      </c>
      <c r="CG48" s="14">
        <v>0</v>
      </c>
      <c r="CH48" s="66">
        <v>0</v>
      </c>
      <c r="CI48" s="65">
        <v>0</v>
      </c>
      <c r="CJ48" s="14">
        <v>0</v>
      </c>
      <c r="CK48" s="66">
        <v>0</v>
      </c>
      <c r="CL48" s="75">
        <v>0</v>
      </c>
      <c r="CM48" s="20">
        <v>5</v>
      </c>
      <c r="CN48" s="66">
        <v>0</v>
      </c>
      <c r="CO48" s="65">
        <v>0</v>
      </c>
      <c r="CP48" s="14">
        <v>0</v>
      </c>
      <c r="CQ48" s="66">
        <v>0</v>
      </c>
      <c r="CR48" s="65">
        <v>0</v>
      </c>
      <c r="CS48" s="14">
        <v>0</v>
      </c>
      <c r="CT48" s="66">
        <v>0</v>
      </c>
      <c r="CU48" s="65">
        <v>0</v>
      </c>
      <c r="CV48" s="14">
        <v>0</v>
      </c>
      <c r="CW48" s="66">
        <v>0</v>
      </c>
      <c r="CX48" s="65">
        <v>0</v>
      </c>
      <c r="CY48" s="14">
        <v>0</v>
      </c>
      <c r="CZ48" s="66">
        <f t="shared" si="418"/>
        <v>0</v>
      </c>
      <c r="DA48" s="65">
        <v>0</v>
      </c>
      <c r="DB48" s="14">
        <v>0</v>
      </c>
      <c r="DC48" s="66">
        <v>0</v>
      </c>
      <c r="DD48" s="65">
        <v>0</v>
      </c>
      <c r="DE48" s="14">
        <v>0</v>
      </c>
      <c r="DF48" s="66">
        <v>0</v>
      </c>
      <c r="DG48" s="65">
        <v>0</v>
      </c>
      <c r="DH48" s="14">
        <v>0</v>
      </c>
      <c r="DI48" s="66">
        <v>0</v>
      </c>
      <c r="DJ48" s="75">
        <v>0</v>
      </c>
      <c r="DK48" s="20">
        <v>0</v>
      </c>
      <c r="DL48" s="66">
        <f t="shared" si="419"/>
        <v>0</v>
      </c>
      <c r="DM48" s="75">
        <v>0</v>
      </c>
      <c r="DN48" s="20">
        <v>0</v>
      </c>
      <c r="DO48" s="66">
        <f t="shared" si="420"/>
        <v>0</v>
      </c>
      <c r="DP48" s="75">
        <v>35</v>
      </c>
      <c r="DQ48" s="20">
        <v>694</v>
      </c>
      <c r="DR48" s="66">
        <f t="shared" si="421"/>
        <v>19828.571428571428</v>
      </c>
      <c r="DS48" s="65">
        <v>0</v>
      </c>
      <c r="DT48" s="14">
        <v>0</v>
      </c>
      <c r="DU48" s="66">
        <v>0</v>
      </c>
      <c r="DV48" s="65">
        <v>0</v>
      </c>
      <c r="DW48" s="14">
        <v>0</v>
      </c>
      <c r="DX48" s="66">
        <v>0</v>
      </c>
      <c r="DY48" s="65">
        <v>0</v>
      </c>
      <c r="DZ48" s="14">
        <v>0</v>
      </c>
      <c r="EA48" s="66">
        <v>0</v>
      </c>
      <c r="EB48" s="65">
        <v>0</v>
      </c>
      <c r="EC48" s="14">
        <v>0</v>
      </c>
      <c r="ED48" s="66">
        <v>0</v>
      </c>
      <c r="EE48" s="65">
        <v>0</v>
      </c>
      <c r="EF48" s="14">
        <v>0</v>
      </c>
      <c r="EG48" s="66">
        <v>0</v>
      </c>
      <c r="EH48" s="65">
        <v>0</v>
      </c>
      <c r="EI48" s="14">
        <v>0</v>
      </c>
      <c r="EJ48" s="66">
        <v>0</v>
      </c>
      <c r="EK48" s="65">
        <v>0</v>
      </c>
      <c r="EL48" s="14">
        <v>0</v>
      </c>
      <c r="EM48" s="66">
        <v>0</v>
      </c>
      <c r="EN48" s="75">
        <v>3</v>
      </c>
      <c r="EO48" s="20">
        <v>50</v>
      </c>
      <c r="EP48" s="66">
        <f t="shared" si="422"/>
        <v>16666.666666666668</v>
      </c>
      <c r="EQ48" s="65">
        <v>0</v>
      </c>
      <c r="ER48" s="14">
        <v>0</v>
      </c>
      <c r="ES48" s="66">
        <v>0</v>
      </c>
      <c r="ET48" s="65">
        <v>0</v>
      </c>
      <c r="EU48" s="14">
        <v>0</v>
      </c>
      <c r="EV48" s="66">
        <v>0</v>
      </c>
      <c r="EW48" s="75">
        <v>0</v>
      </c>
      <c r="EX48" s="20">
        <v>0</v>
      </c>
      <c r="EY48" s="66">
        <f t="shared" si="423"/>
        <v>0</v>
      </c>
      <c r="EZ48" s="75">
        <v>0</v>
      </c>
      <c r="FA48" s="20">
        <v>7</v>
      </c>
      <c r="FB48" s="66">
        <v>0</v>
      </c>
      <c r="FC48" s="75">
        <v>3</v>
      </c>
      <c r="FD48" s="20">
        <v>60</v>
      </c>
      <c r="FE48" s="66">
        <f t="shared" si="424"/>
        <v>20000</v>
      </c>
      <c r="FF48" s="65">
        <v>0</v>
      </c>
      <c r="FG48" s="14">
        <v>0</v>
      </c>
      <c r="FH48" s="66">
        <v>0</v>
      </c>
      <c r="FI48" s="65">
        <v>0</v>
      </c>
      <c r="FJ48" s="14">
        <v>0</v>
      </c>
      <c r="FK48" s="66">
        <v>0</v>
      </c>
      <c r="FL48" s="65">
        <v>0</v>
      </c>
      <c r="FM48" s="14">
        <v>0</v>
      </c>
      <c r="FN48" s="66">
        <v>0</v>
      </c>
      <c r="FO48" s="75">
        <v>0</v>
      </c>
      <c r="FP48" s="20">
        <v>5</v>
      </c>
      <c r="FQ48" s="66">
        <v>0</v>
      </c>
      <c r="FR48" s="65">
        <v>0</v>
      </c>
      <c r="FS48" s="14">
        <v>0</v>
      </c>
      <c r="FT48" s="66">
        <v>0</v>
      </c>
      <c r="FU48" s="65">
        <v>0</v>
      </c>
      <c r="FV48" s="14">
        <v>0</v>
      </c>
      <c r="FW48" s="66">
        <v>0</v>
      </c>
      <c r="FX48" s="65">
        <v>0</v>
      </c>
      <c r="FY48" s="14">
        <v>0</v>
      </c>
      <c r="FZ48" s="66">
        <v>0</v>
      </c>
      <c r="GA48" s="65">
        <v>0</v>
      </c>
      <c r="GB48" s="14">
        <v>0</v>
      </c>
      <c r="GC48" s="66">
        <v>0</v>
      </c>
      <c r="GD48" s="65">
        <v>0</v>
      </c>
      <c r="GE48" s="14">
        <v>0</v>
      </c>
      <c r="GF48" s="66">
        <v>0</v>
      </c>
      <c r="GG48" s="65">
        <v>0</v>
      </c>
      <c r="GH48" s="14">
        <v>0</v>
      </c>
      <c r="GI48" s="66">
        <v>0</v>
      </c>
      <c r="GJ48" s="65">
        <v>0</v>
      </c>
      <c r="GK48" s="14">
        <v>0</v>
      </c>
      <c r="GL48" s="66">
        <v>0</v>
      </c>
      <c r="GM48" s="65">
        <v>0</v>
      </c>
      <c r="GN48" s="14">
        <v>0</v>
      </c>
      <c r="GO48" s="66">
        <v>0</v>
      </c>
      <c r="GP48" s="65">
        <v>0</v>
      </c>
      <c r="GQ48" s="14">
        <v>1</v>
      </c>
      <c r="GR48" s="66">
        <v>0</v>
      </c>
      <c r="GS48" s="65">
        <v>0</v>
      </c>
      <c r="GT48" s="14">
        <v>0</v>
      </c>
      <c r="GU48" s="66">
        <v>0</v>
      </c>
      <c r="GV48" s="65">
        <v>0</v>
      </c>
      <c r="GW48" s="14">
        <v>0</v>
      </c>
      <c r="GX48" s="66">
        <v>0</v>
      </c>
      <c r="GY48" s="65">
        <v>0</v>
      </c>
      <c r="GZ48" s="14">
        <v>0</v>
      </c>
      <c r="HA48" s="66">
        <v>0</v>
      </c>
      <c r="HB48" s="65">
        <v>0</v>
      </c>
      <c r="HC48" s="14">
        <v>0</v>
      </c>
      <c r="HD48" s="66">
        <v>0</v>
      </c>
      <c r="HE48" s="65">
        <v>0</v>
      </c>
      <c r="HF48" s="14">
        <v>0</v>
      </c>
      <c r="HG48" s="66">
        <v>0</v>
      </c>
      <c r="HH48" s="65">
        <v>0</v>
      </c>
      <c r="HI48" s="14">
        <v>0</v>
      </c>
      <c r="HJ48" s="66">
        <f t="shared" si="427"/>
        <v>0</v>
      </c>
      <c r="HK48" s="65">
        <v>0</v>
      </c>
      <c r="HL48" s="14">
        <v>0</v>
      </c>
      <c r="HM48" s="66">
        <v>0</v>
      </c>
      <c r="HN48" s="65">
        <v>0</v>
      </c>
      <c r="HO48" s="14">
        <v>0</v>
      </c>
      <c r="HP48" s="66">
        <v>0</v>
      </c>
      <c r="HQ48" s="65">
        <v>0</v>
      </c>
      <c r="HR48" s="14">
        <v>0</v>
      </c>
      <c r="HS48" s="66">
        <v>0</v>
      </c>
      <c r="HT48" s="65">
        <v>0</v>
      </c>
      <c r="HU48" s="14">
        <v>0</v>
      </c>
      <c r="HV48" s="66">
        <v>0</v>
      </c>
      <c r="HW48" s="65">
        <v>0</v>
      </c>
      <c r="HX48" s="14">
        <v>0</v>
      </c>
      <c r="HY48" s="66">
        <v>0</v>
      </c>
      <c r="HZ48" s="65">
        <v>0</v>
      </c>
      <c r="IA48" s="14">
        <v>0</v>
      </c>
      <c r="IB48" s="66">
        <f t="shared" si="428"/>
        <v>0</v>
      </c>
      <c r="IC48" s="75">
        <v>0</v>
      </c>
      <c r="ID48" s="20">
        <v>2</v>
      </c>
      <c r="IE48" s="66">
        <v>0</v>
      </c>
      <c r="IF48" s="65">
        <v>0</v>
      </c>
      <c r="IG48" s="14">
        <v>0</v>
      </c>
      <c r="IH48" s="66">
        <v>0</v>
      </c>
      <c r="II48" s="75">
        <v>0</v>
      </c>
      <c r="IJ48" s="20">
        <v>0</v>
      </c>
      <c r="IK48" s="66">
        <v>0</v>
      </c>
      <c r="IL48" s="65">
        <v>0</v>
      </c>
      <c r="IM48" s="14">
        <v>0</v>
      </c>
      <c r="IN48" s="66">
        <v>0</v>
      </c>
      <c r="IO48" s="65">
        <v>0</v>
      </c>
      <c r="IP48" s="14">
        <v>0</v>
      </c>
      <c r="IQ48" s="66">
        <v>0</v>
      </c>
      <c r="IR48" s="65">
        <v>0</v>
      </c>
      <c r="IS48" s="14">
        <v>0</v>
      </c>
      <c r="IT48" s="66">
        <v>0</v>
      </c>
      <c r="IU48" s="65">
        <v>0</v>
      </c>
      <c r="IV48" s="14">
        <v>0</v>
      </c>
      <c r="IW48" s="66">
        <v>0</v>
      </c>
      <c r="IX48" s="65">
        <v>0</v>
      </c>
      <c r="IY48" s="14">
        <v>0</v>
      </c>
      <c r="IZ48" s="66">
        <v>0</v>
      </c>
      <c r="JA48" s="65">
        <v>0</v>
      </c>
      <c r="JB48" s="14">
        <v>0</v>
      </c>
      <c r="JC48" s="66">
        <v>0</v>
      </c>
      <c r="JD48" s="75">
        <v>16</v>
      </c>
      <c r="JE48" s="20">
        <v>387</v>
      </c>
      <c r="JF48" s="66">
        <f t="shared" si="431"/>
        <v>24187.5</v>
      </c>
      <c r="JG48" s="75">
        <v>1</v>
      </c>
      <c r="JH48" s="20">
        <v>26</v>
      </c>
      <c r="JI48" s="66">
        <f t="shared" si="432"/>
        <v>26000</v>
      </c>
      <c r="JJ48" s="11">
        <f t="shared" si="311"/>
        <v>65</v>
      </c>
      <c r="JK48" s="21">
        <f t="shared" si="312"/>
        <v>1455</v>
      </c>
      <c r="JL48" s="6"/>
      <c r="JM48" s="9"/>
      <c r="JN48" s="6"/>
      <c r="JO48" s="6"/>
      <c r="JP48" s="6"/>
      <c r="JQ48" s="9"/>
      <c r="JR48" s="6"/>
      <c r="JS48" s="6"/>
      <c r="JT48" s="6"/>
      <c r="JU48" s="9"/>
      <c r="JV48" s="6"/>
      <c r="JW48" s="6"/>
      <c r="JX48" s="1"/>
      <c r="JY48" s="2"/>
      <c r="JZ48" s="1"/>
      <c r="KA48" s="1"/>
      <c r="KB48" s="1"/>
      <c r="KC48" s="2"/>
      <c r="KD48" s="1"/>
      <c r="KE48" s="1"/>
      <c r="KF48" s="1"/>
      <c r="KG48" s="2"/>
      <c r="KH48" s="1"/>
      <c r="KI48" s="1"/>
      <c r="KJ48" s="1"/>
      <c r="KK48" s="2"/>
      <c r="KL48" s="1"/>
      <c r="KM48" s="1"/>
      <c r="KN48" s="1"/>
      <c r="KO48" s="2"/>
      <c r="KP48" s="1"/>
      <c r="KQ48" s="1"/>
      <c r="KR48" s="1"/>
      <c r="KS48" s="2"/>
      <c r="KT48" s="1"/>
      <c r="KU48" s="1"/>
      <c r="KV48" s="1"/>
      <c r="KW48" s="2"/>
      <c r="KX48" s="1"/>
      <c r="KY48" s="1"/>
      <c r="KZ48" s="1"/>
      <c r="LA48" s="2"/>
      <c r="LB48" s="1"/>
      <c r="LC48" s="1"/>
      <c r="LD48" s="1"/>
    </row>
    <row r="49" spans="1:391" x14ac:dyDescent="0.3">
      <c r="A49" s="57">
        <v>2012</v>
      </c>
      <c r="B49" s="58" t="s">
        <v>9</v>
      </c>
      <c r="C49" s="65">
        <v>0</v>
      </c>
      <c r="D49" s="14">
        <v>0</v>
      </c>
      <c r="E49" s="66">
        <v>0</v>
      </c>
      <c r="F49" s="82">
        <v>2</v>
      </c>
      <c r="G49" s="18">
        <v>43</v>
      </c>
      <c r="H49" s="66">
        <f t="shared" si="414"/>
        <v>21500</v>
      </c>
      <c r="I49" s="65">
        <v>0</v>
      </c>
      <c r="J49" s="14">
        <v>0</v>
      </c>
      <c r="K49" s="66">
        <v>0</v>
      </c>
      <c r="L49" s="82">
        <v>1</v>
      </c>
      <c r="M49" s="18">
        <v>5</v>
      </c>
      <c r="N49" s="66">
        <f t="shared" ref="N49:N56" si="436">M49/L49*1000</f>
        <v>5000</v>
      </c>
      <c r="O49" s="65">
        <v>0</v>
      </c>
      <c r="P49" s="14">
        <v>0</v>
      </c>
      <c r="Q49" s="66">
        <v>0</v>
      </c>
      <c r="R49" s="65">
        <v>0</v>
      </c>
      <c r="S49" s="14">
        <v>0</v>
      </c>
      <c r="T49" s="66">
        <v>0</v>
      </c>
      <c r="U49" s="65">
        <v>0</v>
      </c>
      <c r="V49" s="14">
        <v>0</v>
      </c>
      <c r="W49" s="66">
        <f t="shared" si="415"/>
        <v>0</v>
      </c>
      <c r="X49" s="65">
        <v>0</v>
      </c>
      <c r="Y49" s="14">
        <v>0</v>
      </c>
      <c r="Z49" s="66">
        <v>0</v>
      </c>
      <c r="AA49" s="65">
        <v>0</v>
      </c>
      <c r="AB49" s="14">
        <v>0</v>
      </c>
      <c r="AC49" s="66">
        <v>0</v>
      </c>
      <c r="AD49" s="65">
        <v>0</v>
      </c>
      <c r="AE49" s="14">
        <v>0</v>
      </c>
      <c r="AF49" s="66">
        <v>0</v>
      </c>
      <c r="AG49" s="65">
        <v>0</v>
      </c>
      <c r="AH49" s="14">
        <v>0</v>
      </c>
      <c r="AI49" s="66">
        <f t="shared" si="416"/>
        <v>0</v>
      </c>
      <c r="AJ49" s="65">
        <v>0</v>
      </c>
      <c r="AK49" s="14">
        <v>0</v>
      </c>
      <c r="AL49" s="66">
        <v>0</v>
      </c>
      <c r="AM49" s="65">
        <v>0</v>
      </c>
      <c r="AN49" s="14">
        <v>1</v>
      </c>
      <c r="AO49" s="66">
        <v>0</v>
      </c>
      <c r="AP49" s="65">
        <v>0</v>
      </c>
      <c r="AQ49" s="14">
        <v>0</v>
      </c>
      <c r="AR49" s="66">
        <v>0</v>
      </c>
      <c r="AS49" s="65">
        <v>0</v>
      </c>
      <c r="AT49" s="14">
        <v>0</v>
      </c>
      <c r="AU49" s="66">
        <v>0</v>
      </c>
      <c r="AV49" s="65">
        <v>0</v>
      </c>
      <c r="AW49" s="14">
        <v>0</v>
      </c>
      <c r="AX49" s="66">
        <v>0</v>
      </c>
      <c r="AY49" s="65">
        <v>0</v>
      </c>
      <c r="AZ49" s="14">
        <v>0</v>
      </c>
      <c r="BA49" s="66">
        <v>0</v>
      </c>
      <c r="BB49" s="65">
        <v>0</v>
      </c>
      <c r="BC49" s="14">
        <v>0</v>
      </c>
      <c r="BD49" s="66">
        <v>0</v>
      </c>
      <c r="BE49" s="75">
        <v>11</v>
      </c>
      <c r="BF49" s="20">
        <v>165</v>
      </c>
      <c r="BG49" s="66">
        <f t="shared" ref="BG49:BG56" si="437">BF49/BE49*1000</f>
        <v>15000</v>
      </c>
      <c r="BH49" s="65">
        <v>0</v>
      </c>
      <c r="BI49" s="14">
        <v>0</v>
      </c>
      <c r="BJ49" s="66">
        <v>0</v>
      </c>
      <c r="BK49" s="65"/>
      <c r="BL49" s="14"/>
      <c r="BM49" s="66"/>
      <c r="BN49" s="65">
        <v>0</v>
      </c>
      <c r="BO49" s="14">
        <v>0</v>
      </c>
      <c r="BP49" s="66">
        <v>0</v>
      </c>
      <c r="BQ49" s="65">
        <v>0</v>
      </c>
      <c r="BR49" s="14">
        <v>0</v>
      </c>
      <c r="BS49" s="66">
        <v>0</v>
      </c>
      <c r="BT49" s="65">
        <v>0</v>
      </c>
      <c r="BU49" s="14">
        <v>0</v>
      </c>
      <c r="BV49" s="66">
        <v>0</v>
      </c>
      <c r="BW49" s="65">
        <v>0</v>
      </c>
      <c r="BX49" s="14">
        <v>0</v>
      </c>
      <c r="BY49" s="66">
        <v>0</v>
      </c>
      <c r="BZ49" s="65">
        <v>0</v>
      </c>
      <c r="CA49" s="14">
        <v>0</v>
      </c>
      <c r="CB49" s="66">
        <v>0</v>
      </c>
      <c r="CC49" s="65">
        <v>0</v>
      </c>
      <c r="CD49" s="14">
        <v>0</v>
      </c>
      <c r="CE49" s="66">
        <v>0</v>
      </c>
      <c r="CF49" s="65">
        <v>0</v>
      </c>
      <c r="CG49" s="14">
        <v>0</v>
      </c>
      <c r="CH49" s="66">
        <v>0</v>
      </c>
      <c r="CI49" s="65">
        <v>0</v>
      </c>
      <c r="CJ49" s="14">
        <v>0</v>
      </c>
      <c r="CK49" s="66">
        <v>0</v>
      </c>
      <c r="CL49" s="75">
        <v>1</v>
      </c>
      <c r="CM49" s="20">
        <v>21</v>
      </c>
      <c r="CN49" s="66">
        <f t="shared" ref="CN49:CN54" si="438">CM49/CL49*1000</f>
        <v>21000</v>
      </c>
      <c r="CO49" s="65">
        <v>0</v>
      </c>
      <c r="CP49" s="14">
        <v>0</v>
      </c>
      <c r="CQ49" s="66">
        <v>0</v>
      </c>
      <c r="CR49" s="65">
        <v>0</v>
      </c>
      <c r="CS49" s="14">
        <v>0</v>
      </c>
      <c r="CT49" s="66">
        <v>0</v>
      </c>
      <c r="CU49" s="65">
        <v>0</v>
      </c>
      <c r="CV49" s="14">
        <v>0</v>
      </c>
      <c r="CW49" s="66">
        <v>0</v>
      </c>
      <c r="CX49" s="65">
        <v>0</v>
      </c>
      <c r="CY49" s="14">
        <v>0</v>
      </c>
      <c r="CZ49" s="66">
        <f t="shared" si="418"/>
        <v>0</v>
      </c>
      <c r="DA49" s="65">
        <v>0</v>
      </c>
      <c r="DB49" s="14">
        <v>0</v>
      </c>
      <c r="DC49" s="66">
        <v>0</v>
      </c>
      <c r="DD49" s="65">
        <v>0</v>
      </c>
      <c r="DE49" s="14">
        <v>0</v>
      </c>
      <c r="DF49" s="66">
        <v>0</v>
      </c>
      <c r="DG49" s="65">
        <v>0</v>
      </c>
      <c r="DH49" s="14">
        <v>0</v>
      </c>
      <c r="DI49" s="66">
        <v>0</v>
      </c>
      <c r="DJ49" s="75">
        <v>0</v>
      </c>
      <c r="DK49" s="20">
        <v>0</v>
      </c>
      <c r="DL49" s="66">
        <f t="shared" si="419"/>
        <v>0</v>
      </c>
      <c r="DM49" s="75">
        <v>0</v>
      </c>
      <c r="DN49" s="20">
        <v>0</v>
      </c>
      <c r="DO49" s="66">
        <f t="shared" si="420"/>
        <v>0</v>
      </c>
      <c r="DP49" s="75">
        <v>40</v>
      </c>
      <c r="DQ49" s="20">
        <v>979</v>
      </c>
      <c r="DR49" s="66">
        <f t="shared" si="421"/>
        <v>24475</v>
      </c>
      <c r="DS49" s="74">
        <v>2</v>
      </c>
      <c r="DT49" s="19">
        <v>67</v>
      </c>
      <c r="DU49" s="66">
        <f t="shared" ref="DU49" si="439">DT49/DS49*1000</f>
        <v>33500</v>
      </c>
      <c r="DV49" s="74">
        <v>0</v>
      </c>
      <c r="DW49" s="19">
        <v>0</v>
      </c>
      <c r="DX49" s="66">
        <v>0</v>
      </c>
      <c r="DY49" s="74">
        <v>0</v>
      </c>
      <c r="DZ49" s="19">
        <v>0</v>
      </c>
      <c r="EA49" s="66">
        <v>0</v>
      </c>
      <c r="EB49" s="74">
        <v>0</v>
      </c>
      <c r="EC49" s="19">
        <v>0</v>
      </c>
      <c r="ED49" s="66">
        <v>0</v>
      </c>
      <c r="EE49" s="74">
        <v>0</v>
      </c>
      <c r="EF49" s="19">
        <v>0</v>
      </c>
      <c r="EG49" s="66">
        <v>0</v>
      </c>
      <c r="EH49" s="65">
        <v>0</v>
      </c>
      <c r="EI49" s="14">
        <v>0</v>
      </c>
      <c r="EJ49" s="66">
        <v>0</v>
      </c>
      <c r="EK49" s="74">
        <v>0</v>
      </c>
      <c r="EL49" s="19">
        <v>0</v>
      </c>
      <c r="EM49" s="66">
        <v>0</v>
      </c>
      <c r="EN49" s="75">
        <v>1</v>
      </c>
      <c r="EO49" s="20">
        <v>46</v>
      </c>
      <c r="EP49" s="66">
        <f t="shared" si="422"/>
        <v>46000</v>
      </c>
      <c r="EQ49" s="65">
        <v>0</v>
      </c>
      <c r="ER49" s="14">
        <v>0</v>
      </c>
      <c r="ES49" s="66">
        <v>0</v>
      </c>
      <c r="ET49" s="74">
        <v>0</v>
      </c>
      <c r="EU49" s="19">
        <v>0</v>
      </c>
      <c r="EV49" s="66">
        <v>0</v>
      </c>
      <c r="EW49" s="74">
        <v>0</v>
      </c>
      <c r="EX49" s="19">
        <v>0</v>
      </c>
      <c r="EY49" s="66">
        <f t="shared" si="423"/>
        <v>0</v>
      </c>
      <c r="EZ49" s="74">
        <v>0</v>
      </c>
      <c r="FA49" s="19">
        <v>0</v>
      </c>
      <c r="FB49" s="66">
        <v>0</v>
      </c>
      <c r="FC49" s="75">
        <v>2</v>
      </c>
      <c r="FD49" s="20">
        <v>48</v>
      </c>
      <c r="FE49" s="66">
        <f t="shared" si="424"/>
        <v>24000</v>
      </c>
      <c r="FF49" s="74">
        <v>0</v>
      </c>
      <c r="FG49" s="19">
        <v>0</v>
      </c>
      <c r="FH49" s="66">
        <v>0</v>
      </c>
      <c r="FI49" s="74">
        <v>0</v>
      </c>
      <c r="FJ49" s="19">
        <v>0</v>
      </c>
      <c r="FK49" s="66">
        <v>0</v>
      </c>
      <c r="FL49" s="65">
        <v>0</v>
      </c>
      <c r="FM49" s="14">
        <v>0</v>
      </c>
      <c r="FN49" s="66">
        <v>0</v>
      </c>
      <c r="FO49" s="75">
        <v>2</v>
      </c>
      <c r="FP49" s="20">
        <v>42</v>
      </c>
      <c r="FQ49" s="66">
        <f t="shared" si="425"/>
        <v>21000</v>
      </c>
      <c r="FR49" s="65">
        <v>0</v>
      </c>
      <c r="FS49" s="14">
        <v>0</v>
      </c>
      <c r="FT49" s="66">
        <v>0</v>
      </c>
      <c r="FU49" s="65">
        <v>0</v>
      </c>
      <c r="FV49" s="14">
        <v>0</v>
      </c>
      <c r="FW49" s="66">
        <v>0</v>
      </c>
      <c r="FX49" s="65">
        <v>0</v>
      </c>
      <c r="FY49" s="14">
        <v>0</v>
      </c>
      <c r="FZ49" s="66">
        <v>0</v>
      </c>
      <c r="GA49" s="65">
        <v>0</v>
      </c>
      <c r="GB49" s="14">
        <v>0</v>
      </c>
      <c r="GC49" s="66">
        <v>0</v>
      </c>
      <c r="GD49" s="65">
        <v>0</v>
      </c>
      <c r="GE49" s="14">
        <v>0</v>
      </c>
      <c r="GF49" s="66">
        <v>0</v>
      </c>
      <c r="GG49" s="65">
        <v>0</v>
      </c>
      <c r="GH49" s="14">
        <v>0</v>
      </c>
      <c r="GI49" s="66">
        <v>0</v>
      </c>
      <c r="GJ49" s="65">
        <v>0</v>
      </c>
      <c r="GK49" s="14">
        <v>0</v>
      </c>
      <c r="GL49" s="66">
        <v>0</v>
      </c>
      <c r="GM49" s="65">
        <v>0</v>
      </c>
      <c r="GN49" s="14">
        <v>0</v>
      </c>
      <c r="GO49" s="66">
        <v>0</v>
      </c>
      <c r="GP49" s="65">
        <v>2</v>
      </c>
      <c r="GQ49" s="14">
        <v>5</v>
      </c>
      <c r="GR49" s="66">
        <f t="shared" ref="GR49:GR50" si="440">GQ49/GP49*1000</f>
        <v>2500</v>
      </c>
      <c r="GS49" s="65">
        <v>0</v>
      </c>
      <c r="GT49" s="14">
        <v>0</v>
      </c>
      <c r="GU49" s="66">
        <v>0</v>
      </c>
      <c r="GV49" s="65">
        <v>0</v>
      </c>
      <c r="GW49" s="14">
        <v>0</v>
      </c>
      <c r="GX49" s="66">
        <v>0</v>
      </c>
      <c r="GY49" s="65">
        <v>0</v>
      </c>
      <c r="GZ49" s="14">
        <v>0</v>
      </c>
      <c r="HA49" s="66">
        <v>0</v>
      </c>
      <c r="HB49" s="65">
        <v>0</v>
      </c>
      <c r="HC49" s="14">
        <v>0</v>
      </c>
      <c r="HD49" s="66">
        <v>0</v>
      </c>
      <c r="HE49" s="65">
        <v>0</v>
      </c>
      <c r="HF49" s="14">
        <v>0</v>
      </c>
      <c r="HG49" s="66">
        <v>0</v>
      </c>
      <c r="HH49" s="65">
        <v>0</v>
      </c>
      <c r="HI49" s="14">
        <v>0</v>
      </c>
      <c r="HJ49" s="66">
        <f t="shared" si="427"/>
        <v>0</v>
      </c>
      <c r="HK49" s="65">
        <v>0</v>
      </c>
      <c r="HL49" s="14">
        <v>0</v>
      </c>
      <c r="HM49" s="66">
        <v>0</v>
      </c>
      <c r="HN49" s="65">
        <v>0</v>
      </c>
      <c r="HO49" s="14">
        <v>0</v>
      </c>
      <c r="HP49" s="66">
        <v>0</v>
      </c>
      <c r="HQ49" s="65">
        <v>0</v>
      </c>
      <c r="HR49" s="14">
        <v>0</v>
      </c>
      <c r="HS49" s="66">
        <v>0</v>
      </c>
      <c r="HT49" s="65">
        <v>0</v>
      </c>
      <c r="HU49" s="14">
        <v>0</v>
      </c>
      <c r="HV49" s="66">
        <v>0</v>
      </c>
      <c r="HW49" s="65">
        <v>0</v>
      </c>
      <c r="HX49" s="14">
        <v>0</v>
      </c>
      <c r="HY49" s="66">
        <v>0</v>
      </c>
      <c r="HZ49" s="65">
        <v>0</v>
      </c>
      <c r="IA49" s="14">
        <v>0</v>
      </c>
      <c r="IB49" s="66">
        <f t="shared" si="428"/>
        <v>0</v>
      </c>
      <c r="IC49" s="75">
        <v>0</v>
      </c>
      <c r="ID49" s="20">
        <v>5</v>
      </c>
      <c r="IE49" s="66">
        <v>0</v>
      </c>
      <c r="IF49" s="65">
        <v>0</v>
      </c>
      <c r="IG49" s="14">
        <v>0</v>
      </c>
      <c r="IH49" s="66">
        <v>0</v>
      </c>
      <c r="II49" s="75">
        <v>0</v>
      </c>
      <c r="IJ49" s="20">
        <v>0</v>
      </c>
      <c r="IK49" s="66">
        <v>0</v>
      </c>
      <c r="IL49" s="75">
        <v>0</v>
      </c>
      <c r="IM49" s="20">
        <v>6</v>
      </c>
      <c r="IN49" s="66">
        <v>0</v>
      </c>
      <c r="IO49" s="75">
        <v>2</v>
      </c>
      <c r="IP49" s="20">
        <v>52</v>
      </c>
      <c r="IQ49" s="66">
        <f t="shared" ref="IQ49" si="441">IP49/IO49*1000</f>
        <v>26000</v>
      </c>
      <c r="IR49" s="65">
        <v>0</v>
      </c>
      <c r="IS49" s="14">
        <v>3</v>
      </c>
      <c r="IT49" s="66">
        <v>0</v>
      </c>
      <c r="IU49" s="65">
        <v>0</v>
      </c>
      <c r="IV49" s="14">
        <v>0</v>
      </c>
      <c r="IW49" s="66">
        <v>0</v>
      </c>
      <c r="IX49" s="65">
        <v>0</v>
      </c>
      <c r="IY49" s="14">
        <v>0</v>
      </c>
      <c r="IZ49" s="66">
        <v>0</v>
      </c>
      <c r="JA49" s="65">
        <v>0</v>
      </c>
      <c r="JB49" s="14">
        <v>0</v>
      </c>
      <c r="JC49" s="66">
        <v>0</v>
      </c>
      <c r="JD49" s="75">
        <v>7</v>
      </c>
      <c r="JE49" s="20">
        <v>181</v>
      </c>
      <c r="JF49" s="66">
        <f t="shared" si="431"/>
        <v>25857.142857142859</v>
      </c>
      <c r="JG49" s="75">
        <v>3</v>
      </c>
      <c r="JH49" s="20">
        <v>89</v>
      </c>
      <c r="JI49" s="66">
        <f t="shared" si="432"/>
        <v>29666.666666666668</v>
      </c>
      <c r="JJ49" s="11">
        <f t="shared" si="311"/>
        <v>76</v>
      </c>
      <c r="JK49" s="21">
        <f t="shared" si="312"/>
        <v>1758</v>
      </c>
      <c r="JL49" s="6"/>
      <c r="JM49" s="9"/>
      <c r="JN49" s="6"/>
      <c r="JO49" s="6"/>
      <c r="JP49" s="6"/>
      <c r="JQ49" s="9"/>
      <c r="JR49" s="6"/>
      <c r="JS49" s="6"/>
      <c r="JT49" s="6"/>
      <c r="JU49" s="9"/>
      <c r="JV49" s="6"/>
      <c r="JW49" s="6"/>
      <c r="JX49" s="1"/>
      <c r="JY49" s="2"/>
      <c r="JZ49" s="1"/>
      <c r="KA49" s="1"/>
      <c r="KB49" s="1"/>
      <c r="KC49" s="2"/>
      <c r="KD49" s="1"/>
      <c r="KE49" s="1"/>
      <c r="KF49" s="1"/>
      <c r="KG49" s="2"/>
      <c r="KH49" s="1"/>
      <c r="KI49" s="1"/>
      <c r="KJ49" s="1"/>
      <c r="KK49" s="2"/>
      <c r="KL49" s="1"/>
      <c r="KM49" s="1"/>
      <c r="KN49" s="1"/>
      <c r="KO49" s="2"/>
      <c r="KP49" s="1"/>
      <c r="KQ49" s="1"/>
      <c r="KR49" s="1"/>
      <c r="KS49" s="2"/>
      <c r="KT49" s="1"/>
      <c r="KU49" s="1"/>
      <c r="KV49" s="1"/>
      <c r="KW49" s="2"/>
      <c r="KX49" s="1"/>
      <c r="KY49" s="1"/>
      <c r="KZ49" s="1"/>
      <c r="LA49" s="2"/>
      <c r="LB49" s="1"/>
      <c r="LC49" s="1"/>
      <c r="LD49" s="1"/>
    </row>
    <row r="50" spans="1:391" x14ac:dyDescent="0.3">
      <c r="A50" s="57">
        <v>2012</v>
      </c>
      <c r="B50" s="58" t="s">
        <v>10</v>
      </c>
      <c r="C50" s="65">
        <v>0</v>
      </c>
      <c r="D50" s="14">
        <v>0</v>
      </c>
      <c r="E50" s="66">
        <v>0</v>
      </c>
      <c r="F50" s="82">
        <v>1</v>
      </c>
      <c r="G50" s="18">
        <v>26</v>
      </c>
      <c r="H50" s="66">
        <f t="shared" si="414"/>
        <v>26000</v>
      </c>
      <c r="I50" s="65">
        <v>0</v>
      </c>
      <c r="J50" s="14">
        <v>0</v>
      </c>
      <c r="K50" s="66">
        <v>0</v>
      </c>
      <c r="L50" s="82">
        <v>0</v>
      </c>
      <c r="M50" s="18">
        <v>1</v>
      </c>
      <c r="N50" s="66">
        <v>0</v>
      </c>
      <c r="O50" s="65">
        <v>0</v>
      </c>
      <c r="P50" s="14">
        <v>0</v>
      </c>
      <c r="Q50" s="66">
        <v>0</v>
      </c>
      <c r="R50" s="65">
        <v>0</v>
      </c>
      <c r="S50" s="14">
        <v>0</v>
      </c>
      <c r="T50" s="66">
        <v>0</v>
      </c>
      <c r="U50" s="65">
        <v>0</v>
      </c>
      <c r="V50" s="14">
        <v>0</v>
      </c>
      <c r="W50" s="66">
        <f t="shared" si="415"/>
        <v>0</v>
      </c>
      <c r="X50" s="65">
        <v>0</v>
      </c>
      <c r="Y50" s="14">
        <v>0</v>
      </c>
      <c r="Z50" s="66">
        <v>0</v>
      </c>
      <c r="AA50" s="65">
        <v>0</v>
      </c>
      <c r="AB50" s="14">
        <v>0</v>
      </c>
      <c r="AC50" s="66">
        <v>0</v>
      </c>
      <c r="AD50" s="65">
        <v>0</v>
      </c>
      <c r="AE50" s="14">
        <v>0</v>
      </c>
      <c r="AF50" s="66">
        <v>0</v>
      </c>
      <c r="AG50" s="65">
        <v>0</v>
      </c>
      <c r="AH50" s="14">
        <v>0</v>
      </c>
      <c r="AI50" s="66">
        <f t="shared" si="416"/>
        <v>0</v>
      </c>
      <c r="AJ50" s="65">
        <v>0</v>
      </c>
      <c r="AK50" s="14">
        <v>0</v>
      </c>
      <c r="AL50" s="66">
        <v>0</v>
      </c>
      <c r="AM50" s="65">
        <v>0</v>
      </c>
      <c r="AN50" s="14">
        <v>0</v>
      </c>
      <c r="AO50" s="66">
        <v>0</v>
      </c>
      <c r="AP50" s="65">
        <v>0</v>
      </c>
      <c r="AQ50" s="14">
        <v>0</v>
      </c>
      <c r="AR50" s="66">
        <v>0</v>
      </c>
      <c r="AS50" s="65">
        <v>0</v>
      </c>
      <c r="AT50" s="14">
        <v>1</v>
      </c>
      <c r="AU50" s="66">
        <v>0</v>
      </c>
      <c r="AV50" s="65">
        <v>0</v>
      </c>
      <c r="AW50" s="14">
        <v>0</v>
      </c>
      <c r="AX50" s="66">
        <v>0</v>
      </c>
      <c r="AY50" s="65">
        <v>0</v>
      </c>
      <c r="AZ50" s="14">
        <v>0</v>
      </c>
      <c r="BA50" s="66">
        <v>0</v>
      </c>
      <c r="BB50" s="65">
        <v>0</v>
      </c>
      <c r="BC50" s="14">
        <v>1</v>
      </c>
      <c r="BD50" s="66">
        <v>0</v>
      </c>
      <c r="BE50" s="75">
        <v>1</v>
      </c>
      <c r="BF50" s="20">
        <v>27</v>
      </c>
      <c r="BG50" s="66">
        <f t="shared" si="437"/>
        <v>27000</v>
      </c>
      <c r="BH50" s="65">
        <v>0</v>
      </c>
      <c r="BI50" s="14">
        <v>0</v>
      </c>
      <c r="BJ50" s="66">
        <v>0</v>
      </c>
      <c r="BK50" s="65"/>
      <c r="BL50" s="14"/>
      <c r="BM50" s="66"/>
      <c r="BN50" s="65">
        <v>0</v>
      </c>
      <c r="BO50" s="14">
        <v>0</v>
      </c>
      <c r="BP50" s="66">
        <v>0</v>
      </c>
      <c r="BQ50" s="65">
        <v>0</v>
      </c>
      <c r="BR50" s="14">
        <v>0</v>
      </c>
      <c r="BS50" s="66">
        <v>0</v>
      </c>
      <c r="BT50" s="65">
        <v>0</v>
      </c>
      <c r="BU50" s="14">
        <v>0</v>
      </c>
      <c r="BV50" s="66">
        <v>0</v>
      </c>
      <c r="BW50" s="65">
        <v>0</v>
      </c>
      <c r="BX50" s="14">
        <v>0</v>
      </c>
      <c r="BY50" s="66">
        <v>0</v>
      </c>
      <c r="BZ50" s="65">
        <v>0</v>
      </c>
      <c r="CA50" s="14">
        <v>0</v>
      </c>
      <c r="CB50" s="66">
        <v>0</v>
      </c>
      <c r="CC50" s="65">
        <v>0</v>
      </c>
      <c r="CD50" s="14">
        <v>0</v>
      </c>
      <c r="CE50" s="66">
        <v>0</v>
      </c>
      <c r="CF50" s="65">
        <v>0</v>
      </c>
      <c r="CG50" s="14">
        <v>0</v>
      </c>
      <c r="CH50" s="66">
        <v>0</v>
      </c>
      <c r="CI50" s="65">
        <v>0</v>
      </c>
      <c r="CJ50" s="14">
        <v>0</v>
      </c>
      <c r="CK50" s="66">
        <v>0</v>
      </c>
      <c r="CL50" s="75">
        <v>0</v>
      </c>
      <c r="CM50" s="20">
        <v>8</v>
      </c>
      <c r="CN50" s="66">
        <v>0</v>
      </c>
      <c r="CO50" s="65">
        <v>0</v>
      </c>
      <c r="CP50" s="14">
        <v>0</v>
      </c>
      <c r="CQ50" s="66">
        <v>0</v>
      </c>
      <c r="CR50" s="65">
        <v>0</v>
      </c>
      <c r="CS50" s="14">
        <v>0</v>
      </c>
      <c r="CT50" s="66">
        <v>0</v>
      </c>
      <c r="CU50" s="65">
        <v>0</v>
      </c>
      <c r="CV50" s="14">
        <v>0</v>
      </c>
      <c r="CW50" s="66">
        <v>0</v>
      </c>
      <c r="CX50" s="65">
        <v>0</v>
      </c>
      <c r="CY50" s="14">
        <v>0</v>
      </c>
      <c r="CZ50" s="66">
        <f t="shared" si="418"/>
        <v>0</v>
      </c>
      <c r="DA50" s="65">
        <v>0</v>
      </c>
      <c r="DB50" s="14">
        <v>0</v>
      </c>
      <c r="DC50" s="66">
        <v>0</v>
      </c>
      <c r="DD50" s="65">
        <v>0</v>
      </c>
      <c r="DE50" s="14">
        <v>0</v>
      </c>
      <c r="DF50" s="66">
        <v>0</v>
      </c>
      <c r="DG50" s="65">
        <v>17</v>
      </c>
      <c r="DH50" s="14">
        <v>360</v>
      </c>
      <c r="DI50" s="66">
        <f t="shared" ref="DI50" si="442">DH50/DG50*1000</f>
        <v>21176.470588235294</v>
      </c>
      <c r="DJ50" s="75">
        <v>0</v>
      </c>
      <c r="DK50" s="20">
        <v>0</v>
      </c>
      <c r="DL50" s="66">
        <f t="shared" si="419"/>
        <v>0</v>
      </c>
      <c r="DM50" s="75">
        <v>0</v>
      </c>
      <c r="DN50" s="20">
        <v>0</v>
      </c>
      <c r="DO50" s="66">
        <f t="shared" si="420"/>
        <v>0</v>
      </c>
      <c r="DP50" s="75">
        <v>45</v>
      </c>
      <c r="DQ50" s="20">
        <v>1219</v>
      </c>
      <c r="DR50" s="66">
        <f t="shared" si="421"/>
        <v>27088.888888888887</v>
      </c>
      <c r="DS50" s="65">
        <v>0</v>
      </c>
      <c r="DT50" s="14">
        <v>0</v>
      </c>
      <c r="DU50" s="66">
        <v>0</v>
      </c>
      <c r="DV50" s="65">
        <v>0</v>
      </c>
      <c r="DW50" s="14">
        <v>0</v>
      </c>
      <c r="DX50" s="66">
        <v>0</v>
      </c>
      <c r="DY50" s="65">
        <v>0</v>
      </c>
      <c r="DZ50" s="14">
        <v>0</v>
      </c>
      <c r="EA50" s="66">
        <v>0</v>
      </c>
      <c r="EB50" s="65">
        <v>0</v>
      </c>
      <c r="EC50" s="14">
        <v>0</v>
      </c>
      <c r="ED50" s="66">
        <v>0</v>
      </c>
      <c r="EE50" s="65">
        <v>0</v>
      </c>
      <c r="EF50" s="14">
        <v>0</v>
      </c>
      <c r="EG50" s="66">
        <v>0</v>
      </c>
      <c r="EH50" s="65">
        <v>0</v>
      </c>
      <c r="EI50" s="14">
        <v>0</v>
      </c>
      <c r="EJ50" s="66">
        <v>0</v>
      </c>
      <c r="EK50" s="75">
        <v>0</v>
      </c>
      <c r="EL50" s="20">
        <v>7</v>
      </c>
      <c r="EM50" s="66">
        <v>0</v>
      </c>
      <c r="EN50" s="75">
        <v>1</v>
      </c>
      <c r="EO50" s="20">
        <v>22</v>
      </c>
      <c r="EP50" s="66">
        <f t="shared" si="422"/>
        <v>22000</v>
      </c>
      <c r="EQ50" s="65">
        <v>0</v>
      </c>
      <c r="ER50" s="14">
        <v>0</v>
      </c>
      <c r="ES50" s="66">
        <v>0</v>
      </c>
      <c r="ET50" s="65">
        <v>0</v>
      </c>
      <c r="EU50" s="14">
        <v>6</v>
      </c>
      <c r="EV50" s="66">
        <v>0</v>
      </c>
      <c r="EW50" s="75">
        <v>0</v>
      </c>
      <c r="EX50" s="20">
        <v>0</v>
      </c>
      <c r="EY50" s="66">
        <f t="shared" si="423"/>
        <v>0</v>
      </c>
      <c r="EZ50" s="75">
        <v>3</v>
      </c>
      <c r="FA50" s="20">
        <v>73</v>
      </c>
      <c r="FB50" s="66">
        <f t="shared" ref="FB50:FB55" si="443">FA50/EZ50*1000</f>
        <v>24333.333333333332</v>
      </c>
      <c r="FC50" s="75">
        <v>20</v>
      </c>
      <c r="FD50" s="20">
        <v>372</v>
      </c>
      <c r="FE50" s="66">
        <f t="shared" si="424"/>
        <v>18600</v>
      </c>
      <c r="FF50" s="65">
        <v>0</v>
      </c>
      <c r="FG50" s="14">
        <v>0</v>
      </c>
      <c r="FH50" s="66">
        <v>0</v>
      </c>
      <c r="FI50" s="65">
        <v>0</v>
      </c>
      <c r="FJ50" s="14">
        <v>0</v>
      </c>
      <c r="FK50" s="66">
        <v>0</v>
      </c>
      <c r="FL50" s="65">
        <v>0</v>
      </c>
      <c r="FM50" s="14">
        <v>0</v>
      </c>
      <c r="FN50" s="66">
        <v>0</v>
      </c>
      <c r="FO50" s="75">
        <v>0</v>
      </c>
      <c r="FP50" s="20">
        <v>8</v>
      </c>
      <c r="FQ50" s="66">
        <v>0</v>
      </c>
      <c r="FR50" s="65">
        <v>0</v>
      </c>
      <c r="FS50" s="14">
        <v>0</v>
      </c>
      <c r="FT50" s="66">
        <v>0</v>
      </c>
      <c r="FU50" s="65">
        <v>0</v>
      </c>
      <c r="FV50" s="14">
        <v>0</v>
      </c>
      <c r="FW50" s="66">
        <v>0</v>
      </c>
      <c r="FX50" s="65">
        <v>0</v>
      </c>
      <c r="FY50" s="14">
        <v>0</v>
      </c>
      <c r="FZ50" s="66">
        <v>0</v>
      </c>
      <c r="GA50" s="65">
        <v>0</v>
      </c>
      <c r="GB50" s="14">
        <v>0</v>
      </c>
      <c r="GC50" s="66">
        <v>0</v>
      </c>
      <c r="GD50" s="65">
        <v>0</v>
      </c>
      <c r="GE50" s="14">
        <v>0</v>
      </c>
      <c r="GF50" s="66">
        <v>0</v>
      </c>
      <c r="GG50" s="65">
        <v>0</v>
      </c>
      <c r="GH50" s="14">
        <v>0</v>
      </c>
      <c r="GI50" s="66">
        <v>0</v>
      </c>
      <c r="GJ50" s="65">
        <v>0</v>
      </c>
      <c r="GK50" s="14">
        <v>0</v>
      </c>
      <c r="GL50" s="66">
        <v>0</v>
      </c>
      <c r="GM50" s="65">
        <v>0</v>
      </c>
      <c r="GN50" s="14">
        <v>0</v>
      </c>
      <c r="GO50" s="66">
        <v>0</v>
      </c>
      <c r="GP50" s="65">
        <v>4</v>
      </c>
      <c r="GQ50" s="14">
        <v>23</v>
      </c>
      <c r="GR50" s="66">
        <f t="shared" si="440"/>
        <v>5750</v>
      </c>
      <c r="GS50" s="65">
        <v>0</v>
      </c>
      <c r="GT50" s="14">
        <v>0</v>
      </c>
      <c r="GU50" s="66">
        <v>0</v>
      </c>
      <c r="GV50" s="65">
        <v>0</v>
      </c>
      <c r="GW50" s="14">
        <v>0</v>
      </c>
      <c r="GX50" s="66">
        <v>0</v>
      </c>
      <c r="GY50" s="65">
        <v>1</v>
      </c>
      <c r="GZ50" s="14">
        <v>33</v>
      </c>
      <c r="HA50" s="66">
        <f t="shared" ref="HA50" si="444">GZ50/GY50*1000</f>
        <v>33000</v>
      </c>
      <c r="HB50" s="65">
        <v>0</v>
      </c>
      <c r="HC50" s="14">
        <v>0</v>
      </c>
      <c r="HD50" s="66">
        <v>0</v>
      </c>
      <c r="HE50" s="65">
        <v>0</v>
      </c>
      <c r="HF50" s="14">
        <v>0</v>
      </c>
      <c r="HG50" s="66">
        <v>0</v>
      </c>
      <c r="HH50" s="65">
        <v>0</v>
      </c>
      <c r="HI50" s="14">
        <v>0</v>
      </c>
      <c r="HJ50" s="66">
        <f t="shared" si="427"/>
        <v>0</v>
      </c>
      <c r="HK50" s="65">
        <v>0</v>
      </c>
      <c r="HL50" s="14">
        <v>0</v>
      </c>
      <c r="HM50" s="66">
        <v>0</v>
      </c>
      <c r="HN50" s="65">
        <v>0</v>
      </c>
      <c r="HO50" s="14">
        <v>0</v>
      </c>
      <c r="HP50" s="66">
        <v>0</v>
      </c>
      <c r="HQ50" s="65">
        <v>0</v>
      </c>
      <c r="HR50" s="14">
        <v>0</v>
      </c>
      <c r="HS50" s="66">
        <v>0</v>
      </c>
      <c r="HT50" s="65">
        <v>0</v>
      </c>
      <c r="HU50" s="14">
        <v>0</v>
      </c>
      <c r="HV50" s="66">
        <v>0</v>
      </c>
      <c r="HW50" s="65">
        <v>0</v>
      </c>
      <c r="HX50" s="14">
        <v>0</v>
      </c>
      <c r="HY50" s="66">
        <v>0</v>
      </c>
      <c r="HZ50" s="65">
        <v>0</v>
      </c>
      <c r="IA50" s="14">
        <v>0</v>
      </c>
      <c r="IB50" s="66">
        <f t="shared" si="428"/>
        <v>0</v>
      </c>
      <c r="IC50" s="75">
        <v>0</v>
      </c>
      <c r="ID50" s="20">
        <v>4</v>
      </c>
      <c r="IE50" s="66">
        <v>0</v>
      </c>
      <c r="IF50" s="65">
        <v>0</v>
      </c>
      <c r="IG50" s="14">
        <v>0</v>
      </c>
      <c r="IH50" s="66">
        <v>0</v>
      </c>
      <c r="II50" s="75">
        <v>0</v>
      </c>
      <c r="IJ50" s="20">
        <v>0</v>
      </c>
      <c r="IK50" s="66">
        <v>0</v>
      </c>
      <c r="IL50" s="75">
        <v>0</v>
      </c>
      <c r="IM50" s="20">
        <v>4</v>
      </c>
      <c r="IN50" s="66">
        <v>0</v>
      </c>
      <c r="IO50" s="65">
        <v>0</v>
      </c>
      <c r="IP50" s="14">
        <v>0</v>
      </c>
      <c r="IQ50" s="66">
        <v>0</v>
      </c>
      <c r="IR50" s="65">
        <v>1</v>
      </c>
      <c r="IS50" s="14">
        <v>16</v>
      </c>
      <c r="IT50" s="66">
        <f t="shared" ref="IT50" si="445">IS50/IR50*1000</f>
        <v>16000</v>
      </c>
      <c r="IU50" s="65">
        <v>0</v>
      </c>
      <c r="IV50" s="14">
        <v>0</v>
      </c>
      <c r="IW50" s="66">
        <v>0</v>
      </c>
      <c r="IX50" s="65">
        <v>0</v>
      </c>
      <c r="IY50" s="14">
        <v>0</v>
      </c>
      <c r="IZ50" s="66">
        <v>0</v>
      </c>
      <c r="JA50" s="65">
        <v>0</v>
      </c>
      <c r="JB50" s="14">
        <v>0</v>
      </c>
      <c r="JC50" s="66">
        <v>0</v>
      </c>
      <c r="JD50" s="75">
        <v>28</v>
      </c>
      <c r="JE50" s="20">
        <v>629</v>
      </c>
      <c r="JF50" s="66">
        <f t="shared" si="431"/>
        <v>22464.285714285714</v>
      </c>
      <c r="JG50" s="75">
        <v>3</v>
      </c>
      <c r="JH50" s="20">
        <v>62</v>
      </c>
      <c r="JI50" s="66">
        <f t="shared" si="432"/>
        <v>20666.666666666668</v>
      </c>
      <c r="JJ50" s="11">
        <f t="shared" si="311"/>
        <v>125</v>
      </c>
      <c r="JK50" s="21">
        <f t="shared" si="312"/>
        <v>2902</v>
      </c>
      <c r="JL50" s="6"/>
      <c r="JM50" s="9"/>
      <c r="JN50" s="6"/>
      <c r="JO50" s="6"/>
      <c r="JP50" s="6"/>
      <c r="JQ50" s="9"/>
      <c r="JR50" s="6"/>
      <c r="JS50" s="6"/>
      <c r="JT50" s="6"/>
      <c r="JU50" s="9"/>
      <c r="JV50" s="6"/>
      <c r="JW50" s="6"/>
      <c r="JX50" s="1"/>
      <c r="JY50" s="2"/>
      <c r="JZ50" s="1"/>
      <c r="KA50" s="1"/>
      <c r="KB50" s="1"/>
      <c r="KC50" s="2"/>
      <c r="KD50" s="1"/>
      <c r="KE50" s="1"/>
      <c r="KF50" s="1"/>
      <c r="KG50" s="2"/>
      <c r="KH50" s="1"/>
      <c r="KI50" s="1"/>
      <c r="KJ50" s="1"/>
      <c r="KK50" s="2"/>
      <c r="KL50" s="1"/>
      <c r="KM50" s="1"/>
      <c r="KN50" s="1"/>
      <c r="KO50" s="2"/>
      <c r="KP50" s="1"/>
      <c r="KQ50" s="1"/>
      <c r="KR50" s="1"/>
      <c r="KS50" s="2"/>
      <c r="KT50" s="1"/>
      <c r="KU50" s="1"/>
      <c r="KV50" s="1"/>
      <c r="KW50" s="2"/>
      <c r="KX50" s="1"/>
      <c r="KY50" s="1"/>
      <c r="KZ50" s="1"/>
      <c r="LA50" s="2"/>
      <c r="LB50" s="1"/>
      <c r="LC50" s="1"/>
      <c r="LD50" s="1"/>
    </row>
    <row r="51" spans="1:391" x14ac:dyDescent="0.3">
      <c r="A51" s="57">
        <v>2012</v>
      </c>
      <c r="B51" s="58" t="s">
        <v>11</v>
      </c>
      <c r="C51" s="65">
        <v>0</v>
      </c>
      <c r="D51" s="14">
        <v>0</v>
      </c>
      <c r="E51" s="66">
        <v>0</v>
      </c>
      <c r="F51" s="82">
        <v>7</v>
      </c>
      <c r="G51" s="18">
        <v>207</v>
      </c>
      <c r="H51" s="66">
        <f t="shared" ref="H51:H56" si="446">G51/F51*1000</f>
        <v>29571.428571428572</v>
      </c>
      <c r="I51" s="65">
        <v>0</v>
      </c>
      <c r="J51" s="14">
        <v>0</v>
      </c>
      <c r="K51" s="66">
        <v>0</v>
      </c>
      <c r="L51" s="82">
        <v>0</v>
      </c>
      <c r="M51" s="18">
        <v>3</v>
      </c>
      <c r="N51" s="66">
        <v>0</v>
      </c>
      <c r="O51" s="65">
        <v>0</v>
      </c>
      <c r="P51" s="14">
        <v>0</v>
      </c>
      <c r="Q51" s="66">
        <v>0</v>
      </c>
      <c r="R51" s="65">
        <v>0</v>
      </c>
      <c r="S51" s="14">
        <v>0</v>
      </c>
      <c r="T51" s="66">
        <v>0</v>
      </c>
      <c r="U51" s="65">
        <v>0</v>
      </c>
      <c r="V51" s="14">
        <v>0</v>
      </c>
      <c r="W51" s="66">
        <f t="shared" si="415"/>
        <v>0</v>
      </c>
      <c r="X51" s="65">
        <v>0</v>
      </c>
      <c r="Y51" s="14">
        <v>0</v>
      </c>
      <c r="Z51" s="66">
        <v>0</v>
      </c>
      <c r="AA51" s="65">
        <v>0</v>
      </c>
      <c r="AB51" s="14">
        <v>0</v>
      </c>
      <c r="AC51" s="66">
        <v>0</v>
      </c>
      <c r="AD51" s="65">
        <v>0</v>
      </c>
      <c r="AE51" s="14">
        <v>0</v>
      </c>
      <c r="AF51" s="66">
        <v>0</v>
      </c>
      <c r="AG51" s="65">
        <v>0</v>
      </c>
      <c r="AH51" s="14">
        <v>0</v>
      </c>
      <c r="AI51" s="66">
        <f t="shared" si="416"/>
        <v>0</v>
      </c>
      <c r="AJ51" s="65">
        <v>0</v>
      </c>
      <c r="AK51" s="14">
        <v>0</v>
      </c>
      <c r="AL51" s="66">
        <v>0</v>
      </c>
      <c r="AM51" s="65">
        <v>0</v>
      </c>
      <c r="AN51" s="14">
        <v>0</v>
      </c>
      <c r="AO51" s="66">
        <v>0</v>
      </c>
      <c r="AP51" s="65">
        <v>0</v>
      </c>
      <c r="AQ51" s="14">
        <v>0</v>
      </c>
      <c r="AR51" s="66">
        <v>0</v>
      </c>
      <c r="AS51" s="65">
        <v>0</v>
      </c>
      <c r="AT51" s="14">
        <v>0</v>
      </c>
      <c r="AU51" s="66">
        <v>0</v>
      </c>
      <c r="AV51" s="65">
        <v>0</v>
      </c>
      <c r="AW51" s="14">
        <v>0</v>
      </c>
      <c r="AX51" s="66">
        <v>0</v>
      </c>
      <c r="AY51" s="65">
        <v>0</v>
      </c>
      <c r="AZ51" s="14">
        <v>0</v>
      </c>
      <c r="BA51" s="66">
        <v>0</v>
      </c>
      <c r="BB51" s="65">
        <v>1</v>
      </c>
      <c r="BC51" s="14">
        <v>17</v>
      </c>
      <c r="BD51" s="66">
        <f t="shared" ref="BD51" si="447">BC51/BB51*1000</f>
        <v>17000</v>
      </c>
      <c r="BE51" s="75">
        <v>9</v>
      </c>
      <c r="BF51" s="20">
        <v>148</v>
      </c>
      <c r="BG51" s="66">
        <f t="shared" si="437"/>
        <v>16444.444444444442</v>
      </c>
      <c r="BH51" s="65">
        <v>0</v>
      </c>
      <c r="BI51" s="14">
        <v>0</v>
      </c>
      <c r="BJ51" s="66">
        <v>0</v>
      </c>
      <c r="BK51" s="65"/>
      <c r="BL51" s="14"/>
      <c r="BM51" s="66"/>
      <c r="BN51" s="65">
        <v>0</v>
      </c>
      <c r="BO51" s="14">
        <v>0</v>
      </c>
      <c r="BP51" s="66">
        <v>0</v>
      </c>
      <c r="BQ51" s="65">
        <v>0</v>
      </c>
      <c r="BR51" s="14">
        <v>0</v>
      </c>
      <c r="BS51" s="66">
        <v>0</v>
      </c>
      <c r="BT51" s="65">
        <v>0</v>
      </c>
      <c r="BU51" s="14">
        <v>0</v>
      </c>
      <c r="BV51" s="66">
        <v>0</v>
      </c>
      <c r="BW51" s="65">
        <v>0</v>
      </c>
      <c r="BX51" s="14">
        <v>0</v>
      </c>
      <c r="BY51" s="66">
        <v>0</v>
      </c>
      <c r="BZ51" s="65">
        <v>0</v>
      </c>
      <c r="CA51" s="14">
        <v>0</v>
      </c>
      <c r="CB51" s="66">
        <v>0</v>
      </c>
      <c r="CC51" s="65">
        <v>0</v>
      </c>
      <c r="CD51" s="14">
        <v>0</v>
      </c>
      <c r="CE51" s="66">
        <v>0</v>
      </c>
      <c r="CF51" s="65">
        <v>0</v>
      </c>
      <c r="CG51" s="14">
        <v>0</v>
      </c>
      <c r="CH51" s="66">
        <v>0</v>
      </c>
      <c r="CI51" s="65">
        <v>0</v>
      </c>
      <c r="CJ51" s="14">
        <v>0</v>
      </c>
      <c r="CK51" s="66">
        <v>0</v>
      </c>
      <c r="CL51" s="75">
        <v>1</v>
      </c>
      <c r="CM51" s="20">
        <v>17</v>
      </c>
      <c r="CN51" s="66">
        <f t="shared" si="438"/>
        <v>17000</v>
      </c>
      <c r="CO51" s="65">
        <v>0</v>
      </c>
      <c r="CP51" s="14">
        <v>0</v>
      </c>
      <c r="CQ51" s="66">
        <v>0</v>
      </c>
      <c r="CR51" s="65">
        <v>0</v>
      </c>
      <c r="CS51" s="14">
        <v>0</v>
      </c>
      <c r="CT51" s="66">
        <v>0</v>
      </c>
      <c r="CU51" s="65">
        <v>0</v>
      </c>
      <c r="CV51" s="14">
        <v>0</v>
      </c>
      <c r="CW51" s="66">
        <v>0</v>
      </c>
      <c r="CX51" s="65">
        <v>0</v>
      </c>
      <c r="CY51" s="14">
        <v>0</v>
      </c>
      <c r="CZ51" s="66">
        <f t="shared" si="418"/>
        <v>0</v>
      </c>
      <c r="DA51" s="65">
        <v>0</v>
      </c>
      <c r="DB51" s="14">
        <v>0</v>
      </c>
      <c r="DC51" s="66">
        <v>0</v>
      </c>
      <c r="DD51" s="65">
        <v>0</v>
      </c>
      <c r="DE51" s="14">
        <v>0</v>
      </c>
      <c r="DF51" s="66">
        <v>0</v>
      </c>
      <c r="DG51" s="65">
        <v>0</v>
      </c>
      <c r="DH51" s="14">
        <v>0</v>
      </c>
      <c r="DI51" s="66">
        <v>0</v>
      </c>
      <c r="DJ51" s="75">
        <v>0</v>
      </c>
      <c r="DK51" s="20">
        <v>0</v>
      </c>
      <c r="DL51" s="66">
        <f t="shared" si="419"/>
        <v>0</v>
      </c>
      <c r="DM51" s="75">
        <v>0</v>
      </c>
      <c r="DN51" s="20">
        <v>0</v>
      </c>
      <c r="DO51" s="66">
        <f t="shared" si="420"/>
        <v>0</v>
      </c>
      <c r="DP51" s="75">
        <v>39</v>
      </c>
      <c r="DQ51" s="20">
        <v>683</v>
      </c>
      <c r="DR51" s="66">
        <f t="shared" ref="DR51:DR55" si="448">DQ51/DP51*1000</f>
        <v>17512.820512820515</v>
      </c>
      <c r="DS51" s="65">
        <v>0</v>
      </c>
      <c r="DT51" s="14">
        <v>0</v>
      </c>
      <c r="DU51" s="66">
        <v>0</v>
      </c>
      <c r="DV51" s="65">
        <v>0</v>
      </c>
      <c r="DW51" s="14">
        <v>0</v>
      </c>
      <c r="DX51" s="66">
        <v>0</v>
      </c>
      <c r="DY51" s="65">
        <v>0</v>
      </c>
      <c r="DZ51" s="14">
        <v>0</v>
      </c>
      <c r="EA51" s="66">
        <v>0</v>
      </c>
      <c r="EB51" s="65">
        <v>0</v>
      </c>
      <c r="EC51" s="14">
        <v>0</v>
      </c>
      <c r="ED51" s="66">
        <v>0</v>
      </c>
      <c r="EE51" s="65">
        <v>0</v>
      </c>
      <c r="EF51" s="14">
        <v>0</v>
      </c>
      <c r="EG51" s="66">
        <v>0</v>
      </c>
      <c r="EH51" s="65">
        <v>0</v>
      </c>
      <c r="EI51" s="14">
        <v>0</v>
      </c>
      <c r="EJ51" s="66">
        <v>0</v>
      </c>
      <c r="EK51" s="75">
        <v>0</v>
      </c>
      <c r="EL51" s="20">
        <v>5</v>
      </c>
      <c r="EM51" s="66">
        <v>0</v>
      </c>
      <c r="EN51" s="75">
        <v>2</v>
      </c>
      <c r="EO51" s="20">
        <v>36</v>
      </c>
      <c r="EP51" s="66">
        <f t="shared" ref="EP51:EP55" si="449">EO51/EN51*1000</f>
        <v>18000</v>
      </c>
      <c r="EQ51" s="65">
        <v>0</v>
      </c>
      <c r="ER51" s="14">
        <v>0</v>
      </c>
      <c r="ES51" s="66">
        <v>0</v>
      </c>
      <c r="ET51" s="74">
        <v>0</v>
      </c>
      <c r="EU51" s="19">
        <v>0</v>
      </c>
      <c r="EV51" s="66">
        <v>0</v>
      </c>
      <c r="EW51" s="75">
        <v>0</v>
      </c>
      <c r="EX51" s="20">
        <v>0</v>
      </c>
      <c r="EY51" s="66">
        <f t="shared" si="423"/>
        <v>0</v>
      </c>
      <c r="EZ51" s="75">
        <v>3</v>
      </c>
      <c r="FA51" s="20">
        <v>82</v>
      </c>
      <c r="FB51" s="66">
        <f t="shared" si="443"/>
        <v>27333.333333333332</v>
      </c>
      <c r="FC51" s="75">
        <v>35</v>
      </c>
      <c r="FD51" s="20">
        <v>861</v>
      </c>
      <c r="FE51" s="66">
        <f t="shared" ref="FE51:FE55" si="450">FD51/FC51*1000</f>
        <v>24600</v>
      </c>
      <c r="FF51" s="65">
        <v>0</v>
      </c>
      <c r="FG51" s="14">
        <v>0</v>
      </c>
      <c r="FH51" s="66">
        <v>0</v>
      </c>
      <c r="FI51" s="65">
        <v>0</v>
      </c>
      <c r="FJ51" s="14">
        <v>0</v>
      </c>
      <c r="FK51" s="66">
        <v>0</v>
      </c>
      <c r="FL51" s="65">
        <v>0</v>
      </c>
      <c r="FM51" s="14">
        <v>0</v>
      </c>
      <c r="FN51" s="66">
        <v>0</v>
      </c>
      <c r="FO51" s="75">
        <v>1</v>
      </c>
      <c r="FP51" s="20">
        <v>26</v>
      </c>
      <c r="FQ51" s="66">
        <f t="shared" si="425"/>
        <v>26000</v>
      </c>
      <c r="FR51" s="65">
        <v>0</v>
      </c>
      <c r="FS51" s="14">
        <v>0</v>
      </c>
      <c r="FT51" s="66">
        <v>0</v>
      </c>
      <c r="FU51" s="65">
        <v>0</v>
      </c>
      <c r="FV51" s="14">
        <v>0</v>
      </c>
      <c r="FW51" s="66">
        <v>0</v>
      </c>
      <c r="FX51" s="65">
        <v>0</v>
      </c>
      <c r="FY51" s="14">
        <v>0</v>
      </c>
      <c r="FZ51" s="66">
        <v>0</v>
      </c>
      <c r="GA51" s="65">
        <v>0</v>
      </c>
      <c r="GB51" s="14">
        <v>0</v>
      </c>
      <c r="GC51" s="66">
        <v>0</v>
      </c>
      <c r="GD51" s="65">
        <v>0</v>
      </c>
      <c r="GE51" s="14">
        <v>0</v>
      </c>
      <c r="GF51" s="66">
        <v>0</v>
      </c>
      <c r="GG51" s="65">
        <v>0</v>
      </c>
      <c r="GH51" s="14">
        <v>0</v>
      </c>
      <c r="GI51" s="66">
        <v>0</v>
      </c>
      <c r="GJ51" s="65">
        <v>0</v>
      </c>
      <c r="GK51" s="14">
        <v>0</v>
      </c>
      <c r="GL51" s="66">
        <v>0</v>
      </c>
      <c r="GM51" s="65">
        <v>0</v>
      </c>
      <c r="GN51" s="14">
        <v>0</v>
      </c>
      <c r="GO51" s="66">
        <v>0</v>
      </c>
      <c r="GP51" s="65">
        <v>0</v>
      </c>
      <c r="GQ51" s="14">
        <v>2</v>
      </c>
      <c r="GR51" s="66">
        <v>0</v>
      </c>
      <c r="GS51" s="65">
        <v>0</v>
      </c>
      <c r="GT51" s="14">
        <v>0</v>
      </c>
      <c r="GU51" s="66">
        <v>0</v>
      </c>
      <c r="GV51" s="65">
        <v>0</v>
      </c>
      <c r="GW51" s="14">
        <v>0</v>
      </c>
      <c r="GX51" s="66">
        <v>0</v>
      </c>
      <c r="GY51" s="65">
        <v>0</v>
      </c>
      <c r="GZ51" s="14">
        <v>0</v>
      </c>
      <c r="HA51" s="66">
        <v>0</v>
      </c>
      <c r="HB51" s="65">
        <v>0</v>
      </c>
      <c r="HC51" s="14">
        <v>0</v>
      </c>
      <c r="HD51" s="66">
        <v>0</v>
      </c>
      <c r="HE51" s="65">
        <v>0</v>
      </c>
      <c r="HF51" s="14">
        <v>0</v>
      </c>
      <c r="HG51" s="66">
        <v>0</v>
      </c>
      <c r="HH51" s="65">
        <v>0</v>
      </c>
      <c r="HI51" s="14">
        <v>0</v>
      </c>
      <c r="HJ51" s="66">
        <f t="shared" si="427"/>
        <v>0</v>
      </c>
      <c r="HK51" s="65">
        <v>0</v>
      </c>
      <c r="HL51" s="14">
        <v>0</v>
      </c>
      <c r="HM51" s="66">
        <v>0</v>
      </c>
      <c r="HN51" s="65">
        <v>0</v>
      </c>
      <c r="HO51" s="14">
        <v>0</v>
      </c>
      <c r="HP51" s="66">
        <v>0</v>
      </c>
      <c r="HQ51" s="65">
        <v>0</v>
      </c>
      <c r="HR51" s="14">
        <v>0</v>
      </c>
      <c r="HS51" s="66">
        <v>0</v>
      </c>
      <c r="HT51" s="65">
        <v>0</v>
      </c>
      <c r="HU51" s="14">
        <v>0</v>
      </c>
      <c r="HV51" s="66">
        <v>0</v>
      </c>
      <c r="HW51" s="65">
        <v>0</v>
      </c>
      <c r="HX51" s="14">
        <v>0</v>
      </c>
      <c r="HY51" s="66">
        <v>0</v>
      </c>
      <c r="HZ51" s="65">
        <v>0</v>
      </c>
      <c r="IA51" s="14">
        <v>0</v>
      </c>
      <c r="IB51" s="66">
        <f t="shared" si="428"/>
        <v>0</v>
      </c>
      <c r="IC51" s="75">
        <v>0</v>
      </c>
      <c r="ID51" s="20">
        <v>2</v>
      </c>
      <c r="IE51" s="66">
        <v>0</v>
      </c>
      <c r="IF51" s="65">
        <v>0</v>
      </c>
      <c r="IG51" s="14">
        <v>0</v>
      </c>
      <c r="IH51" s="66">
        <v>0</v>
      </c>
      <c r="II51" s="75">
        <v>0</v>
      </c>
      <c r="IJ51" s="20">
        <v>0</v>
      </c>
      <c r="IK51" s="66">
        <v>0</v>
      </c>
      <c r="IL51" s="75">
        <v>1</v>
      </c>
      <c r="IM51" s="20">
        <v>13</v>
      </c>
      <c r="IN51" s="66">
        <f t="shared" ref="IN51:IN54" si="451">IM51/IL51*1000</f>
        <v>13000</v>
      </c>
      <c r="IO51" s="65">
        <v>0</v>
      </c>
      <c r="IP51" s="14">
        <v>0</v>
      </c>
      <c r="IQ51" s="66">
        <v>0</v>
      </c>
      <c r="IR51" s="65">
        <v>0</v>
      </c>
      <c r="IS51" s="14">
        <v>0</v>
      </c>
      <c r="IT51" s="66">
        <v>0</v>
      </c>
      <c r="IU51" s="65">
        <v>0</v>
      </c>
      <c r="IV51" s="14">
        <v>2</v>
      </c>
      <c r="IW51" s="66">
        <v>0</v>
      </c>
      <c r="IX51" s="65">
        <v>0</v>
      </c>
      <c r="IY51" s="14">
        <v>0</v>
      </c>
      <c r="IZ51" s="66">
        <v>0</v>
      </c>
      <c r="JA51" s="65">
        <v>0</v>
      </c>
      <c r="JB51" s="14">
        <v>0</v>
      </c>
      <c r="JC51" s="66">
        <v>0</v>
      </c>
      <c r="JD51" s="75">
        <v>38</v>
      </c>
      <c r="JE51" s="20">
        <v>872</v>
      </c>
      <c r="JF51" s="66">
        <f t="shared" ref="JF51:JF56" si="452">JE51/JD51*1000</f>
        <v>22947.36842105263</v>
      </c>
      <c r="JG51" s="75">
        <v>1</v>
      </c>
      <c r="JH51" s="20">
        <v>49</v>
      </c>
      <c r="JI51" s="66">
        <f t="shared" ref="JI51:JI56" si="453">JH51/JG51*1000</f>
        <v>49000</v>
      </c>
      <c r="JJ51" s="11">
        <f t="shared" si="311"/>
        <v>138</v>
      </c>
      <c r="JK51" s="21">
        <f t="shared" si="312"/>
        <v>3025</v>
      </c>
      <c r="JL51" s="6"/>
      <c r="JM51" s="9"/>
      <c r="JN51" s="6"/>
      <c r="JO51" s="6"/>
      <c r="JP51" s="6"/>
      <c r="JQ51" s="9"/>
      <c r="JR51" s="6"/>
      <c r="JS51" s="6"/>
      <c r="JT51" s="6"/>
      <c r="JU51" s="9"/>
      <c r="JV51" s="6"/>
      <c r="JW51" s="6"/>
      <c r="JX51" s="1"/>
      <c r="JY51" s="2"/>
      <c r="JZ51" s="1"/>
      <c r="KA51" s="1"/>
      <c r="KB51" s="1"/>
      <c r="KC51" s="2"/>
      <c r="KD51" s="1"/>
      <c r="KE51" s="1"/>
      <c r="KF51" s="1"/>
      <c r="KG51" s="2"/>
      <c r="KH51" s="1"/>
      <c r="KI51" s="1"/>
      <c r="KJ51" s="1"/>
      <c r="KK51" s="2"/>
      <c r="KL51" s="1"/>
      <c r="KM51" s="1"/>
      <c r="KN51" s="1"/>
      <c r="KO51" s="2"/>
      <c r="KP51" s="1"/>
      <c r="KQ51" s="1"/>
      <c r="KR51" s="1"/>
      <c r="KS51" s="2"/>
      <c r="KT51" s="1"/>
      <c r="KU51" s="1"/>
      <c r="KV51" s="1"/>
      <c r="KW51" s="2"/>
      <c r="KX51" s="1"/>
      <c r="KY51" s="1"/>
      <c r="KZ51" s="1"/>
      <c r="LA51" s="2"/>
      <c r="LB51" s="1"/>
      <c r="LC51" s="1"/>
      <c r="LD51" s="1"/>
    </row>
    <row r="52" spans="1:391" x14ac:dyDescent="0.3">
      <c r="A52" s="57">
        <v>2012</v>
      </c>
      <c r="B52" s="58" t="s">
        <v>12</v>
      </c>
      <c r="C52" s="65">
        <v>0</v>
      </c>
      <c r="D52" s="14">
        <v>0</v>
      </c>
      <c r="E52" s="66">
        <v>0</v>
      </c>
      <c r="F52" s="82">
        <v>8</v>
      </c>
      <c r="G52" s="18">
        <v>203</v>
      </c>
      <c r="H52" s="66">
        <f t="shared" si="446"/>
        <v>25375</v>
      </c>
      <c r="I52" s="65">
        <v>0</v>
      </c>
      <c r="J52" s="14">
        <v>0</v>
      </c>
      <c r="K52" s="66">
        <v>0</v>
      </c>
      <c r="L52" s="82">
        <v>0</v>
      </c>
      <c r="M52" s="18">
        <v>2</v>
      </c>
      <c r="N52" s="66">
        <v>0</v>
      </c>
      <c r="O52" s="65">
        <v>0</v>
      </c>
      <c r="P52" s="14">
        <v>0</v>
      </c>
      <c r="Q52" s="66">
        <v>0</v>
      </c>
      <c r="R52" s="65">
        <v>0</v>
      </c>
      <c r="S52" s="14">
        <v>0</v>
      </c>
      <c r="T52" s="66">
        <v>0</v>
      </c>
      <c r="U52" s="65">
        <v>0</v>
      </c>
      <c r="V52" s="14">
        <v>0</v>
      </c>
      <c r="W52" s="66">
        <f t="shared" si="415"/>
        <v>0</v>
      </c>
      <c r="X52" s="65">
        <v>0</v>
      </c>
      <c r="Y52" s="14">
        <v>0</v>
      </c>
      <c r="Z52" s="66">
        <v>0</v>
      </c>
      <c r="AA52" s="65">
        <v>0</v>
      </c>
      <c r="AB52" s="14">
        <v>0</v>
      </c>
      <c r="AC52" s="66">
        <v>0</v>
      </c>
      <c r="AD52" s="65">
        <v>0</v>
      </c>
      <c r="AE52" s="14">
        <v>0</v>
      </c>
      <c r="AF52" s="66">
        <v>0</v>
      </c>
      <c r="AG52" s="65">
        <v>0</v>
      </c>
      <c r="AH52" s="14">
        <v>0</v>
      </c>
      <c r="AI52" s="66">
        <f t="shared" si="416"/>
        <v>0</v>
      </c>
      <c r="AJ52" s="65">
        <v>0</v>
      </c>
      <c r="AK52" s="14">
        <v>0</v>
      </c>
      <c r="AL52" s="66">
        <v>0</v>
      </c>
      <c r="AM52" s="65">
        <v>0</v>
      </c>
      <c r="AN52" s="14">
        <v>0</v>
      </c>
      <c r="AO52" s="66">
        <v>0</v>
      </c>
      <c r="AP52" s="65">
        <v>0</v>
      </c>
      <c r="AQ52" s="14">
        <v>0</v>
      </c>
      <c r="AR52" s="66">
        <v>0</v>
      </c>
      <c r="AS52" s="65">
        <v>0</v>
      </c>
      <c r="AT52" s="14">
        <v>0</v>
      </c>
      <c r="AU52" s="66">
        <v>0</v>
      </c>
      <c r="AV52" s="65">
        <v>0</v>
      </c>
      <c r="AW52" s="14">
        <v>0</v>
      </c>
      <c r="AX52" s="66">
        <v>0</v>
      </c>
      <c r="AY52" s="65">
        <v>0</v>
      </c>
      <c r="AZ52" s="14">
        <v>0</v>
      </c>
      <c r="BA52" s="66">
        <v>0</v>
      </c>
      <c r="BB52" s="65">
        <v>0</v>
      </c>
      <c r="BC52" s="14">
        <v>0</v>
      </c>
      <c r="BD52" s="66">
        <v>0</v>
      </c>
      <c r="BE52" s="75">
        <v>3</v>
      </c>
      <c r="BF52" s="20">
        <v>76</v>
      </c>
      <c r="BG52" s="66">
        <f t="shared" si="437"/>
        <v>25333.333333333332</v>
      </c>
      <c r="BH52" s="65">
        <v>0</v>
      </c>
      <c r="BI52" s="14">
        <v>9</v>
      </c>
      <c r="BJ52" s="66">
        <v>0</v>
      </c>
      <c r="BK52" s="65"/>
      <c r="BL52" s="14"/>
      <c r="BM52" s="66"/>
      <c r="BN52" s="65">
        <v>0</v>
      </c>
      <c r="BO52" s="14">
        <v>0</v>
      </c>
      <c r="BP52" s="66">
        <v>0</v>
      </c>
      <c r="BQ52" s="65">
        <v>0</v>
      </c>
      <c r="BR52" s="14">
        <v>0</v>
      </c>
      <c r="BS52" s="66">
        <v>0</v>
      </c>
      <c r="BT52" s="65">
        <v>0</v>
      </c>
      <c r="BU52" s="14">
        <v>0</v>
      </c>
      <c r="BV52" s="66">
        <v>0</v>
      </c>
      <c r="BW52" s="65">
        <v>0</v>
      </c>
      <c r="BX52" s="14">
        <v>0</v>
      </c>
      <c r="BY52" s="66">
        <v>0</v>
      </c>
      <c r="BZ52" s="65">
        <v>0</v>
      </c>
      <c r="CA52" s="14">
        <v>0</v>
      </c>
      <c r="CB52" s="66">
        <v>0</v>
      </c>
      <c r="CC52" s="65">
        <v>0</v>
      </c>
      <c r="CD52" s="14">
        <v>0</v>
      </c>
      <c r="CE52" s="66">
        <v>0</v>
      </c>
      <c r="CF52" s="65">
        <v>0</v>
      </c>
      <c r="CG52" s="14">
        <v>0</v>
      </c>
      <c r="CH52" s="66">
        <v>0</v>
      </c>
      <c r="CI52" s="65">
        <v>0</v>
      </c>
      <c r="CJ52" s="14">
        <v>0</v>
      </c>
      <c r="CK52" s="66">
        <v>0</v>
      </c>
      <c r="CL52" s="75">
        <v>0</v>
      </c>
      <c r="CM52" s="20">
        <v>4</v>
      </c>
      <c r="CN52" s="66">
        <v>0</v>
      </c>
      <c r="CO52" s="65">
        <v>0</v>
      </c>
      <c r="CP52" s="14">
        <v>0</v>
      </c>
      <c r="CQ52" s="66">
        <v>0</v>
      </c>
      <c r="CR52" s="65">
        <v>0</v>
      </c>
      <c r="CS52" s="14">
        <v>0</v>
      </c>
      <c r="CT52" s="66">
        <v>0</v>
      </c>
      <c r="CU52" s="65">
        <v>0</v>
      </c>
      <c r="CV52" s="14">
        <v>0</v>
      </c>
      <c r="CW52" s="66">
        <v>0</v>
      </c>
      <c r="CX52" s="65">
        <v>0</v>
      </c>
      <c r="CY52" s="14">
        <v>0</v>
      </c>
      <c r="CZ52" s="66">
        <f t="shared" si="418"/>
        <v>0</v>
      </c>
      <c r="DA52" s="65">
        <v>0</v>
      </c>
      <c r="DB52" s="14">
        <v>0</v>
      </c>
      <c r="DC52" s="66">
        <v>0</v>
      </c>
      <c r="DD52" s="65">
        <v>0</v>
      </c>
      <c r="DE52" s="14">
        <v>0</v>
      </c>
      <c r="DF52" s="66">
        <v>0</v>
      </c>
      <c r="DG52" s="65">
        <v>0</v>
      </c>
      <c r="DH52" s="14">
        <v>0</v>
      </c>
      <c r="DI52" s="66">
        <v>0</v>
      </c>
      <c r="DJ52" s="75">
        <v>0</v>
      </c>
      <c r="DK52" s="20">
        <v>0</v>
      </c>
      <c r="DL52" s="66">
        <f t="shared" si="419"/>
        <v>0</v>
      </c>
      <c r="DM52" s="75">
        <v>0</v>
      </c>
      <c r="DN52" s="20">
        <v>0</v>
      </c>
      <c r="DO52" s="66">
        <f t="shared" si="420"/>
        <v>0</v>
      </c>
      <c r="DP52" s="75">
        <v>50</v>
      </c>
      <c r="DQ52" s="20">
        <v>1100</v>
      </c>
      <c r="DR52" s="66">
        <f t="shared" si="448"/>
        <v>22000</v>
      </c>
      <c r="DS52" s="65">
        <v>0</v>
      </c>
      <c r="DT52" s="14">
        <v>0</v>
      </c>
      <c r="DU52" s="66">
        <v>0</v>
      </c>
      <c r="DV52" s="65">
        <v>0</v>
      </c>
      <c r="DW52" s="14">
        <v>0</v>
      </c>
      <c r="DX52" s="66">
        <v>0</v>
      </c>
      <c r="DY52" s="65">
        <v>0</v>
      </c>
      <c r="DZ52" s="14">
        <v>0</v>
      </c>
      <c r="EA52" s="66">
        <v>0</v>
      </c>
      <c r="EB52" s="65">
        <v>0</v>
      </c>
      <c r="EC52" s="14">
        <v>0</v>
      </c>
      <c r="ED52" s="66">
        <v>0</v>
      </c>
      <c r="EE52" s="65">
        <v>0</v>
      </c>
      <c r="EF52" s="14">
        <v>0</v>
      </c>
      <c r="EG52" s="66">
        <v>0</v>
      </c>
      <c r="EH52" s="65">
        <v>0</v>
      </c>
      <c r="EI52" s="14">
        <v>0</v>
      </c>
      <c r="EJ52" s="66">
        <v>0</v>
      </c>
      <c r="EK52" s="75">
        <v>0</v>
      </c>
      <c r="EL52" s="20">
        <v>2</v>
      </c>
      <c r="EM52" s="66">
        <v>0</v>
      </c>
      <c r="EN52" s="75">
        <v>1</v>
      </c>
      <c r="EO52" s="20">
        <v>25</v>
      </c>
      <c r="EP52" s="66">
        <f t="shared" si="449"/>
        <v>25000</v>
      </c>
      <c r="EQ52" s="65">
        <v>0</v>
      </c>
      <c r="ER52" s="14">
        <v>0</v>
      </c>
      <c r="ES52" s="66">
        <v>0</v>
      </c>
      <c r="ET52" s="74">
        <v>0</v>
      </c>
      <c r="EU52" s="19">
        <v>0</v>
      </c>
      <c r="EV52" s="66">
        <v>0</v>
      </c>
      <c r="EW52" s="75">
        <v>0</v>
      </c>
      <c r="EX52" s="20">
        <v>0</v>
      </c>
      <c r="EY52" s="66">
        <f t="shared" si="423"/>
        <v>0</v>
      </c>
      <c r="EZ52" s="75">
        <v>4</v>
      </c>
      <c r="FA52" s="20">
        <v>105</v>
      </c>
      <c r="FB52" s="66">
        <f t="shared" si="443"/>
        <v>26250</v>
      </c>
      <c r="FC52" s="75">
        <v>9</v>
      </c>
      <c r="FD52" s="20">
        <v>273</v>
      </c>
      <c r="FE52" s="66">
        <f t="shared" si="450"/>
        <v>30333.333333333332</v>
      </c>
      <c r="FF52" s="65">
        <v>0</v>
      </c>
      <c r="FG52" s="14">
        <v>0</v>
      </c>
      <c r="FH52" s="66">
        <v>0</v>
      </c>
      <c r="FI52" s="65">
        <v>0</v>
      </c>
      <c r="FJ52" s="14">
        <v>0</v>
      </c>
      <c r="FK52" s="66">
        <v>0</v>
      </c>
      <c r="FL52" s="65">
        <v>0</v>
      </c>
      <c r="FM52" s="14">
        <v>0</v>
      </c>
      <c r="FN52" s="66">
        <v>0</v>
      </c>
      <c r="FO52" s="75">
        <v>0</v>
      </c>
      <c r="FP52" s="20">
        <v>11</v>
      </c>
      <c r="FQ52" s="66">
        <v>0</v>
      </c>
      <c r="FR52" s="65">
        <v>0</v>
      </c>
      <c r="FS52" s="14">
        <v>0</v>
      </c>
      <c r="FT52" s="66">
        <v>0</v>
      </c>
      <c r="FU52" s="65">
        <v>0</v>
      </c>
      <c r="FV52" s="14">
        <v>0</v>
      </c>
      <c r="FW52" s="66">
        <v>0</v>
      </c>
      <c r="FX52" s="65">
        <v>0</v>
      </c>
      <c r="FY52" s="14">
        <v>0</v>
      </c>
      <c r="FZ52" s="66">
        <v>0</v>
      </c>
      <c r="GA52" s="65">
        <v>0</v>
      </c>
      <c r="GB52" s="14">
        <v>0</v>
      </c>
      <c r="GC52" s="66">
        <v>0</v>
      </c>
      <c r="GD52" s="65">
        <v>0</v>
      </c>
      <c r="GE52" s="14">
        <v>0</v>
      </c>
      <c r="GF52" s="66">
        <v>0</v>
      </c>
      <c r="GG52" s="65">
        <v>0</v>
      </c>
      <c r="GH52" s="14">
        <v>0</v>
      </c>
      <c r="GI52" s="66">
        <v>0</v>
      </c>
      <c r="GJ52" s="65">
        <v>0</v>
      </c>
      <c r="GK52" s="14">
        <v>0</v>
      </c>
      <c r="GL52" s="66">
        <v>0</v>
      </c>
      <c r="GM52" s="65">
        <v>0</v>
      </c>
      <c r="GN52" s="14">
        <v>0</v>
      </c>
      <c r="GO52" s="66">
        <v>0</v>
      </c>
      <c r="GP52" s="65">
        <v>0</v>
      </c>
      <c r="GQ52" s="14">
        <v>0</v>
      </c>
      <c r="GR52" s="66">
        <v>0</v>
      </c>
      <c r="GS52" s="65">
        <v>0</v>
      </c>
      <c r="GT52" s="14">
        <v>0</v>
      </c>
      <c r="GU52" s="66">
        <v>0</v>
      </c>
      <c r="GV52" s="65">
        <v>0</v>
      </c>
      <c r="GW52" s="14">
        <v>0</v>
      </c>
      <c r="GX52" s="66">
        <v>0</v>
      </c>
      <c r="GY52" s="65">
        <v>0</v>
      </c>
      <c r="GZ52" s="14">
        <v>0</v>
      </c>
      <c r="HA52" s="66">
        <v>0</v>
      </c>
      <c r="HB52" s="65">
        <v>0</v>
      </c>
      <c r="HC52" s="14">
        <v>0</v>
      </c>
      <c r="HD52" s="66">
        <v>0</v>
      </c>
      <c r="HE52" s="65">
        <v>0</v>
      </c>
      <c r="HF52" s="14">
        <v>0</v>
      </c>
      <c r="HG52" s="66">
        <v>0</v>
      </c>
      <c r="HH52" s="65">
        <v>0</v>
      </c>
      <c r="HI52" s="14">
        <v>0</v>
      </c>
      <c r="HJ52" s="66">
        <f t="shared" si="427"/>
        <v>0</v>
      </c>
      <c r="HK52" s="65">
        <v>0</v>
      </c>
      <c r="HL52" s="14">
        <v>0</v>
      </c>
      <c r="HM52" s="66">
        <v>0</v>
      </c>
      <c r="HN52" s="65">
        <v>0</v>
      </c>
      <c r="HO52" s="14">
        <v>0</v>
      </c>
      <c r="HP52" s="66">
        <v>0</v>
      </c>
      <c r="HQ52" s="65">
        <v>0</v>
      </c>
      <c r="HR52" s="14">
        <v>0</v>
      </c>
      <c r="HS52" s="66">
        <v>0</v>
      </c>
      <c r="HT52" s="65">
        <v>0</v>
      </c>
      <c r="HU52" s="14">
        <v>0</v>
      </c>
      <c r="HV52" s="66">
        <v>0</v>
      </c>
      <c r="HW52" s="65">
        <v>0</v>
      </c>
      <c r="HX52" s="14">
        <v>0</v>
      </c>
      <c r="HY52" s="66">
        <v>0</v>
      </c>
      <c r="HZ52" s="65">
        <v>0</v>
      </c>
      <c r="IA52" s="14">
        <v>0</v>
      </c>
      <c r="IB52" s="66">
        <f t="shared" si="428"/>
        <v>0</v>
      </c>
      <c r="IC52" s="75">
        <v>0</v>
      </c>
      <c r="ID52" s="20">
        <v>3</v>
      </c>
      <c r="IE52" s="66">
        <v>0</v>
      </c>
      <c r="IF52" s="65">
        <v>0</v>
      </c>
      <c r="IG52" s="14">
        <v>0</v>
      </c>
      <c r="IH52" s="66">
        <v>0</v>
      </c>
      <c r="II52" s="75">
        <v>0</v>
      </c>
      <c r="IJ52" s="20">
        <v>0</v>
      </c>
      <c r="IK52" s="66">
        <v>0</v>
      </c>
      <c r="IL52" s="75">
        <v>0</v>
      </c>
      <c r="IM52" s="20">
        <v>6</v>
      </c>
      <c r="IN52" s="66">
        <v>0</v>
      </c>
      <c r="IO52" s="75">
        <v>0</v>
      </c>
      <c r="IP52" s="20">
        <v>16</v>
      </c>
      <c r="IQ52" s="66">
        <v>0</v>
      </c>
      <c r="IR52" s="65">
        <v>0</v>
      </c>
      <c r="IS52" s="14">
        <v>0</v>
      </c>
      <c r="IT52" s="66">
        <v>0</v>
      </c>
      <c r="IU52" s="65">
        <v>0</v>
      </c>
      <c r="IV52" s="14">
        <v>0</v>
      </c>
      <c r="IW52" s="66">
        <v>0</v>
      </c>
      <c r="IX52" s="65">
        <v>0</v>
      </c>
      <c r="IY52" s="14">
        <v>0</v>
      </c>
      <c r="IZ52" s="66">
        <v>0</v>
      </c>
      <c r="JA52" s="65">
        <v>0</v>
      </c>
      <c r="JB52" s="14">
        <v>0</v>
      </c>
      <c r="JC52" s="66">
        <v>0</v>
      </c>
      <c r="JD52" s="75">
        <v>3</v>
      </c>
      <c r="JE52" s="20">
        <v>87</v>
      </c>
      <c r="JF52" s="66">
        <f t="shared" si="452"/>
        <v>29000</v>
      </c>
      <c r="JG52" s="75">
        <v>2</v>
      </c>
      <c r="JH52" s="20">
        <v>72</v>
      </c>
      <c r="JI52" s="66">
        <f t="shared" si="453"/>
        <v>36000</v>
      </c>
      <c r="JJ52" s="11">
        <f t="shared" si="311"/>
        <v>80</v>
      </c>
      <c r="JK52" s="21">
        <f t="shared" si="312"/>
        <v>1994</v>
      </c>
      <c r="JL52" s="6"/>
      <c r="JM52" s="9"/>
      <c r="JN52" s="6"/>
      <c r="JO52" s="6"/>
      <c r="JP52" s="6"/>
      <c r="JQ52" s="9"/>
      <c r="JR52" s="6"/>
      <c r="JS52" s="6"/>
      <c r="JT52" s="6"/>
      <c r="JU52" s="9"/>
      <c r="JV52" s="6"/>
      <c r="JW52" s="6"/>
      <c r="JX52" s="1"/>
      <c r="JY52" s="2"/>
      <c r="JZ52" s="1"/>
      <c r="KA52" s="1"/>
      <c r="KB52" s="1"/>
      <c r="KC52" s="2"/>
      <c r="KD52" s="1"/>
      <c r="KE52" s="1"/>
      <c r="KF52" s="1"/>
      <c r="KG52" s="2"/>
      <c r="KH52" s="1"/>
      <c r="KI52" s="1"/>
      <c r="KJ52" s="1"/>
      <c r="KK52" s="2"/>
      <c r="KL52" s="1"/>
      <c r="KM52" s="1"/>
      <c r="KN52" s="1"/>
      <c r="KO52" s="2"/>
      <c r="KP52" s="1"/>
      <c r="KQ52" s="1"/>
      <c r="KR52" s="1"/>
      <c r="KS52" s="2"/>
      <c r="KT52" s="1"/>
      <c r="KU52" s="1"/>
      <c r="KV52" s="1"/>
      <c r="KW52" s="2"/>
      <c r="KX52" s="1"/>
      <c r="KY52" s="1"/>
      <c r="KZ52" s="1"/>
      <c r="LA52" s="2"/>
      <c r="LB52" s="1"/>
      <c r="LC52" s="1"/>
      <c r="LD52" s="1"/>
    </row>
    <row r="53" spans="1:391" x14ac:dyDescent="0.3">
      <c r="A53" s="57">
        <v>2012</v>
      </c>
      <c r="B53" s="58" t="s">
        <v>13</v>
      </c>
      <c r="C53" s="65">
        <v>0</v>
      </c>
      <c r="D53" s="14">
        <v>0</v>
      </c>
      <c r="E53" s="66">
        <v>0</v>
      </c>
      <c r="F53" s="82">
        <v>9</v>
      </c>
      <c r="G53" s="18">
        <v>247</v>
      </c>
      <c r="H53" s="66">
        <f t="shared" si="446"/>
        <v>27444.444444444442</v>
      </c>
      <c r="I53" s="65">
        <v>0</v>
      </c>
      <c r="J53" s="14">
        <v>0</v>
      </c>
      <c r="K53" s="66">
        <v>0</v>
      </c>
      <c r="L53" s="82">
        <v>0</v>
      </c>
      <c r="M53" s="18">
        <v>10</v>
      </c>
      <c r="N53" s="66">
        <v>0</v>
      </c>
      <c r="O53" s="65">
        <v>0</v>
      </c>
      <c r="P53" s="14">
        <v>0</v>
      </c>
      <c r="Q53" s="66">
        <v>0</v>
      </c>
      <c r="R53" s="65">
        <v>0</v>
      </c>
      <c r="S53" s="14">
        <v>0</v>
      </c>
      <c r="T53" s="66">
        <v>0</v>
      </c>
      <c r="U53" s="65">
        <v>0</v>
      </c>
      <c r="V53" s="14">
        <v>0</v>
      </c>
      <c r="W53" s="66">
        <f t="shared" si="415"/>
        <v>0</v>
      </c>
      <c r="X53" s="65">
        <v>0</v>
      </c>
      <c r="Y53" s="14">
        <v>0</v>
      </c>
      <c r="Z53" s="66">
        <v>0</v>
      </c>
      <c r="AA53" s="65">
        <v>0</v>
      </c>
      <c r="AB53" s="14">
        <v>0</v>
      </c>
      <c r="AC53" s="66">
        <v>0</v>
      </c>
      <c r="AD53" s="65">
        <v>0</v>
      </c>
      <c r="AE53" s="14">
        <v>0</v>
      </c>
      <c r="AF53" s="66">
        <v>0</v>
      </c>
      <c r="AG53" s="65">
        <v>0</v>
      </c>
      <c r="AH53" s="14">
        <v>0</v>
      </c>
      <c r="AI53" s="66">
        <f t="shared" si="416"/>
        <v>0</v>
      </c>
      <c r="AJ53" s="65">
        <v>0</v>
      </c>
      <c r="AK53" s="14">
        <v>0</v>
      </c>
      <c r="AL53" s="66">
        <v>0</v>
      </c>
      <c r="AM53" s="65">
        <v>0</v>
      </c>
      <c r="AN53" s="14">
        <v>0</v>
      </c>
      <c r="AO53" s="66">
        <v>0</v>
      </c>
      <c r="AP53" s="65">
        <v>0</v>
      </c>
      <c r="AQ53" s="14">
        <v>0</v>
      </c>
      <c r="AR53" s="66">
        <v>0</v>
      </c>
      <c r="AS53" s="65">
        <v>0</v>
      </c>
      <c r="AT53" s="14">
        <v>0</v>
      </c>
      <c r="AU53" s="66">
        <v>0</v>
      </c>
      <c r="AV53" s="65">
        <v>0</v>
      </c>
      <c r="AW53" s="14">
        <v>0</v>
      </c>
      <c r="AX53" s="66">
        <v>0</v>
      </c>
      <c r="AY53" s="65">
        <v>0</v>
      </c>
      <c r="AZ53" s="14">
        <v>0</v>
      </c>
      <c r="BA53" s="66">
        <v>0</v>
      </c>
      <c r="BB53" s="65">
        <v>0</v>
      </c>
      <c r="BC53" s="14">
        <v>0</v>
      </c>
      <c r="BD53" s="66">
        <v>0</v>
      </c>
      <c r="BE53" s="75">
        <v>9</v>
      </c>
      <c r="BF53" s="20">
        <v>230</v>
      </c>
      <c r="BG53" s="66">
        <f t="shared" si="437"/>
        <v>25555.555555555558</v>
      </c>
      <c r="BH53" s="65">
        <v>0</v>
      </c>
      <c r="BI53" s="14">
        <v>0</v>
      </c>
      <c r="BJ53" s="66">
        <v>0</v>
      </c>
      <c r="BK53" s="65"/>
      <c r="BL53" s="14"/>
      <c r="BM53" s="66"/>
      <c r="BN53" s="65">
        <v>0</v>
      </c>
      <c r="BO53" s="14">
        <v>0</v>
      </c>
      <c r="BP53" s="66">
        <v>0</v>
      </c>
      <c r="BQ53" s="65">
        <v>0</v>
      </c>
      <c r="BR53" s="14">
        <v>0</v>
      </c>
      <c r="BS53" s="66">
        <v>0</v>
      </c>
      <c r="BT53" s="65">
        <v>0</v>
      </c>
      <c r="BU53" s="14">
        <v>0</v>
      </c>
      <c r="BV53" s="66">
        <v>0</v>
      </c>
      <c r="BW53" s="65">
        <v>0</v>
      </c>
      <c r="BX53" s="14">
        <v>0</v>
      </c>
      <c r="BY53" s="66">
        <v>0</v>
      </c>
      <c r="BZ53" s="65">
        <v>0</v>
      </c>
      <c r="CA53" s="14">
        <v>0</v>
      </c>
      <c r="CB53" s="66">
        <v>0</v>
      </c>
      <c r="CC53" s="65">
        <v>0</v>
      </c>
      <c r="CD53" s="14">
        <v>0</v>
      </c>
      <c r="CE53" s="66">
        <v>0</v>
      </c>
      <c r="CF53" s="65">
        <v>0</v>
      </c>
      <c r="CG53" s="14">
        <v>0</v>
      </c>
      <c r="CH53" s="66">
        <v>0</v>
      </c>
      <c r="CI53" s="65">
        <v>0</v>
      </c>
      <c r="CJ53" s="14">
        <v>0</v>
      </c>
      <c r="CK53" s="66">
        <v>0</v>
      </c>
      <c r="CL53" s="75">
        <v>3</v>
      </c>
      <c r="CM53" s="20">
        <v>66</v>
      </c>
      <c r="CN53" s="66">
        <f t="shared" si="438"/>
        <v>22000</v>
      </c>
      <c r="CO53" s="65">
        <v>0</v>
      </c>
      <c r="CP53" s="14">
        <v>0</v>
      </c>
      <c r="CQ53" s="66">
        <v>0</v>
      </c>
      <c r="CR53" s="65">
        <v>0</v>
      </c>
      <c r="CS53" s="14">
        <v>0</v>
      </c>
      <c r="CT53" s="66">
        <v>0</v>
      </c>
      <c r="CU53" s="65">
        <v>0</v>
      </c>
      <c r="CV53" s="14">
        <v>0</v>
      </c>
      <c r="CW53" s="66">
        <v>0</v>
      </c>
      <c r="CX53" s="65">
        <v>0</v>
      </c>
      <c r="CY53" s="14">
        <v>0</v>
      </c>
      <c r="CZ53" s="66">
        <f t="shared" si="418"/>
        <v>0</v>
      </c>
      <c r="DA53" s="65">
        <v>0</v>
      </c>
      <c r="DB53" s="14">
        <v>0</v>
      </c>
      <c r="DC53" s="66">
        <v>0</v>
      </c>
      <c r="DD53" s="65">
        <v>0</v>
      </c>
      <c r="DE53" s="14">
        <v>0</v>
      </c>
      <c r="DF53" s="66">
        <v>0</v>
      </c>
      <c r="DG53" s="65">
        <v>17</v>
      </c>
      <c r="DH53" s="14">
        <v>365</v>
      </c>
      <c r="DI53" s="66">
        <f t="shared" ref="DI53" si="454">DH53/DG53*1000</f>
        <v>21470.588235294115</v>
      </c>
      <c r="DJ53" s="65">
        <v>0</v>
      </c>
      <c r="DK53" s="14">
        <v>0</v>
      </c>
      <c r="DL53" s="66">
        <f t="shared" si="419"/>
        <v>0</v>
      </c>
      <c r="DM53" s="65">
        <v>0</v>
      </c>
      <c r="DN53" s="14">
        <v>0</v>
      </c>
      <c r="DO53" s="66">
        <f t="shared" si="420"/>
        <v>0</v>
      </c>
      <c r="DP53" s="65">
        <v>0</v>
      </c>
      <c r="DQ53" s="14">
        <v>0</v>
      </c>
      <c r="DR53" s="66">
        <v>0</v>
      </c>
      <c r="DS53" s="65">
        <v>0</v>
      </c>
      <c r="DT53" s="14">
        <v>0</v>
      </c>
      <c r="DU53" s="66">
        <v>0</v>
      </c>
      <c r="DV53" s="65">
        <v>0</v>
      </c>
      <c r="DW53" s="14">
        <v>0</v>
      </c>
      <c r="DX53" s="66">
        <v>0</v>
      </c>
      <c r="DY53" s="65">
        <v>0</v>
      </c>
      <c r="DZ53" s="14">
        <v>0</v>
      </c>
      <c r="EA53" s="66">
        <v>0</v>
      </c>
      <c r="EB53" s="65">
        <v>0</v>
      </c>
      <c r="EC53" s="14">
        <v>0</v>
      </c>
      <c r="ED53" s="66">
        <v>0</v>
      </c>
      <c r="EE53" s="65">
        <v>0</v>
      </c>
      <c r="EF53" s="14">
        <v>0</v>
      </c>
      <c r="EG53" s="66">
        <v>0</v>
      </c>
      <c r="EH53" s="65">
        <v>0</v>
      </c>
      <c r="EI53" s="14">
        <v>0</v>
      </c>
      <c r="EJ53" s="66">
        <v>0</v>
      </c>
      <c r="EK53" s="74">
        <v>0</v>
      </c>
      <c r="EL53" s="19">
        <v>0</v>
      </c>
      <c r="EM53" s="66">
        <v>0</v>
      </c>
      <c r="EN53" s="75">
        <v>2</v>
      </c>
      <c r="EO53" s="20">
        <v>55</v>
      </c>
      <c r="EP53" s="66">
        <f t="shared" si="449"/>
        <v>27500</v>
      </c>
      <c r="EQ53" s="65">
        <v>0</v>
      </c>
      <c r="ER53" s="14">
        <v>0</v>
      </c>
      <c r="ES53" s="66">
        <v>0</v>
      </c>
      <c r="ET53" s="74">
        <v>0</v>
      </c>
      <c r="EU53" s="19">
        <v>0</v>
      </c>
      <c r="EV53" s="66">
        <v>0</v>
      </c>
      <c r="EW53" s="75">
        <v>0</v>
      </c>
      <c r="EX53" s="20">
        <v>0</v>
      </c>
      <c r="EY53" s="66">
        <f t="shared" si="423"/>
        <v>0</v>
      </c>
      <c r="EZ53" s="75">
        <v>0</v>
      </c>
      <c r="FA53" s="20">
        <v>6</v>
      </c>
      <c r="FB53" s="66">
        <v>0</v>
      </c>
      <c r="FC53" s="75">
        <v>3</v>
      </c>
      <c r="FD53" s="20">
        <v>59</v>
      </c>
      <c r="FE53" s="66">
        <f t="shared" si="450"/>
        <v>19666.666666666668</v>
      </c>
      <c r="FF53" s="65">
        <v>0</v>
      </c>
      <c r="FG53" s="14">
        <v>0</v>
      </c>
      <c r="FH53" s="66">
        <v>0</v>
      </c>
      <c r="FI53" s="65">
        <v>0</v>
      </c>
      <c r="FJ53" s="14">
        <v>0</v>
      </c>
      <c r="FK53" s="66">
        <v>0</v>
      </c>
      <c r="FL53" s="65">
        <v>0</v>
      </c>
      <c r="FM53" s="14">
        <v>0</v>
      </c>
      <c r="FN53" s="66">
        <v>0</v>
      </c>
      <c r="FO53" s="75">
        <v>1</v>
      </c>
      <c r="FP53" s="20">
        <v>18</v>
      </c>
      <c r="FQ53" s="66">
        <f t="shared" si="425"/>
        <v>18000</v>
      </c>
      <c r="FR53" s="65">
        <v>0</v>
      </c>
      <c r="FS53" s="14">
        <v>0</v>
      </c>
      <c r="FT53" s="66">
        <v>0</v>
      </c>
      <c r="FU53" s="65">
        <v>0</v>
      </c>
      <c r="FV53" s="14">
        <v>0</v>
      </c>
      <c r="FW53" s="66">
        <v>0</v>
      </c>
      <c r="FX53" s="65">
        <v>0</v>
      </c>
      <c r="FY53" s="14">
        <v>0</v>
      </c>
      <c r="FZ53" s="66">
        <v>0</v>
      </c>
      <c r="GA53" s="65">
        <v>0</v>
      </c>
      <c r="GB53" s="14">
        <v>0</v>
      </c>
      <c r="GC53" s="66">
        <v>0</v>
      </c>
      <c r="GD53" s="65">
        <v>0</v>
      </c>
      <c r="GE53" s="14">
        <v>0</v>
      </c>
      <c r="GF53" s="66">
        <v>0</v>
      </c>
      <c r="GG53" s="65">
        <v>0</v>
      </c>
      <c r="GH53" s="14">
        <v>0</v>
      </c>
      <c r="GI53" s="66">
        <v>0</v>
      </c>
      <c r="GJ53" s="65">
        <v>0</v>
      </c>
      <c r="GK53" s="14">
        <v>0</v>
      </c>
      <c r="GL53" s="66">
        <v>0</v>
      </c>
      <c r="GM53" s="65">
        <v>0</v>
      </c>
      <c r="GN53" s="14">
        <v>0</v>
      </c>
      <c r="GO53" s="66">
        <v>0</v>
      </c>
      <c r="GP53" s="65">
        <v>0</v>
      </c>
      <c r="GQ53" s="14">
        <v>7</v>
      </c>
      <c r="GR53" s="66">
        <v>0</v>
      </c>
      <c r="GS53" s="65">
        <v>0</v>
      </c>
      <c r="GT53" s="14">
        <v>0</v>
      </c>
      <c r="GU53" s="66">
        <v>0</v>
      </c>
      <c r="GV53" s="65">
        <v>0</v>
      </c>
      <c r="GW53" s="14">
        <v>0</v>
      </c>
      <c r="GX53" s="66">
        <v>0</v>
      </c>
      <c r="GY53" s="65">
        <v>0</v>
      </c>
      <c r="GZ53" s="14">
        <v>0</v>
      </c>
      <c r="HA53" s="66">
        <v>0</v>
      </c>
      <c r="HB53" s="65">
        <v>0</v>
      </c>
      <c r="HC53" s="14">
        <v>0</v>
      </c>
      <c r="HD53" s="66">
        <v>0</v>
      </c>
      <c r="HE53" s="65">
        <v>0</v>
      </c>
      <c r="HF53" s="14">
        <v>0</v>
      </c>
      <c r="HG53" s="66">
        <v>0</v>
      </c>
      <c r="HH53" s="65">
        <v>0</v>
      </c>
      <c r="HI53" s="14">
        <v>0</v>
      </c>
      <c r="HJ53" s="66">
        <f t="shared" si="427"/>
        <v>0</v>
      </c>
      <c r="HK53" s="65">
        <v>0</v>
      </c>
      <c r="HL53" s="14">
        <v>0</v>
      </c>
      <c r="HM53" s="66">
        <v>0</v>
      </c>
      <c r="HN53" s="65">
        <v>0</v>
      </c>
      <c r="HO53" s="14">
        <v>0</v>
      </c>
      <c r="HP53" s="66">
        <v>0</v>
      </c>
      <c r="HQ53" s="65">
        <v>0</v>
      </c>
      <c r="HR53" s="14">
        <v>0</v>
      </c>
      <c r="HS53" s="66">
        <v>0</v>
      </c>
      <c r="HT53" s="65">
        <v>0</v>
      </c>
      <c r="HU53" s="14">
        <v>0</v>
      </c>
      <c r="HV53" s="66">
        <v>0</v>
      </c>
      <c r="HW53" s="65">
        <v>0</v>
      </c>
      <c r="HX53" s="14">
        <v>0</v>
      </c>
      <c r="HY53" s="66">
        <v>0</v>
      </c>
      <c r="HZ53" s="65">
        <v>0</v>
      </c>
      <c r="IA53" s="14">
        <v>0</v>
      </c>
      <c r="IB53" s="66">
        <f t="shared" si="428"/>
        <v>0</v>
      </c>
      <c r="IC53" s="65">
        <v>0</v>
      </c>
      <c r="ID53" s="14">
        <v>0</v>
      </c>
      <c r="IE53" s="66">
        <v>0</v>
      </c>
      <c r="IF53" s="65">
        <v>0</v>
      </c>
      <c r="IG53" s="14">
        <v>0</v>
      </c>
      <c r="IH53" s="66">
        <v>0</v>
      </c>
      <c r="II53" s="75">
        <v>0</v>
      </c>
      <c r="IJ53" s="20">
        <v>0</v>
      </c>
      <c r="IK53" s="66">
        <v>0</v>
      </c>
      <c r="IL53" s="75">
        <v>1</v>
      </c>
      <c r="IM53" s="20">
        <v>14</v>
      </c>
      <c r="IN53" s="66">
        <f t="shared" si="451"/>
        <v>14000</v>
      </c>
      <c r="IO53" s="65">
        <v>0</v>
      </c>
      <c r="IP53" s="14">
        <v>0</v>
      </c>
      <c r="IQ53" s="66">
        <v>0</v>
      </c>
      <c r="IR53" s="65">
        <v>0</v>
      </c>
      <c r="IS53" s="14">
        <v>5</v>
      </c>
      <c r="IT53" s="66">
        <v>0</v>
      </c>
      <c r="IU53" s="65">
        <v>0</v>
      </c>
      <c r="IV53" s="14">
        <v>0</v>
      </c>
      <c r="IW53" s="66">
        <v>0</v>
      </c>
      <c r="IX53" s="75">
        <v>3</v>
      </c>
      <c r="IY53" s="20">
        <v>46</v>
      </c>
      <c r="IZ53" s="66">
        <f t="shared" ref="IZ53:IZ56" si="455">IY53/IX53*1000</f>
        <v>15333.333333333334</v>
      </c>
      <c r="JA53" s="65">
        <v>2</v>
      </c>
      <c r="JB53" s="14">
        <v>95</v>
      </c>
      <c r="JC53" s="66">
        <f t="shared" ref="JC53" si="456">JB53/JA53*1000</f>
        <v>47500</v>
      </c>
      <c r="JD53" s="75">
        <v>17</v>
      </c>
      <c r="JE53" s="20">
        <v>409</v>
      </c>
      <c r="JF53" s="66">
        <f t="shared" si="452"/>
        <v>24058.823529411766</v>
      </c>
      <c r="JG53" s="75">
        <v>2</v>
      </c>
      <c r="JH53" s="20">
        <v>43</v>
      </c>
      <c r="JI53" s="66">
        <f t="shared" si="453"/>
        <v>21500</v>
      </c>
      <c r="JJ53" s="11">
        <f t="shared" si="311"/>
        <v>69</v>
      </c>
      <c r="JK53" s="21">
        <f t="shared" si="312"/>
        <v>1675</v>
      </c>
      <c r="JL53" s="6"/>
      <c r="JM53" s="9"/>
      <c r="JN53" s="6"/>
      <c r="JO53" s="6"/>
      <c r="JP53" s="6"/>
      <c r="JQ53" s="9"/>
      <c r="JR53" s="6"/>
      <c r="JS53" s="6"/>
      <c r="JT53" s="6"/>
      <c r="JU53" s="9"/>
      <c r="JV53" s="6"/>
      <c r="JW53" s="6"/>
      <c r="JX53" s="1"/>
      <c r="JY53" s="2"/>
      <c r="JZ53" s="1"/>
      <c r="KA53" s="1"/>
      <c r="KB53" s="1"/>
      <c r="KC53" s="2"/>
      <c r="KD53" s="1"/>
      <c r="KE53" s="1"/>
      <c r="KF53" s="1"/>
      <c r="KG53" s="2"/>
      <c r="KH53" s="1"/>
      <c r="KI53" s="1"/>
      <c r="KJ53" s="1"/>
      <c r="KK53" s="2"/>
      <c r="KL53" s="1"/>
      <c r="KM53" s="1"/>
      <c r="KN53" s="1"/>
      <c r="KO53" s="2"/>
      <c r="KP53" s="1"/>
      <c r="KQ53" s="1"/>
      <c r="KR53" s="1"/>
      <c r="KS53" s="2"/>
      <c r="KT53" s="1"/>
      <c r="KU53" s="1"/>
      <c r="KV53" s="1"/>
      <c r="KW53" s="2"/>
      <c r="KX53" s="1"/>
      <c r="KY53" s="1"/>
      <c r="KZ53" s="1"/>
      <c r="LA53" s="2"/>
      <c r="LB53" s="1"/>
      <c r="LC53" s="1"/>
      <c r="LD53" s="1"/>
    </row>
    <row r="54" spans="1:391" x14ac:dyDescent="0.3">
      <c r="A54" s="57">
        <v>2012</v>
      </c>
      <c r="B54" s="58" t="s">
        <v>14</v>
      </c>
      <c r="C54" s="65">
        <v>0</v>
      </c>
      <c r="D54" s="14">
        <v>0</v>
      </c>
      <c r="E54" s="66">
        <v>0</v>
      </c>
      <c r="F54" s="82">
        <v>2</v>
      </c>
      <c r="G54" s="18">
        <v>64</v>
      </c>
      <c r="H54" s="66">
        <f t="shared" si="446"/>
        <v>32000</v>
      </c>
      <c r="I54" s="65">
        <v>0</v>
      </c>
      <c r="J54" s="14">
        <v>0</v>
      </c>
      <c r="K54" s="66">
        <v>0</v>
      </c>
      <c r="L54" s="82">
        <v>0</v>
      </c>
      <c r="M54" s="18">
        <v>9</v>
      </c>
      <c r="N54" s="66">
        <v>0</v>
      </c>
      <c r="O54" s="65">
        <v>0</v>
      </c>
      <c r="P54" s="14">
        <v>0</v>
      </c>
      <c r="Q54" s="66">
        <v>0</v>
      </c>
      <c r="R54" s="65">
        <v>0</v>
      </c>
      <c r="S54" s="14">
        <v>0</v>
      </c>
      <c r="T54" s="66">
        <v>0</v>
      </c>
      <c r="U54" s="65">
        <v>0</v>
      </c>
      <c r="V54" s="14">
        <v>0</v>
      </c>
      <c r="W54" s="66">
        <f t="shared" si="415"/>
        <v>0</v>
      </c>
      <c r="X54" s="65">
        <v>0</v>
      </c>
      <c r="Y54" s="14">
        <v>0</v>
      </c>
      <c r="Z54" s="66">
        <v>0</v>
      </c>
      <c r="AA54" s="65">
        <v>0</v>
      </c>
      <c r="AB54" s="14">
        <v>0</v>
      </c>
      <c r="AC54" s="66">
        <v>0</v>
      </c>
      <c r="AD54" s="65">
        <v>0</v>
      </c>
      <c r="AE54" s="14">
        <v>0</v>
      </c>
      <c r="AF54" s="66">
        <v>0</v>
      </c>
      <c r="AG54" s="65">
        <v>0</v>
      </c>
      <c r="AH54" s="14">
        <v>0</v>
      </c>
      <c r="AI54" s="66">
        <f t="shared" si="416"/>
        <v>0</v>
      </c>
      <c r="AJ54" s="65">
        <v>0</v>
      </c>
      <c r="AK54" s="14">
        <v>0</v>
      </c>
      <c r="AL54" s="66">
        <v>0</v>
      </c>
      <c r="AM54" s="65">
        <v>0</v>
      </c>
      <c r="AN54" s="14">
        <v>0</v>
      </c>
      <c r="AO54" s="66">
        <v>0</v>
      </c>
      <c r="AP54" s="65">
        <v>0</v>
      </c>
      <c r="AQ54" s="14">
        <v>0</v>
      </c>
      <c r="AR54" s="66">
        <v>0</v>
      </c>
      <c r="AS54" s="65">
        <v>0</v>
      </c>
      <c r="AT54" s="14">
        <v>0</v>
      </c>
      <c r="AU54" s="66">
        <v>0</v>
      </c>
      <c r="AV54" s="65">
        <v>0</v>
      </c>
      <c r="AW54" s="14">
        <v>0</v>
      </c>
      <c r="AX54" s="66">
        <v>0</v>
      </c>
      <c r="AY54" s="65">
        <v>0</v>
      </c>
      <c r="AZ54" s="14">
        <v>0</v>
      </c>
      <c r="BA54" s="66">
        <v>0</v>
      </c>
      <c r="BB54" s="65">
        <v>0</v>
      </c>
      <c r="BC54" s="14">
        <v>0</v>
      </c>
      <c r="BD54" s="66">
        <v>0</v>
      </c>
      <c r="BE54" s="75">
        <v>6</v>
      </c>
      <c r="BF54" s="20">
        <v>140</v>
      </c>
      <c r="BG54" s="66">
        <f t="shared" si="437"/>
        <v>23333.333333333332</v>
      </c>
      <c r="BH54" s="65">
        <v>0</v>
      </c>
      <c r="BI54" s="14">
        <v>8</v>
      </c>
      <c r="BJ54" s="66">
        <v>0</v>
      </c>
      <c r="BK54" s="65"/>
      <c r="BL54" s="14"/>
      <c r="BM54" s="66"/>
      <c r="BN54" s="65">
        <v>0</v>
      </c>
      <c r="BO54" s="14">
        <v>0</v>
      </c>
      <c r="BP54" s="66">
        <v>0</v>
      </c>
      <c r="BQ54" s="65">
        <v>0</v>
      </c>
      <c r="BR54" s="14">
        <v>0</v>
      </c>
      <c r="BS54" s="66">
        <v>0</v>
      </c>
      <c r="BT54" s="65">
        <v>0</v>
      </c>
      <c r="BU54" s="14">
        <v>0</v>
      </c>
      <c r="BV54" s="66">
        <v>0</v>
      </c>
      <c r="BW54" s="65">
        <v>0</v>
      </c>
      <c r="BX54" s="14">
        <v>0</v>
      </c>
      <c r="BY54" s="66">
        <v>0</v>
      </c>
      <c r="BZ54" s="65">
        <v>0</v>
      </c>
      <c r="CA54" s="14">
        <v>0</v>
      </c>
      <c r="CB54" s="66">
        <v>0</v>
      </c>
      <c r="CC54" s="65">
        <v>0</v>
      </c>
      <c r="CD54" s="14">
        <v>0</v>
      </c>
      <c r="CE54" s="66">
        <v>0</v>
      </c>
      <c r="CF54" s="65">
        <v>0</v>
      </c>
      <c r="CG54" s="14">
        <v>0</v>
      </c>
      <c r="CH54" s="66">
        <v>0</v>
      </c>
      <c r="CI54" s="65">
        <v>0</v>
      </c>
      <c r="CJ54" s="14">
        <v>0</v>
      </c>
      <c r="CK54" s="66">
        <v>0</v>
      </c>
      <c r="CL54" s="75">
        <v>2</v>
      </c>
      <c r="CM54" s="20">
        <v>60</v>
      </c>
      <c r="CN54" s="66">
        <f t="shared" si="438"/>
        <v>30000</v>
      </c>
      <c r="CO54" s="65">
        <v>0</v>
      </c>
      <c r="CP54" s="14">
        <v>0</v>
      </c>
      <c r="CQ54" s="66">
        <v>0</v>
      </c>
      <c r="CR54" s="65">
        <v>0</v>
      </c>
      <c r="CS54" s="14">
        <v>0</v>
      </c>
      <c r="CT54" s="66">
        <v>0</v>
      </c>
      <c r="CU54" s="65">
        <v>0</v>
      </c>
      <c r="CV54" s="14">
        <v>0</v>
      </c>
      <c r="CW54" s="66">
        <v>0</v>
      </c>
      <c r="CX54" s="65">
        <v>0</v>
      </c>
      <c r="CY54" s="14">
        <v>0</v>
      </c>
      <c r="CZ54" s="66">
        <f t="shared" si="418"/>
        <v>0</v>
      </c>
      <c r="DA54" s="65">
        <v>0</v>
      </c>
      <c r="DB54" s="14">
        <v>0</v>
      </c>
      <c r="DC54" s="66">
        <v>0</v>
      </c>
      <c r="DD54" s="65">
        <v>0</v>
      </c>
      <c r="DE54" s="14">
        <v>0</v>
      </c>
      <c r="DF54" s="66">
        <v>0</v>
      </c>
      <c r="DG54" s="65">
        <v>0</v>
      </c>
      <c r="DH54" s="14">
        <v>0</v>
      </c>
      <c r="DI54" s="66">
        <v>0</v>
      </c>
      <c r="DJ54" s="75">
        <v>0</v>
      </c>
      <c r="DK54" s="20">
        <v>0</v>
      </c>
      <c r="DL54" s="66">
        <f t="shared" si="419"/>
        <v>0</v>
      </c>
      <c r="DM54" s="75">
        <v>0</v>
      </c>
      <c r="DN54" s="20">
        <v>0</v>
      </c>
      <c r="DO54" s="66">
        <f t="shared" si="420"/>
        <v>0</v>
      </c>
      <c r="DP54" s="75">
        <v>20</v>
      </c>
      <c r="DQ54" s="20">
        <v>382</v>
      </c>
      <c r="DR54" s="66">
        <f t="shared" si="448"/>
        <v>19100</v>
      </c>
      <c r="DS54" s="65">
        <v>0</v>
      </c>
      <c r="DT54" s="14">
        <v>0</v>
      </c>
      <c r="DU54" s="66">
        <v>0</v>
      </c>
      <c r="DV54" s="65">
        <v>0</v>
      </c>
      <c r="DW54" s="14">
        <v>0</v>
      </c>
      <c r="DX54" s="66">
        <v>0</v>
      </c>
      <c r="DY54" s="65">
        <v>0</v>
      </c>
      <c r="DZ54" s="14">
        <v>0</v>
      </c>
      <c r="EA54" s="66">
        <v>0</v>
      </c>
      <c r="EB54" s="65">
        <v>0</v>
      </c>
      <c r="EC54" s="14">
        <v>0</v>
      </c>
      <c r="ED54" s="66">
        <v>0</v>
      </c>
      <c r="EE54" s="65">
        <v>0</v>
      </c>
      <c r="EF54" s="14">
        <v>0</v>
      </c>
      <c r="EG54" s="66">
        <v>0</v>
      </c>
      <c r="EH54" s="65">
        <v>0</v>
      </c>
      <c r="EI54" s="14">
        <v>0</v>
      </c>
      <c r="EJ54" s="66">
        <v>0</v>
      </c>
      <c r="EK54" s="74">
        <v>0</v>
      </c>
      <c r="EL54" s="19">
        <v>0</v>
      </c>
      <c r="EM54" s="66">
        <v>0</v>
      </c>
      <c r="EN54" s="75">
        <v>2</v>
      </c>
      <c r="EO54" s="20">
        <v>45</v>
      </c>
      <c r="EP54" s="66">
        <f t="shared" si="449"/>
        <v>22500</v>
      </c>
      <c r="EQ54" s="65">
        <v>0</v>
      </c>
      <c r="ER54" s="14">
        <v>0</v>
      </c>
      <c r="ES54" s="66">
        <v>0</v>
      </c>
      <c r="ET54" s="74">
        <v>0</v>
      </c>
      <c r="EU54" s="19">
        <v>0</v>
      </c>
      <c r="EV54" s="66">
        <v>0</v>
      </c>
      <c r="EW54" s="75">
        <v>0</v>
      </c>
      <c r="EX54" s="20">
        <v>0</v>
      </c>
      <c r="EY54" s="66">
        <f t="shared" si="423"/>
        <v>0</v>
      </c>
      <c r="EZ54" s="75">
        <v>2</v>
      </c>
      <c r="FA54" s="20">
        <v>57</v>
      </c>
      <c r="FB54" s="66">
        <f t="shared" si="443"/>
        <v>28500</v>
      </c>
      <c r="FC54" s="75">
        <v>35</v>
      </c>
      <c r="FD54" s="20">
        <v>907</v>
      </c>
      <c r="FE54" s="66">
        <f t="shared" si="450"/>
        <v>25914.285714285714</v>
      </c>
      <c r="FF54" s="65">
        <v>0</v>
      </c>
      <c r="FG54" s="14">
        <v>0</v>
      </c>
      <c r="FH54" s="66">
        <v>0</v>
      </c>
      <c r="FI54" s="65">
        <v>0</v>
      </c>
      <c r="FJ54" s="14">
        <v>0</v>
      </c>
      <c r="FK54" s="66">
        <v>0</v>
      </c>
      <c r="FL54" s="65">
        <v>0</v>
      </c>
      <c r="FM54" s="14">
        <v>0</v>
      </c>
      <c r="FN54" s="66">
        <v>0</v>
      </c>
      <c r="FO54" s="75">
        <v>1</v>
      </c>
      <c r="FP54" s="20">
        <v>23</v>
      </c>
      <c r="FQ54" s="66">
        <f t="shared" si="425"/>
        <v>23000</v>
      </c>
      <c r="FR54" s="65">
        <v>0</v>
      </c>
      <c r="FS54" s="14">
        <v>0</v>
      </c>
      <c r="FT54" s="66">
        <v>0</v>
      </c>
      <c r="FU54" s="65">
        <v>0</v>
      </c>
      <c r="FV54" s="14">
        <v>0</v>
      </c>
      <c r="FW54" s="66">
        <v>0</v>
      </c>
      <c r="FX54" s="65">
        <v>0</v>
      </c>
      <c r="FY54" s="14">
        <v>0</v>
      </c>
      <c r="FZ54" s="66">
        <v>0</v>
      </c>
      <c r="GA54" s="65">
        <v>0</v>
      </c>
      <c r="GB54" s="14">
        <v>0</v>
      </c>
      <c r="GC54" s="66">
        <v>0</v>
      </c>
      <c r="GD54" s="65">
        <v>0</v>
      </c>
      <c r="GE54" s="14">
        <v>0</v>
      </c>
      <c r="GF54" s="66">
        <v>0</v>
      </c>
      <c r="GG54" s="65">
        <v>0</v>
      </c>
      <c r="GH54" s="14">
        <v>0</v>
      </c>
      <c r="GI54" s="66">
        <v>0</v>
      </c>
      <c r="GJ54" s="65">
        <v>0</v>
      </c>
      <c r="GK54" s="14">
        <v>0</v>
      </c>
      <c r="GL54" s="66">
        <v>0</v>
      </c>
      <c r="GM54" s="65">
        <v>0</v>
      </c>
      <c r="GN54" s="14">
        <v>0</v>
      </c>
      <c r="GO54" s="66">
        <v>0</v>
      </c>
      <c r="GP54" s="65">
        <v>0</v>
      </c>
      <c r="GQ54" s="14">
        <v>0</v>
      </c>
      <c r="GR54" s="66">
        <v>0</v>
      </c>
      <c r="GS54" s="65">
        <v>0</v>
      </c>
      <c r="GT54" s="14">
        <v>0</v>
      </c>
      <c r="GU54" s="66">
        <v>0</v>
      </c>
      <c r="GV54" s="65">
        <v>0</v>
      </c>
      <c r="GW54" s="14">
        <v>0</v>
      </c>
      <c r="GX54" s="66">
        <v>0</v>
      </c>
      <c r="GY54" s="65">
        <v>0</v>
      </c>
      <c r="GZ54" s="14">
        <v>0</v>
      </c>
      <c r="HA54" s="66">
        <v>0</v>
      </c>
      <c r="HB54" s="65">
        <v>0</v>
      </c>
      <c r="HC54" s="14">
        <v>0</v>
      </c>
      <c r="HD54" s="66">
        <v>0</v>
      </c>
      <c r="HE54" s="65">
        <v>0</v>
      </c>
      <c r="HF54" s="14">
        <v>0</v>
      </c>
      <c r="HG54" s="66">
        <v>0</v>
      </c>
      <c r="HH54" s="65">
        <v>0</v>
      </c>
      <c r="HI54" s="14">
        <v>0</v>
      </c>
      <c r="HJ54" s="66">
        <f t="shared" si="427"/>
        <v>0</v>
      </c>
      <c r="HK54" s="65">
        <v>0</v>
      </c>
      <c r="HL54" s="14">
        <v>0</v>
      </c>
      <c r="HM54" s="66">
        <v>0</v>
      </c>
      <c r="HN54" s="65">
        <v>0</v>
      </c>
      <c r="HO54" s="14">
        <v>0</v>
      </c>
      <c r="HP54" s="66">
        <v>0</v>
      </c>
      <c r="HQ54" s="65">
        <v>0</v>
      </c>
      <c r="HR54" s="14">
        <v>0</v>
      </c>
      <c r="HS54" s="66">
        <v>0</v>
      </c>
      <c r="HT54" s="65">
        <v>0</v>
      </c>
      <c r="HU54" s="14">
        <v>0</v>
      </c>
      <c r="HV54" s="66">
        <v>0</v>
      </c>
      <c r="HW54" s="65">
        <v>0</v>
      </c>
      <c r="HX54" s="14">
        <v>0</v>
      </c>
      <c r="HY54" s="66">
        <v>0</v>
      </c>
      <c r="HZ54" s="65">
        <v>0</v>
      </c>
      <c r="IA54" s="14">
        <v>0</v>
      </c>
      <c r="IB54" s="66">
        <f t="shared" si="428"/>
        <v>0</v>
      </c>
      <c r="IC54" s="65">
        <v>0</v>
      </c>
      <c r="ID54" s="14">
        <v>0</v>
      </c>
      <c r="IE54" s="66">
        <v>0</v>
      </c>
      <c r="IF54" s="65">
        <v>0</v>
      </c>
      <c r="IG54" s="14">
        <v>0</v>
      </c>
      <c r="IH54" s="66">
        <v>0</v>
      </c>
      <c r="II54" s="75">
        <v>0</v>
      </c>
      <c r="IJ54" s="20">
        <v>0</v>
      </c>
      <c r="IK54" s="66">
        <v>0</v>
      </c>
      <c r="IL54" s="75">
        <v>2</v>
      </c>
      <c r="IM54" s="20">
        <v>45</v>
      </c>
      <c r="IN54" s="66">
        <f t="shared" si="451"/>
        <v>22500</v>
      </c>
      <c r="IO54" s="75">
        <v>2</v>
      </c>
      <c r="IP54" s="20">
        <v>52</v>
      </c>
      <c r="IQ54" s="66">
        <f t="shared" ref="IQ54" si="457">IP54/IO54*1000</f>
        <v>26000</v>
      </c>
      <c r="IR54" s="65">
        <v>0</v>
      </c>
      <c r="IS54" s="14">
        <v>0</v>
      </c>
      <c r="IT54" s="66">
        <v>0</v>
      </c>
      <c r="IU54" s="65">
        <v>0</v>
      </c>
      <c r="IV54" s="14">
        <v>0</v>
      </c>
      <c r="IW54" s="66">
        <v>0</v>
      </c>
      <c r="IX54" s="75">
        <v>2</v>
      </c>
      <c r="IY54" s="20">
        <v>72</v>
      </c>
      <c r="IZ54" s="66">
        <f t="shared" si="455"/>
        <v>36000</v>
      </c>
      <c r="JA54" s="65">
        <v>0</v>
      </c>
      <c r="JB54" s="14">
        <v>0</v>
      </c>
      <c r="JC54" s="66">
        <v>0</v>
      </c>
      <c r="JD54" s="75">
        <v>7</v>
      </c>
      <c r="JE54" s="20">
        <v>193</v>
      </c>
      <c r="JF54" s="66">
        <f t="shared" si="452"/>
        <v>27571.428571428572</v>
      </c>
      <c r="JG54" s="75">
        <v>20</v>
      </c>
      <c r="JH54" s="20">
        <v>427</v>
      </c>
      <c r="JI54" s="66">
        <f t="shared" si="453"/>
        <v>21350</v>
      </c>
      <c r="JJ54" s="11">
        <f t="shared" si="311"/>
        <v>103</v>
      </c>
      <c r="JK54" s="21">
        <f t="shared" si="312"/>
        <v>2484</v>
      </c>
      <c r="JL54" s="6"/>
      <c r="JM54" s="9"/>
      <c r="JN54" s="6"/>
      <c r="JO54" s="6"/>
      <c r="JP54" s="6"/>
      <c r="JQ54" s="9"/>
      <c r="JR54" s="6"/>
      <c r="JS54" s="6"/>
      <c r="JT54" s="6"/>
      <c r="JU54" s="9"/>
      <c r="JV54" s="6"/>
      <c r="JW54" s="6"/>
      <c r="JX54" s="1"/>
      <c r="JY54" s="2"/>
      <c r="JZ54" s="1"/>
      <c r="KA54" s="1"/>
      <c r="KB54" s="1"/>
      <c r="KC54" s="2"/>
      <c r="KD54" s="1"/>
      <c r="KE54" s="1"/>
      <c r="KF54" s="1"/>
      <c r="KG54" s="2"/>
      <c r="KH54" s="1"/>
      <c r="KI54" s="1"/>
      <c r="KJ54" s="1"/>
      <c r="KK54" s="2"/>
      <c r="KL54" s="1"/>
      <c r="KM54" s="1"/>
      <c r="KN54" s="1"/>
      <c r="KO54" s="2"/>
      <c r="KP54" s="1"/>
      <c r="KQ54" s="1"/>
      <c r="KR54" s="1"/>
      <c r="KS54" s="2"/>
      <c r="KT54" s="1"/>
      <c r="KU54" s="1"/>
      <c r="KV54" s="1"/>
      <c r="KW54" s="2"/>
      <c r="KX54" s="1"/>
      <c r="KY54" s="1"/>
      <c r="KZ54" s="1"/>
      <c r="LA54" s="2"/>
      <c r="LB54" s="1"/>
      <c r="LC54" s="1"/>
      <c r="LD54" s="1"/>
    </row>
    <row r="55" spans="1:391" x14ac:dyDescent="0.3">
      <c r="A55" s="57">
        <v>2012</v>
      </c>
      <c r="B55" s="58" t="s">
        <v>15</v>
      </c>
      <c r="C55" s="65">
        <v>0</v>
      </c>
      <c r="D55" s="14">
        <v>0</v>
      </c>
      <c r="E55" s="66">
        <v>0</v>
      </c>
      <c r="F55" s="82">
        <v>6</v>
      </c>
      <c r="G55" s="18">
        <v>136</v>
      </c>
      <c r="H55" s="66">
        <f t="shared" si="446"/>
        <v>22666.666666666668</v>
      </c>
      <c r="I55" s="65">
        <v>0</v>
      </c>
      <c r="J55" s="14">
        <v>0</v>
      </c>
      <c r="K55" s="66">
        <v>0</v>
      </c>
      <c r="L55" s="82">
        <v>0</v>
      </c>
      <c r="M55" s="18">
        <v>16</v>
      </c>
      <c r="N55" s="66">
        <v>0</v>
      </c>
      <c r="O55" s="65">
        <v>0</v>
      </c>
      <c r="P55" s="14">
        <v>0</v>
      </c>
      <c r="Q55" s="66">
        <v>0</v>
      </c>
      <c r="R55" s="65">
        <v>0</v>
      </c>
      <c r="S55" s="14">
        <v>0</v>
      </c>
      <c r="T55" s="66">
        <v>0</v>
      </c>
      <c r="U55" s="65">
        <v>0</v>
      </c>
      <c r="V55" s="14">
        <v>0</v>
      </c>
      <c r="W55" s="66">
        <f t="shared" si="415"/>
        <v>0</v>
      </c>
      <c r="X55" s="65">
        <v>0</v>
      </c>
      <c r="Y55" s="14">
        <v>0</v>
      </c>
      <c r="Z55" s="66">
        <v>0</v>
      </c>
      <c r="AA55" s="65">
        <v>0</v>
      </c>
      <c r="AB55" s="14">
        <v>0</v>
      </c>
      <c r="AC55" s="66">
        <v>0</v>
      </c>
      <c r="AD55" s="65">
        <v>0</v>
      </c>
      <c r="AE55" s="14">
        <v>0</v>
      </c>
      <c r="AF55" s="66">
        <v>0</v>
      </c>
      <c r="AG55" s="65">
        <v>0</v>
      </c>
      <c r="AH55" s="14">
        <v>0</v>
      </c>
      <c r="AI55" s="66">
        <f t="shared" si="416"/>
        <v>0</v>
      </c>
      <c r="AJ55" s="65">
        <v>0</v>
      </c>
      <c r="AK55" s="14">
        <v>0</v>
      </c>
      <c r="AL55" s="66">
        <v>0</v>
      </c>
      <c r="AM55" s="65">
        <v>0</v>
      </c>
      <c r="AN55" s="14">
        <v>0</v>
      </c>
      <c r="AO55" s="66">
        <v>0</v>
      </c>
      <c r="AP55" s="65">
        <v>0</v>
      </c>
      <c r="AQ55" s="14">
        <v>0</v>
      </c>
      <c r="AR55" s="66">
        <v>0</v>
      </c>
      <c r="AS55" s="65">
        <v>0</v>
      </c>
      <c r="AT55" s="14">
        <v>6</v>
      </c>
      <c r="AU55" s="66">
        <v>0</v>
      </c>
      <c r="AV55" s="65">
        <v>0</v>
      </c>
      <c r="AW55" s="14">
        <v>0</v>
      </c>
      <c r="AX55" s="66">
        <v>0</v>
      </c>
      <c r="AY55" s="65">
        <v>0</v>
      </c>
      <c r="AZ55" s="14">
        <v>0</v>
      </c>
      <c r="BA55" s="66">
        <v>0</v>
      </c>
      <c r="BB55" s="65">
        <v>0</v>
      </c>
      <c r="BC55" s="14">
        <v>0</v>
      </c>
      <c r="BD55" s="66">
        <v>0</v>
      </c>
      <c r="BE55" s="75">
        <v>2</v>
      </c>
      <c r="BF55" s="20">
        <v>46</v>
      </c>
      <c r="BG55" s="66">
        <f t="shared" si="437"/>
        <v>23000</v>
      </c>
      <c r="BH55" s="65">
        <v>0</v>
      </c>
      <c r="BI55" s="14">
        <v>0</v>
      </c>
      <c r="BJ55" s="66">
        <v>0</v>
      </c>
      <c r="BK55" s="65"/>
      <c r="BL55" s="14"/>
      <c r="BM55" s="66"/>
      <c r="BN55" s="65">
        <v>0</v>
      </c>
      <c r="BO55" s="14">
        <v>0</v>
      </c>
      <c r="BP55" s="66">
        <v>0</v>
      </c>
      <c r="BQ55" s="65">
        <v>0</v>
      </c>
      <c r="BR55" s="14">
        <v>0</v>
      </c>
      <c r="BS55" s="66">
        <v>0</v>
      </c>
      <c r="BT55" s="65">
        <v>0</v>
      </c>
      <c r="BU55" s="14">
        <v>0</v>
      </c>
      <c r="BV55" s="66">
        <v>0</v>
      </c>
      <c r="BW55" s="65">
        <v>0</v>
      </c>
      <c r="BX55" s="14">
        <v>0</v>
      </c>
      <c r="BY55" s="66">
        <v>0</v>
      </c>
      <c r="BZ55" s="65">
        <v>0</v>
      </c>
      <c r="CA55" s="14">
        <v>0</v>
      </c>
      <c r="CB55" s="66">
        <v>0</v>
      </c>
      <c r="CC55" s="65">
        <v>0</v>
      </c>
      <c r="CD55" s="14">
        <v>0</v>
      </c>
      <c r="CE55" s="66">
        <v>0</v>
      </c>
      <c r="CF55" s="75">
        <v>0</v>
      </c>
      <c r="CG55" s="20">
        <v>0</v>
      </c>
      <c r="CH55" s="66">
        <v>0</v>
      </c>
      <c r="CI55" s="75">
        <v>0</v>
      </c>
      <c r="CJ55" s="20">
        <v>0</v>
      </c>
      <c r="CK55" s="66">
        <v>0</v>
      </c>
      <c r="CL55" s="75">
        <v>0</v>
      </c>
      <c r="CM55" s="20">
        <v>6</v>
      </c>
      <c r="CN55" s="66">
        <v>0</v>
      </c>
      <c r="CO55" s="65">
        <v>0</v>
      </c>
      <c r="CP55" s="14">
        <v>0</v>
      </c>
      <c r="CQ55" s="66">
        <v>0</v>
      </c>
      <c r="CR55" s="65">
        <v>0</v>
      </c>
      <c r="CS55" s="14">
        <v>0</v>
      </c>
      <c r="CT55" s="66">
        <v>0</v>
      </c>
      <c r="CU55" s="65">
        <v>0</v>
      </c>
      <c r="CV55" s="14">
        <v>0</v>
      </c>
      <c r="CW55" s="66">
        <v>0</v>
      </c>
      <c r="CX55" s="65">
        <v>0</v>
      </c>
      <c r="CY55" s="14">
        <v>0</v>
      </c>
      <c r="CZ55" s="66">
        <f t="shared" si="418"/>
        <v>0</v>
      </c>
      <c r="DA55" s="65">
        <v>0</v>
      </c>
      <c r="DB55" s="14">
        <v>0</v>
      </c>
      <c r="DC55" s="66">
        <v>0</v>
      </c>
      <c r="DD55" s="65">
        <v>0</v>
      </c>
      <c r="DE55" s="14">
        <v>3</v>
      </c>
      <c r="DF55" s="66">
        <v>0</v>
      </c>
      <c r="DG55" s="65">
        <v>0</v>
      </c>
      <c r="DH55" s="14">
        <v>0</v>
      </c>
      <c r="DI55" s="66">
        <v>0</v>
      </c>
      <c r="DJ55" s="75">
        <v>0</v>
      </c>
      <c r="DK55" s="20">
        <v>0</v>
      </c>
      <c r="DL55" s="66">
        <f t="shared" si="419"/>
        <v>0</v>
      </c>
      <c r="DM55" s="75">
        <v>0</v>
      </c>
      <c r="DN55" s="20">
        <v>0</v>
      </c>
      <c r="DO55" s="66">
        <f t="shared" si="420"/>
        <v>0</v>
      </c>
      <c r="DP55" s="75">
        <v>21</v>
      </c>
      <c r="DQ55" s="20">
        <v>398</v>
      </c>
      <c r="DR55" s="66">
        <f t="shared" si="448"/>
        <v>18952.380952380954</v>
      </c>
      <c r="DS55" s="65">
        <v>0</v>
      </c>
      <c r="DT55" s="14">
        <v>0</v>
      </c>
      <c r="DU55" s="66">
        <v>0</v>
      </c>
      <c r="DV55" s="65">
        <v>0</v>
      </c>
      <c r="DW55" s="14">
        <v>0</v>
      </c>
      <c r="DX55" s="66">
        <v>0</v>
      </c>
      <c r="DY55" s="65">
        <v>0</v>
      </c>
      <c r="DZ55" s="14">
        <v>0</v>
      </c>
      <c r="EA55" s="66">
        <v>0</v>
      </c>
      <c r="EB55" s="65">
        <v>0</v>
      </c>
      <c r="EC55" s="14">
        <v>0</v>
      </c>
      <c r="ED55" s="66">
        <v>0</v>
      </c>
      <c r="EE55" s="65">
        <v>0</v>
      </c>
      <c r="EF55" s="14">
        <v>0</v>
      </c>
      <c r="EG55" s="66">
        <v>0</v>
      </c>
      <c r="EH55" s="65">
        <v>0</v>
      </c>
      <c r="EI55" s="14">
        <v>0</v>
      </c>
      <c r="EJ55" s="66">
        <v>0</v>
      </c>
      <c r="EK55" s="74">
        <v>0</v>
      </c>
      <c r="EL55" s="19">
        <v>0</v>
      </c>
      <c r="EM55" s="66">
        <v>0</v>
      </c>
      <c r="EN55" s="75">
        <v>6</v>
      </c>
      <c r="EO55" s="20">
        <v>76</v>
      </c>
      <c r="EP55" s="66">
        <f t="shared" si="449"/>
        <v>12666.666666666666</v>
      </c>
      <c r="EQ55" s="65">
        <v>0</v>
      </c>
      <c r="ER55" s="14">
        <v>0</v>
      </c>
      <c r="ES55" s="66">
        <v>0</v>
      </c>
      <c r="ET55" s="74">
        <v>0</v>
      </c>
      <c r="EU55" s="19">
        <v>0</v>
      </c>
      <c r="EV55" s="66">
        <v>0</v>
      </c>
      <c r="EW55" s="75">
        <v>0</v>
      </c>
      <c r="EX55" s="20">
        <v>0</v>
      </c>
      <c r="EY55" s="66">
        <f t="shared" si="423"/>
        <v>0</v>
      </c>
      <c r="EZ55" s="75">
        <v>2</v>
      </c>
      <c r="FA55" s="20">
        <v>56</v>
      </c>
      <c r="FB55" s="66">
        <f t="shared" si="443"/>
        <v>28000</v>
      </c>
      <c r="FC55" s="75">
        <v>32</v>
      </c>
      <c r="FD55" s="20">
        <v>849</v>
      </c>
      <c r="FE55" s="66">
        <f t="shared" si="450"/>
        <v>26531.25</v>
      </c>
      <c r="FF55" s="65">
        <v>0</v>
      </c>
      <c r="FG55" s="14">
        <v>0</v>
      </c>
      <c r="FH55" s="66">
        <v>0</v>
      </c>
      <c r="FI55" s="65">
        <v>0</v>
      </c>
      <c r="FJ55" s="14">
        <v>0</v>
      </c>
      <c r="FK55" s="66">
        <v>0</v>
      </c>
      <c r="FL55" s="65">
        <v>0</v>
      </c>
      <c r="FM55" s="14">
        <v>0</v>
      </c>
      <c r="FN55" s="66">
        <v>0</v>
      </c>
      <c r="FO55" s="75">
        <v>1</v>
      </c>
      <c r="FP55" s="20">
        <v>19</v>
      </c>
      <c r="FQ55" s="66">
        <f t="shared" si="425"/>
        <v>19000</v>
      </c>
      <c r="FR55" s="65">
        <v>0</v>
      </c>
      <c r="FS55" s="14">
        <v>0</v>
      </c>
      <c r="FT55" s="66">
        <v>0</v>
      </c>
      <c r="FU55" s="65">
        <v>0</v>
      </c>
      <c r="FV55" s="14">
        <v>0</v>
      </c>
      <c r="FW55" s="66">
        <v>0</v>
      </c>
      <c r="FX55" s="65">
        <v>0</v>
      </c>
      <c r="FY55" s="14">
        <v>0</v>
      </c>
      <c r="FZ55" s="66">
        <v>0</v>
      </c>
      <c r="GA55" s="65">
        <v>0</v>
      </c>
      <c r="GB55" s="14">
        <v>0</v>
      </c>
      <c r="GC55" s="66">
        <v>0</v>
      </c>
      <c r="GD55" s="65">
        <v>0</v>
      </c>
      <c r="GE55" s="14">
        <v>0</v>
      </c>
      <c r="GF55" s="66">
        <v>0</v>
      </c>
      <c r="GG55" s="65">
        <v>0</v>
      </c>
      <c r="GH55" s="14">
        <v>0</v>
      </c>
      <c r="GI55" s="66">
        <v>0</v>
      </c>
      <c r="GJ55" s="65">
        <v>0</v>
      </c>
      <c r="GK55" s="14">
        <v>0</v>
      </c>
      <c r="GL55" s="66">
        <v>0</v>
      </c>
      <c r="GM55" s="65">
        <v>0</v>
      </c>
      <c r="GN55" s="14">
        <v>0</v>
      </c>
      <c r="GO55" s="66">
        <v>0</v>
      </c>
      <c r="GP55" s="65">
        <v>0</v>
      </c>
      <c r="GQ55" s="14">
        <v>4</v>
      </c>
      <c r="GR55" s="66">
        <v>0</v>
      </c>
      <c r="GS55" s="65">
        <v>0</v>
      </c>
      <c r="GT55" s="14">
        <v>0</v>
      </c>
      <c r="GU55" s="66">
        <v>0</v>
      </c>
      <c r="GV55" s="65">
        <v>0</v>
      </c>
      <c r="GW55" s="14">
        <v>0</v>
      </c>
      <c r="GX55" s="66">
        <v>0</v>
      </c>
      <c r="GY55" s="65">
        <v>0</v>
      </c>
      <c r="GZ55" s="14">
        <v>0</v>
      </c>
      <c r="HA55" s="66">
        <v>0</v>
      </c>
      <c r="HB55" s="65">
        <v>0</v>
      </c>
      <c r="HC55" s="14">
        <v>0</v>
      </c>
      <c r="HD55" s="66">
        <v>0</v>
      </c>
      <c r="HE55" s="65">
        <v>0</v>
      </c>
      <c r="HF55" s="14">
        <v>0</v>
      </c>
      <c r="HG55" s="66">
        <v>0</v>
      </c>
      <c r="HH55" s="65">
        <v>0</v>
      </c>
      <c r="HI55" s="14">
        <v>0</v>
      </c>
      <c r="HJ55" s="66">
        <f t="shared" si="427"/>
        <v>0</v>
      </c>
      <c r="HK55" s="65">
        <v>0</v>
      </c>
      <c r="HL55" s="14">
        <v>0</v>
      </c>
      <c r="HM55" s="66">
        <v>0</v>
      </c>
      <c r="HN55" s="65">
        <v>0</v>
      </c>
      <c r="HO55" s="14">
        <v>0</v>
      </c>
      <c r="HP55" s="66">
        <v>0</v>
      </c>
      <c r="HQ55" s="65">
        <v>0</v>
      </c>
      <c r="HR55" s="14">
        <v>0</v>
      </c>
      <c r="HS55" s="66">
        <v>0</v>
      </c>
      <c r="HT55" s="65">
        <v>0</v>
      </c>
      <c r="HU55" s="14">
        <v>0</v>
      </c>
      <c r="HV55" s="66">
        <v>0</v>
      </c>
      <c r="HW55" s="65">
        <v>0</v>
      </c>
      <c r="HX55" s="14">
        <v>0</v>
      </c>
      <c r="HY55" s="66">
        <v>0</v>
      </c>
      <c r="HZ55" s="65">
        <v>0</v>
      </c>
      <c r="IA55" s="14">
        <v>0</v>
      </c>
      <c r="IB55" s="66">
        <f t="shared" si="428"/>
        <v>0</v>
      </c>
      <c r="IC55" s="75">
        <v>0</v>
      </c>
      <c r="ID55" s="20">
        <v>2</v>
      </c>
      <c r="IE55" s="66">
        <v>0</v>
      </c>
      <c r="IF55" s="65">
        <v>0</v>
      </c>
      <c r="IG55" s="14">
        <v>0</v>
      </c>
      <c r="IH55" s="66">
        <v>0</v>
      </c>
      <c r="II55" s="75">
        <v>0</v>
      </c>
      <c r="IJ55" s="20">
        <v>0</v>
      </c>
      <c r="IK55" s="66">
        <v>0</v>
      </c>
      <c r="IL55" s="75">
        <v>0</v>
      </c>
      <c r="IM55" s="20">
        <v>1</v>
      </c>
      <c r="IN55" s="66">
        <v>0</v>
      </c>
      <c r="IO55" s="65">
        <v>0</v>
      </c>
      <c r="IP55" s="14">
        <v>0</v>
      </c>
      <c r="IQ55" s="66">
        <v>0</v>
      </c>
      <c r="IR55" s="65">
        <v>0</v>
      </c>
      <c r="IS55" s="14">
        <v>0</v>
      </c>
      <c r="IT55" s="66">
        <v>0</v>
      </c>
      <c r="IU55" s="65">
        <v>0</v>
      </c>
      <c r="IV55" s="14">
        <v>0</v>
      </c>
      <c r="IW55" s="66">
        <v>0</v>
      </c>
      <c r="IX55" s="75">
        <v>11</v>
      </c>
      <c r="IY55" s="20">
        <v>166</v>
      </c>
      <c r="IZ55" s="66">
        <f t="shared" si="455"/>
        <v>15090.909090909092</v>
      </c>
      <c r="JA55" s="65">
        <v>0</v>
      </c>
      <c r="JB55" s="14">
        <v>0</v>
      </c>
      <c r="JC55" s="66">
        <v>0</v>
      </c>
      <c r="JD55" s="75">
        <v>40</v>
      </c>
      <c r="JE55" s="20">
        <v>1058</v>
      </c>
      <c r="JF55" s="66">
        <f t="shared" si="452"/>
        <v>26450</v>
      </c>
      <c r="JG55" s="75">
        <v>2</v>
      </c>
      <c r="JH55" s="20">
        <v>55</v>
      </c>
      <c r="JI55" s="66">
        <f t="shared" si="453"/>
        <v>27500</v>
      </c>
      <c r="JJ55" s="11">
        <f t="shared" si="311"/>
        <v>123</v>
      </c>
      <c r="JK55" s="21">
        <f t="shared" si="312"/>
        <v>2897</v>
      </c>
      <c r="JL55" s="6"/>
      <c r="JM55" s="9"/>
      <c r="JN55" s="6"/>
      <c r="JO55" s="6"/>
      <c r="JP55" s="6"/>
      <c r="JQ55" s="9"/>
      <c r="JR55" s="6"/>
      <c r="JS55" s="6"/>
      <c r="JT55" s="6"/>
      <c r="JU55" s="9"/>
      <c r="JV55" s="6"/>
      <c r="JW55" s="6"/>
      <c r="JX55" s="1"/>
      <c r="JY55" s="2"/>
      <c r="JZ55" s="1"/>
      <c r="KA55" s="1"/>
      <c r="KB55" s="1"/>
      <c r="KC55" s="2"/>
      <c r="KD55" s="1"/>
      <c r="KE55" s="1"/>
      <c r="KF55" s="1"/>
      <c r="KG55" s="2"/>
      <c r="KH55" s="1"/>
      <c r="KI55" s="1"/>
      <c r="KJ55" s="1"/>
      <c r="KK55" s="2"/>
      <c r="KL55" s="1"/>
      <c r="KM55" s="1"/>
      <c r="KN55" s="1"/>
      <c r="KO55" s="2"/>
      <c r="KP55" s="1"/>
      <c r="KQ55" s="1"/>
      <c r="KR55" s="1"/>
      <c r="KS55" s="2"/>
      <c r="KT55" s="1"/>
      <c r="KU55" s="1"/>
      <c r="KV55" s="1"/>
      <c r="KW55" s="2"/>
      <c r="KX55" s="1"/>
      <c r="KY55" s="1"/>
      <c r="KZ55" s="1"/>
      <c r="LA55" s="2"/>
      <c r="LB55" s="1"/>
      <c r="LC55" s="1"/>
      <c r="LD55" s="1"/>
    </row>
    <row r="56" spans="1:391" x14ac:dyDescent="0.3">
      <c r="A56" s="57">
        <v>2012</v>
      </c>
      <c r="B56" s="58" t="s">
        <v>16</v>
      </c>
      <c r="C56" s="65">
        <v>0</v>
      </c>
      <c r="D56" s="14">
        <v>0</v>
      </c>
      <c r="E56" s="66">
        <v>0</v>
      </c>
      <c r="F56" s="82">
        <v>7</v>
      </c>
      <c r="G56" s="18">
        <v>179</v>
      </c>
      <c r="H56" s="66">
        <f t="shared" si="446"/>
        <v>25571.428571428572</v>
      </c>
      <c r="I56" s="65">
        <v>0</v>
      </c>
      <c r="J56" s="14">
        <v>0</v>
      </c>
      <c r="K56" s="66">
        <v>0</v>
      </c>
      <c r="L56" s="82">
        <v>1</v>
      </c>
      <c r="M56" s="18">
        <v>21</v>
      </c>
      <c r="N56" s="66">
        <f t="shared" si="436"/>
        <v>21000</v>
      </c>
      <c r="O56" s="65">
        <v>0</v>
      </c>
      <c r="P56" s="14">
        <v>0</v>
      </c>
      <c r="Q56" s="66">
        <v>0</v>
      </c>
      <c r="R56" s="65">
        <v>0</v>
      </c>
      <c r="S56" s="14">
        <v>0</v>
      </c>
      <c r="T56" s="66">
        <v>0</v>
      </c>
      <c r="U56" s="65">
        <v>0</v>
      </c>
      <c r="V56" s="14">
        <v>0</v>
      </c>
      <c r="W56" s="66">
        <f t="shared" si="415"/>
        <v>0</v>
      </c>
      <c r="X56" s="65">
        <v>0</v>
      </c>
      <c r="Y56" s="14">
        <v>0</v>
      </c>
      <c r="Z56" s="66">
        <v>0</v>
      </c>
      <c r="AA56" s="65">
        <v>0</v>
      </c>
      <c r="AB56" s="14">
        <v>0</v>
      </c>
      <c r="AC56" s="66">
        <v>0</v>
      </c>
      <c r="AD56" s="65">
        <v>0</v>
      </c>
      <c r="AE56" s="14">
        <v>0</v>
      </c>
      <c r="AF56" s="66">
        <v>0</v>
      </c>
      <c r="AG56" s="65">
        <v>0</v>
      </c>
      <c r="AH56" s="14">
        <v>0</v>
      </c>
      <c r="AI56" s="66">
        <f t="shared" si="416"/>
        <v>0</v>
      </c>
      <c r="AJ56" s="65">
        <v>0</v>
      </c>
      <c r="AK56" s="14">
        <v>0</v>
      </c>
      <c r="AL56" s="66">
        <v>0</v>
      </c>
      <c r="AM56" s="65">
        <v>0</v>
      </c>
      <c r="AN56" s="14">
        <v>0</v>
      </c>
      <c r="AO56" s="66">
        <v>0</v>
      </c>
      <c r="AP56" s="65">
        <v>0</v>
      </c>
      <c r="AQ56" s="14">
        <v>0</v>
      </c>
      <c r="AR56" s="66">
        <v>0</v>
      </c>
      <c r="AS56" s="65">
        <v>0</v>
      </c>
      <c r="AT56" s="14">
        <v>0</v>
      </c>
      <c r="AU56" s="66">
        <v>0</v>
      </c>
      <c r="AV56" s="65">
        <v>0</v>
      </c>
      <c r="AW56" s="14">
        <v>0</v>
      </c>
      <c r="AX56" s="66">
        <v>0</v>
      </c>
      <c r="AY56" s="65">
        <v>0</v>
      </c>
      <c r="AZ56" s="14">
        <v>0</v>
      </c>
      <c r="BA56" s="66">
        <v>0</v>
      </c>
      <c r="BB56" s="65">
        <v>0</v>
      </c>
      <c r="BC56" s="14">
        <v>0</v>
      </c>
      <c r="BD56" s="66">
        <v>0</v>
      </c>
      <c r="BE56" s="75">
        <v>5</v>
      </c>
      <c r="BF56" s="20">
        <v>119</v>
      </c>
      <c r="BG56" s="66">
        <f t="shared" si="437"/>
        <v>23800</v>
      </c>
      <c r="BH56" s="65">
        <v>0</v>
      </c>
      <c r="BI56" s="14">
        <v>0</v>
      </c>
      <c r="BJ56" s="66">
        <v>0</v>
      </c>
      <c r="BK56" s="65"/>
      <c r="BL56" s="14"/>
      <c r="BM56" s="66"/>
      <c r="BN56" s="65">
        <v>0</v>
      </c>
      <c r="BO56" s="14">
        <v>0</v>
      </c>
      <c r="BP56" s="66">
        <v>0</v>
      </c>
      <c r="BQ56" s="65">
        <v>0</v>
      </c>
      <c r="BR56" s="14">
        <v>0</v>
      </c>
      <c r="BS56" s="66">
        <v>0</v>
      </c>
      <c r="BT56" s="65">
        <v>0</v>
      </c>
      <c r="BU56" s="14">
        <v>0</v>
      </c>
      <c r="BV56" s="66">
        <v>0</v>
      </c>
      <c r="BW56" s="65">
        <v>0</v>
      </c>
      <c r="BX56" s="14">
        <v>0</v>
      </c>
      <c r="BY56" s="66">
        <v>0</v>
      </c>
      <c r="BZ56" s="65">
        <v>0</v>
      </c>
      <c r="CA56" s="14">
        <v>0</v>
      </c>
      <c r="CB56" s="66">
        <v>0</v>
      </c>
      <c r="CC56" s="65">
        <v>0</v>
      </c>
      <c r="CD56" s="14">
        <v>0</v>
      </c>
      <c r="CE56" s="66">
        <v>0</v>
      </c>
      <c r="CF56" s="65">
        <v>0</v>
      </c>
      <c r="CG56" s="14">
        <v>0</v>
      </c>
      <c r="CH56" s="66">
        <v>0</v>
      </c>
      <c r="CI56" s="65">
        <v>0</v>
      </c>
      <c r="CJ56" s="14">
        <v>0</v>
      </c>
      <c r="CK56" s="66">
        <v>0</v>
      </c>
      <c r="CL56" s="75">
        <v>0</v>
      </c>
      <c r="CM56" s="20">
        <v>6</v>
      </c>
      <c r="CN56" s="66">
        <v>0</v>
      </c>
      <c r="CO56" s="65">
        <v>0</v>
      </c>
      <c r="CP56" s="14">
        <v>0</v>
      </c>
      <c r="CQ56" s="66">
        <v>0</v>
      </c>
      <c r="CR56" s="65">
        <v>0</v>
      </c>
      <c r="CS56" s="14">
        <v>0</v>
      </c>
      <c r="CT56" s="66">
        <v>0</v>
      </c>
      <c r="CU56" s="65">
        <v>0</v>
      </c>
      <c r="CV56" s="14">
        <v>0</v>
      </c>
      <c r="CW56" s="66">
        <v>0</v>
      </c>
      <c r="CX56" s="65">
        <v>0</v>
      </c>
      <c r="CY56" s="14">
        <v>0</v>
      </c>
      <c r="CZ56" s="66">
        <f t="shared" si="418"/>
        <v>0</v>
      </c>
      <c r="DA56" s="65">
        <v>0</v>
      </c>
      <c r="DB56" s="14">
        <v>0</v>
      </c>
      <c r="DC56" s="66">
        <v>0</v>
      </c>
      <c r="DD56" s="65">
        <v>0</v>
      </c>
      <c r="DE56" s="14">
        <v>0</v>
      </c>
      <c r="DF56" s="66">
        <v>0</v>
      </c>
      <c r="DG56" s="65">
        <v>0</v>
      </c>
      <c r="DH56" s="14">
        <v>0</v>
      </c>
      <c r="DI56" s="66">
        <v>0</v>
      </c>
      <c r="DJ56" s="65">
        <v>0</v>
      </c>
      <c r="DK56" s="14">
        <v>0</v>
      </c>
      <c r="DL56" s="66">
        <f t="shared" si="419"/>
        <v>0</v>
      </c>
      <c r="DM56" s="65">
        <v>0</v>
      </c>
      <c r="DN56" s="14">
        <v>0</v>
      </c>
      <c r="DO56" s="66">
        <f t="shared" si="420"/>
        <v>0</v>
      </c>
      <c r="DP56" s="65">
        <v>0</v>
      </c>
      <c r="DQ56" s="14">
        <v>0</v>
      </c>
      <c r="DR56" s="66">
        <v>0</v>
      </c>
      <c r="DS56" s="65">
        <v>0</v>
      </c>
      <c r="DT56" s="14">
        <v>0</v>
      </c>
      <c r="DU56" s="66">
        <v>0</v>
      </c>
      <c r="DV56" s="65">
        <v>0</v>
      </c>
      <c r="DW56" s="14">
        <v>0</v>
      </c>
      <c r="DX56" s="66">
        <v>0</v>
      </c>
      <c r="DY56" s="65">
        <v>0</v>
      </c>
      <c r="DZ56" s="14">
        <v>0</v>
      </c>
      <c r="EA56" s="66">
        <v>0</v>
      </c>
      <c r="EB56" s="65">
        <v>0</v>
      </c>
      <c r="EC56" s="14">
        <v>0</v>
      </c>
      <c r="ED56" s="66">
        <v>0</v>
      </c>
      <c r="EE56" s="65">
        <v>0</v>
      </c>
      <c r="EF56" s="14">
        <v>0</v>
      </c>
      <c r="EG56" s="66">
        <v>0</v>
      </c>
      <c r="EH56" s="65">
        <v>0</v>
      </c>
      <c r="EI56" s="14">
        <v>0</v>
      </c>
      <c r="EJ56" s="66">
        <v>0</v>
      </c>
      <c r="EK56" s="74">
        <v>0</v>
      </c>
      <c r="EL56" s="19">
        <v>0</v>
      </c>
      <c r="EM56" s="66">
        <v>0</v>
      </c>
      <c r="EN56" s="75">
        <v>1</v>
      </c>
      <c r="EO56" s="20">
        <v>14</v>
      </c>
      <c r="EP56" s="66">
        <f>EO56/EN56*1000</f>
        <v>14000</v>
      </c>
      <c r="EQ56" s="65">
        <v>0</v>
      </c>
      <c r="ER56" s="14">
        <v>0</v>
      </c>
      <c r="ES56" s="66">
        <v>0</v>
      </c>
      <c r="ET56" s="74">
        <v>0</v>
      </c>
      <c r="EU56" s="19">
        <v>0</v>
      </c>
      <c r="EV56" s="66">
        <v>0</v>
      </c>
      <c r="EW56" s="75">
        <v>0</v>
      </c>
      <c r="EX56" s="20">
        <v>0</v>
      </c>
      <c r="EY56" s="66">
        <f t="shared" si="423"/>
        <v>0</v>
      </c>
      <c r="EZ56" s="75">
        <v>1</v>
      </c>
      <c r="FA56" s="20">
        <v>28</v>
      </c>
      <c r="FB56" s="66">
        <f>FA56/EZ56*1000</f>
        <v>28000</v>
      </c>
      <c r="FC56" s="75">
        <v>32</v>
      </c>
      <c r="FD56" s="20">
        <v>826</v>
      </c>
      <c r="FE56" s="66">
        <f>FD56/FC56*1000</f>
        <v>25812.5</v>
      </c>
      <c r="FF56" s="65">
        <v>0</v>
      </c>
      <c r="FG56" s="14">
        <v>0</v>
      </c>
      <c r="FH56" s="66">
        <v>0</v>
      </c>
      <c r="FI56" s="65">
        <v>0</v>
      </c>
      <c r="FJ56" s="14">
        <v>0</v>
      </c>
      <c r="FK56" s="66">
        <v>0</v>
      </c>
      <c r="FL56" s="65">
        <v>0</v>
      </c>
      <c r="FM56" s="14">
        <v>0</v>
      </c>
      <c r="FN56" s="66">
        <v>0</v>
      </c>
      <c r="FO56" s="65">
        <v>0</v>
      </c>
      <c r="FP56" s="14">
        <v>0</v>
      </c>
      <c r="FQ56" s="66">
        <v>0</v>
      </c>
      <c r="FR56" s="65">
        <v>0</v>
      </c>
      <c r="FS56" s="14">
        <v>0</v>
      </c>
      <c r="FT56" s="66">
        <v>0</v>
      </c>
      <c r="FU56" s="65">
        <v>0</v>
      </c>
      <c r="FV56" s="14">
        <v>0</v>
      </c>
      <c r="FW56" s="66">
        <v>0</v>
      </c>
      <c r="FX56" s="65">
        <v>0</v>
      </c>
      <c r="FY56" s="14">
        <v>0</v>
      </c>
      <c r="FZ56" s="66">
        <v>0</v>
      </c>
      <c r="GA56" s="65">
        <v>0</v>
      </c>
      <c r="GB56" s="14">
        <v>0</v>
      </c>
      <c r="GC56" s="66">
        <v>0</v>
      </c>
      <c r="GD56" s="65">
        <v>0</v>
      </c>
      <c r="GE56" s="14">
        <v>0</v>
      </c>
      <c r="GF56" s="66">
        <v>0</v>
      </c>
      <c r="GG56" s="65">
        <v>0</v>
      </c>
      <c r="GH56" s="14">
        <v>0</v>
      </c>
      <c r="GI56" s="66">
        <v>0</v>
      </c>
      <c r="GJ56" s="65">
        <v>0</v>
      </c>
      <c r="GK56" s="14">
        <v>0</v>
      </c>
      <c r="GL56" s="66">
        <v>0</v>
      </c>
      <c r="GM56" s="65">
        <v>0</v>
      </c>
      <c r="GN56" s="14">
        <v>0</v>
      </c>
      <c r="GO56" s="66">
        <v>0</v>
      </c>
      <c r="GP56" s="65">
        <v>0</v>
      </c>
      <c r="GQ56" s="14">
        <v>0</v>
      </c>
      <c r="GR56" s="66">
        <v>0</v>
      </c>
      <c r="GS56" s="65">
        <v>0</v>
      </c>
      <c r="GT56" s="14">
        <v>0</v>
      </c>
      <c r="GU56" s="66">
        <v>0</v>
      </c>
      <c r="GV56" s="65">
        <v>0</v>
      </c>
      <c r="GW56" s="14">
        <v>0</v>
      </c>
      <c r="GX56" s="66">
        <v>0</v>
      </c>
      <c r="GY56" s="65">
        <v>0</v>
      </c>
      <c r="GZ56" s="14">
        <v>0</v>
      </c>
      <c r="HA56" s="66">
        <v>0</v>
      </c>
      <c r="HB56" s="65">
        <v>0</v>
      </c>
      <c r="HC56" s="14">
        <v>0</v>
      </c>
      <c r="HD56" s="66">
        <v>0</v>
      </c>
      <c r="HE56" s="65">
        <v>0</v>
      </c>
      <c r="HF56" s="14">
        <v>0</v>
      </c>
      <c r="HG56" s="66">
        <v>0</v>
      </c>
      <c r="HH56" s="65">
        <v>0</v>
      </c>
      <c r="HI56" s="14">
        <v>0</v>
      </c>
      <c r="HJ56" s="66">
        <f t="shared" si="427"/>
        <v>0</v>
      </c>
      <c r="HK56" s="65">
        <v>0</v>
      </c>
      <c r="HL56" s="14">
        <v>0</v>
      </c>
      <c r="HM56" s="66">
        <v>0</v>
      </c>
      <c r="HN56" s="65">
        <v>0</v>
      </c>
      <c r="HO56" s="14">
        <v>0</v>
      </c>
      <c r="HP56" s="66">
        <v>0</v>
      </c>
      <c r="HQ56" s="65">
        <v>0</v>
      </c>
      <c r="HR56" s="14">
        <v>0</v>
      </c>
      <c r="HS56" s="66">
        <v>0</v>
      </c>
      <c r="HT56" s="65">
        <v>0</v>
      </c>
      <c r="HU56" s="14">
        <v>0</v>
      </c>
      <c r="HV56" s="66">
        <v>0</v>
      </c>
      <c r="HW56" s="65">
        <v>0</v>
      </c>
      <c r="HX56" s="14">
        <v>0</v>
      </c>
      <c r="HY56" s="66">
        <v>0</v>
      </c>
      <c r="HZ56" s="65">
        <v>0</v>
      </c>
      <c r="IA56" s="14">
        <v>0</v>
      </c>
      <c r="IB56" s="66">
        <f t="shared" si="428"/>
        <v>0</v>
      </c>
      <c r="IC56" s="65">
        <v>0</v>
      </c>
      <c r="ID56" s="14">
        <v>0</v>
      </c>
      <c r="IE56" s="66">
        <v>0</v>
      </c>
      <c r="IF56" s="65">
        <v>0</v>
      </c>
      <c r="IG56" s="14">
        <v>0</v>
      </c>
      <c r="IH56" s="66">
        <v>0</v>
      </c>
      <c r="II56" s="75">
        <v>0</v>
      </c>
      <c r="IJ56" s="20">
        <v>0</v>
      </c>
      <c r="IK56" s="66">
        <v>0</v>
      </c>
      <c r="IL56" s="65">
        <v>0</v>
      </c>
      <c r="IM56" s="14">
        <v>0</v>
      </c>
      <c r="IN56" s="66">
        <v>0</v>
      </c>
      <c r="IO56" s="65">
        <v>0</v>
      </c>
      <c r="IP56" s="14">
        <v>0</v>
      </c>
      <c r="IQ56" s="66">
        <v>0</v>
      </c>
      <c r="IR56" s="65">
        <v>0</v>
      </c>
      <c r="IS56" s="14">
        <v>14</v>
      </c>
      <c r="IT56" s="66">
        <v>0</v>
      </c>
      <c r="IU56" s="65">
        <v>0</v>
      </c>
      <c r="IV56" s="14">
        <v>0</v>
      </c>
      <c r="IW56" s="66">
        <v>0</v>
      </c>
      <c r="IX56" s="75">
        <v>1</v>
      </c>
      <c r="IY56" s="20">
        <v>49</v>
      </c>
      <c r="IZ56" s="66">
        <f t="shared" si="455"/>
        <v>49000</v>
      </c>
      <c r="JA56" s="65">
        <v>0</v>
      </c>
      <c r="JB56" s="14">
        <v>0</v>
      </c>
      <c r="JC56" s="66">
        <v>0</v>
      </c>
      <c r="JD56" s="75">
        <v>28</v>
      </c>
      <c r="JE56" s="20">
        <v>655</v>
      </c>
      <c r="JF56" s="66">
        <f t="shared" si="452"/>
        <v>23392.857142857141</v>
      </c>
      <c r="JG56" s="75">
        <v>2</v>
      </c>
      <c r="JH56" s="20">
        <v>15</v>
      </c>
      <c r="JI56" s="66">
        <f t="shared" si="453"/>
        <v>7500</v>
      </c>
      <c r="JJ56" s="11">
        <f t="shared" si="311"/>
        <v>78</v>
      </c>
      <c r="JK56" s="21">
        <f t="shared" si="312"/>
        <v>1926</v>
      </c>
      <c r="JL56" s="6"/>
      <c r="JM56" s="9"/>
      <c r="JN56" s="6"/>
      <c r="JO56" s="6"/>
      <c r="JP56" s="6"/>
      <c r="JQ56" s="9"/>
      <c r="JR56" s="6"/>
      <c r="JS56" s="6"/>
      <c r="JT56" s="6"/>
      <c r="JU56" s="9"/>
      <c r="JV56" s="6"/>
      <c r="JW56" s="6"/>
      <c r="JX56" s="1"/>
      <c r="JY56" s="2"/>
      <c r="JZ56" s="1"/>
      <c r="KA56" s="1"/>
      <c r="KB56" s="1"/>
      <c r="KC56" s="2"/>
      <c r="KD56" s="1"/>
      <c r="KE56" s="1"/>
      <c r="KF56" s="1"/>
      <c r="KG56" s="2"/>
      <c r="KH56" s="1"/>
      <c r="KI56" s="1"/>
      <c r="KJ56" s="1"/>
      <c r="KK56" s="2"/>
      <c r="KL56" s="1"/>
      <c r="KM56" s="1"/>
      <c r="KN56" s="1"/>
      <c r="KO56" s="2"/>
      <c r="KP56" s="1"/>
      <c r="KQ56" s="1"/>
      <c r="KR56" s="1"/>
      <c r="KS56" s="2"/>
      <c r="KT56" s="1"/>
      <c r="KU56" s="1"/>
      <c r="KV56" s="1"/>
      <c r="KW56" s="2"/>
      <c r="KX56" s="1"/>
      <c r="KY56" s="1"/>
      <c r="KZ56" s="1"/>
      <c r="LA56" s="2"/>
      <c r="LB56" s="1"/>
      <c r="LC56" s="1"/>
      <c r="LD56" s="1"/>
    </row>
    <row r="57" spans="1:391" ht="15" thickBot="1" x14ac:dyDescent="0.35">
      <c r="A57" s="88"/>
      <c r="B57" s="89" t="s">
        <v>17</v>
      </c>
      <c r="C57" s="80">
        <f t="shared" ref="C57:D57" si="458">SUM(C45:C56)</f>
        <v>0</v>
      </c>
      <c r="D57" s="47">
        <f t="shared" si="458"/>
        <v>0</v>
      </c>
      <c r="E57" s="81"/>
      <c r="F57" s="80">
        <f>SUM(F45:F56)</f>
        <v>62</v>
      </c>
      <c r="G57" s="47">
        <f>SUM(G45:G56)</f>
        <v>1615</v>
      </c>
      <c r="H57" s="81"/>
      <c r="I57" s="80">
        <f t="shared" ref="I57:J57" si="459">SUM(I45:I56)</f>
        <v>0</v>
      </c>
      <c r="J57" s="47">
        <f t="shared" si="459"/>
        <v>0</v>
      </c>
      <c r="K57" s="81"/>
      <c r="L57" s="80">
        <f t="shared" ref="L57:M57" si="460">SUM(L45:L56)</f>
        <v>2</v>
      </c>
      <c r="M57" s="47">
        <f t="shared" si="460"/>
        <v>77</v>
      </c>
      <c r="N57" s="81"/>
      <c r="O57" s="80">
        <f t="shared" ref="O57:P57" si="461">SUM(O45:O56)</f>
        <v>0</v>
      </c>
      <c r="P57" s="47">
        <f t="shared" si="461"/>
        <v>0</v>
      </c>
      <c r="Q57" s="81"/>
      <c r="R57" s="80">
        <f t="shared" ref="R57:S57" si="462">SUM(R45:R56)</f>
        <v>0</v>
      </c>
      <c r="S57" s="47">
        <f t="shared" si="462"/>
        <v>0</v>
      </c>
      <c r="T57" s="81"/>
      <c r="U57" s="80">
        <f t="shared" ref="U57:V57" si="463">SUM(U45:U56)</f>
        <v>0</v>
      </c>
      <c r="V57" s="47">
        <f t="shared" si="463"/>
        <v>0</v>
      </c>
      <c r="W57" s="81"/>
      <c r="X57" s="80">
        <f t="shared" ref="X57:Y57" si="464">SUM(X45:X56)</f>
        <v>0</v>
      </c>
      <c r="Y57" s="47">
        <f t="shared" si="464"/>
        <v>0</v>
      </c>
      <c r="Z57" s="81"/>
      <c r="AA57" s="80">
        <f t="shared" ref="AA57:AB57" si="465">SUM(AA45:AA56)</f>
        <v>0</v>
      </c>
      <c r="AB57" s="47">
        <f t="shared" si="465"/>
        <v>0</v>
      </c>
      <c r="AC57" s="81"/>
      <c r="AD57" s="80">
        <f t="shared" ref="AD57:AE57" si="466">SUM(AD45:AD56)</f>
        <v>0</v>
      </c>
      <c r="AE57" s="47">
        <f t="shared" si="466"/>
        <v>0</v>
      </c>
      <c r="AF57" s="81"/>
      <c r="AG57" s="80">
        <f t="shared" ref="AG57:AH57" si="467">SUM(AG45:AG56)</f>
        <v>0</v>
      </c>
      <c r="AH57" s="47">
        <f t="shared" si="467"/>
        <v>0</v>
      </c>
      <c r="AI57" s="81"/>
      <c r="AJ57" s="80">
        <f t="shared" ref="AJ57:AK57" si="468">SUM(AJ45:AJ56)</f>
        <v>0</v>
      </c>
      <c r="AK57" s="47">
        <f t="shared" si="468"/>
        <v>0</v>
      </c>
      <c r="AL57" s="81"/>
      <c r="AM57" s="80">
        <f t="shared" ref="AM57:AN57" si="469">SUM(AM45:AM56)</f>
        <v>0</v>
      </c>
      <c r="AN57" s="47">
        <f t="shared" si="469"/>
        <v>1</v>
      </c>
      <c r="AO57" s="81"/>
      <c r="AP57" s="80">
        <f t="shared" ref="AP57:AQ57" si="470">SUM(AP45:AP56)</f>
        <v>0</v>
      </c>
      <c r="AQ57" s="47">
        <f t="shared" si="470"/>
        <v>0</v>
      </c>
      <c r="AR57" s="81"/>
      <c r="AS57" s="80">
        <f t="shared" ref="AS57:AT57" si="471">SUM(AS45:AS56)</f>
        <v>0</v>
      </c>
      <c r="AT57" s="47">
        <f t="shared" si="471"/>
        <v>8</v>
      </c>
      <c r="AU57" s="81"/>
      <c r="AV57" s="80">
        <f t="shared" ref="AV57:AW57" si="472">SUM(AV45:AV56)</f>
        <v>0</v>
      </c>
      <c r="AW57" s="47">
        <f t="shared" si="472"/>
        <v>0</v>
      </c>
      <c r="AX57" s="81"/>
      <c r="AY57" s="80">
        <f t="shared" ref="AY57:AZ57" si="473">SUM(AY45:AY56)</f>
        <v>0</v>
      </c>
      <c r="AZ57" s="47">
        <f t="shared" si="473"/>
        <v>0</v>
      </c>
      <c r="BA57" s="81"/>
      <c r="BB57" s="80">
        <f t="shared" ref="BB57:BC57" si="474">SUM(BB45:BB56)</f>
        <v>1</v>
      </c>
      <c r="BC57" s="47">
        <f t="shared" si="474"/>
        <v>26</v>
      </c>
      <c r="BD57" s="81"/>
      <c r="BE57" s="80">
        <f t="shared" ref="BE57:BF57" si="475">SUM(BE45:BE56)</f>
        <v>48</v>
      </c>
      <c r="BF57" s="47">
        <f t="shared" si="475"/>
        <v>1016</v>
      </c>
      <c r="BG57" s="81"/>
      <c r="BH57" s="80">
        <f t="shared" ref="BH57:BI57" si="476">SUM(BH45:BH56)</f>
        <v>0</v>
      </c>
      <c r="BI57" s="47">
        <f t="shared" si="476"/>
        <v>24</v>
      </c>
      <c r="BJ57" s="81"/>
      <c r="BK57" s="80"/>
      <c r="BL57" s="47"/>
      <c r="BM57" s="81"/>
      <c r="BN57" s="80">
        <f t="shared" ref="BN57:BO57" si="477">SUM(BN45:BN56)</f>
        <v>0</v>
      </c>
      <c r="BO57" s="47">
        <f t="shared" si="477"/>
        <v>0</v>
      </c>
      <c r="BP57" s="81"/>
      <c r="BQ57" s="80">
        <f t="shared" ref="BQ57:BR57" si="478">SUM(BQ45:BQ56)</f>
        <v>0</v>
      </c>
      <c r="BR57" s="47">
        <f t="shared" si="478"/>
        <v>0</v>
      </c>
      <c r="BS57" s="81"/>
      <c r="BT57" s="80">
        <f t="shared" ref="BT57:BU57" si="479">SUM(BT45:BT56)</f>
        <v>0</v>
      </c>
      <c r="BU57" s="47">
        <f t="shared" si="479"/>
        <v>0</v>
      </c>
      <c r="BV57" s="81"/>
      <c r="BW57" s="80">
        <f t="shared" ref="BW57:BX57" si="480">SUM(BW45:BW56)</f>
        <v>0</v>
      </c>
      <c r="BX57" s="47">
        <f t="shared" si="480"/>
        <v>8</v>
      </c>
      <c r="BY57" s="81"/>
      <c r="BZ57" s="80">
        <f t="shared" ref="BZ57:CA57" si="481">SUM(BZ45:BZ56)</f>
        <v>0</v>
      </c>
      <c r="CA57" s="47">
        <f t="shared" si="481"/>
        <v>18</v>
      </c>
      <c r="CB57" s="81"/>
      <c r="CC57" s="80">
        <f t="shared" ref="CC57:CD57" si="482">SUM(CC45:CC56)</f>
        <v>0</v>
      </c>
      <c r="CD57" s="47">
        <f t="shared" si="482"/>
        <v>0</v>
      </c>
      <c r="CE57" s="81"/>
      <c r="CF57" s="80">
        <f t="shared" ref="CF57:CG57" si="483">SUM(CF45:CF56)</f>
        <v>0</v>
      </c>
      <c r="CG57" s="47">
        <f t="shared" si="483"/>
        <v>0</v>
      </c>
      <c r="CH57" s="81"/>
      <c r="CI57" s="80">
        <f t="shared" ref="CI57:CJ57" si="484">SUM(CI45:CI56)</f>
        <v>0</v>
      </c>
      <c r="CJ57" s="47">
        <f t="shared" si="484"/>
        <v>0</v>
      </c>
      <c r="CK57" s="81"/>
      <c r="CL57" s="80">
        <f t="shared" ref="CL57:CM57" si="485">SUM(CL45:CL56)</f>
        <v>7</v>
      </c>
      <c r="CM57" s="47">
        <f t="shared" si="485"/>
        <v>213</v>
      </c>
      <c r="CN57" s="81"/>
      <c r="CO57" s="80">
        <f t="shared" ref="CO57:CP57" si="486">SUM(CO45:CO56)</f>
        <v>0</v>
      </c>
      <c r="CP57" s="47">
        <f t="shared" si="486"/>
        <v>0</v>
      </c>
      <c r="CQ57" s="81"/>
      <c r="CR57" s="80">
        <f t="shared" ref="CR57:CS57" si="487">SUM(CR45:CR56)</f>
        <v>0</v>
      </c>
      <c r="CS57" s="47">
        <f t="shared" si="487"/>
        <v>0</v>
      </c>
      <c r="CT57" s="81"/>
      <c r="CU57" s="80">
        <f t="shared" ref="CU57:CV57" si="488">SUM(CU45:CU56)</f>
        <v>0</v>
      </c>
      <c r="CV57" s="47">
        <f t="shared" si="488"/>
        <v>0</v>
      </c>
      <c r="CW57" s="81"/>
      <c r="CX57" s="80">
        <f t="shared" ref="CX57:CY57" si="489">SUM(CX45:CX56)</f>
        <v>0</v>
      </c>
      <c r="CY57" s="47">
        <f t="shared" si="489"/>
        <v>0</v>
      </c>
      <c r="CZ57" s="81"/>
      <c r="DA57" s="80">
        <f t="shared" ref="DA57:DB57" si="490">SUM(DA45:DA56)</f>
        <v>0</v>
      </c>
      <c r="DB57" s="47">
        <f t="shared" si="490"/>
        <v>0</v>
      </c>
      <c r="DC57" s="81"/>
      <c r="DD57" s="80">
        <f t="shared" ref="DD57:DE57" si="491">SUM(DD45:DD56)</f>
        <v>0</v>
      </c>
      <c r="DE57" s="47">
        <f t="shared" si="491"/>
        <v>3</v>
      </c>
      <c r="DF57" s="81"/>
      <c r="DG57" s="80">
        <f t="shared" ref="DG57:DH57" si="492">SUM(DG45:DG56)</f>
        <v>34</v>
      </c>
      <c r="DH57" s="47">
        <f t="shared" si="492"/>
        <v>725</v>
      </c>
      <c r="DI57" s="81"/>
      <c r="DJ57" s="80">
        <f t="shared" ref="DJ57:DK57" si="493">SUM(DJ45:DJ56)</f>
        <v>0</v>
      </c>
      <c r="DK57" s="47">
        <f t="shared" si="493"/>
        <v>0</v>
      </c>
      <c r="DL57" s="81"/>
      <c r="DM57" s="80">
        <f t="shared" ref="DM57:DN57" si="494">SUM(DM45:DM56)</f>
        <v>0</v>
      </c>
      <c r="DN57" s="47">
        <f t="shared" si="494"/>
        <v>0</v>
      </c>
      <c r="DO57" s="81"/>
      <c r="DP57" s="80">
        <f t="shared" ref="DP57:DQ57" si="495">SUM(DP45:DP56)</f>
        <v>294</v>
      </c>
      <c r="DQ57" s="47">
        <f t="shared" si="495"/>
        <v>6455</v>
      </c>
      <c r="DR57" s="81"/>
      <c r="DS57" s="80">
        <f t="shared" ref="DS57:DT57" si="496">SUM(DS45:DS56)</f>
        <v>2</v>
      </c>
      <c r="DT57" s="47">
        <f t="shared" si="496"/>
        <v>67</v>
      </c>
      <c r="DU57" s="81"/>
      <c r="DV57" s="80">
        <f t="shared" ref="DV57:DW57" si="497">SUM(DV45:DV56)</f>
        <v>0</v>
      </c>
      <c r="DW57" s="47">
        <f t="shared" si="497"/>
        <v>0</v>
      </c>
      <c r="DX57" s="81"/>
      <c r="DY57" s="80">
        <f t="shared" ref="DY57:DZ57" si="498">SUM(DY45:DY56)</f>
        <v>0</v>
      </c>
      <c r="DZ57" s="47">
        <f t="shared" si="498"/>
        <v>0</v>
      </c>
      <c r="EA57" s="81"/>
      <c r="EB57" s="80">
        <f t="shared" ref="EB57:EC57" si="499">SUM(EB45:EB56)</f>
        <v>0</v>
      </c>
      <c r="EC57" s="47">
        <f t="shared" si="499"/>
        <v>0</v>
      </c>
      <c r="ED57" s="81"/>
      <c r="EE57" s="80">
        <f t="shared" ref="EE57:EF57" si="500">SUM(EE45:EE56)</f>
        <v>0</v>
      </c>
      <c r="EF57" s="47">
        <f t="shared" si="500"/>
        <v>0</v>
      </c>
      <c r="EG57" s="81"/>
      <c r="EH57" s="80">
        <f t="shared" ref="EH57:EI57" si="501">SUM(EH45:EH56)</f>
        <v>0</v>
      </c>
      <c r="EI57" s="47">
        <f t="shared" si="501"/>
        <v>0</v>
      </c>
      <c r="EJ57" s="81"/>
      <c r="EK57" s="80">
        <f t="shared" ref="EK57:EL57" si="502">SUM(EK45:EK56)</f>
        <v>1</v>
      </c>
      <c r="EL57" s="47">
        <f t="shared" si="502"/>
        <v>47</v>
      </c>
      <c r="EM57" s="81"/>
      <c r="EN57" s="80">
        <f t="shared" ref="EN57:EO57" si="503">SUM(EN45:EN56)</f>
        <v>30</v>
      </c>
      <c r="EO57" s="47">
        <f t="shared" si="503"/>
        <v>588</v>
      </c>
      <c r="EP57" s="81"/>
      <c r="EQ57" s="80">
        <f t="shared" ref="EQ57:ER57" si="504">SUM(EQ45:EQ56)</f>
        <v>0</v>
      </c>
      <c r="ER57" s="47">
        <f t="shared" si="504"/>
        <v>0</v>
      </c>
      <c r="ES57" s="81"/>
      <c r="ET57" s="80">
        <f t="shared" ref="ET57:EU57" si="505">SUM(ET45:ET56)</f>
        <v>0</v>
      </c>
      <c r="EU57" s="47">
        <f t="shared" si="505"/>
        <v>12</v>
      </c>
      <c r="EV57" s="81"/>
      <c r="EW57" s="80">
        <f t="shared" ref="EW57:EX57" si="506">SUM(EW45:EW56)</f>
        <v>0</v>
      </c>
      <c r="EX57" s="47">
        <f t="shared" si="506"/>
        <v>0</v>
      </c>
      <c r="EY57" s="81"/>
      <c r="EZ57" s="80">
        <f t="shared" ref="EZ57:FA57" si="507">SUM(EZ45:EZ56)</f>
        <v>28</v>
      </c>
      <c r="FA57" s="47">
        <f t="shared" si="507"/>
        <v>702</v>
      </c>
      <c r="FB57" s="81"/>
      <c r="FC57" s="80">
        <f t="shared" ref="FC57:FD57" si="508">SUM(FC45:FC56)</f>
        <v>241</v>
      </c>
      <c r="FD57" s="47">
        <f t="shared" si="508"/>
        <v>5868</v>
      </c>
      <c r="FE57" s="81"/>
      <c r="FF57" s="80">
        <f t="shared" ref="FF57:FG57" si="509">SUM(FF45:FF56)</f>
        <v>0</v>
      </c>
      <c r="FG57" s="47">
        <f t="shared" si="509"/>
        <v>0</v>
      </c>
      <c r="FH57" s="81"/>
      <c r="FI57" s="80">
        <f t="shared" ref="FI57:FJ57" si="510">SUM(FI45:FI56)</f>
        <v>0</v>
      </c>
      <c r="FJ57" s="47">
        <f t="shared" si="510"/>
        <v>0</v>
      </c>
      <c r="FK57" s="81"/>
      <c r="FL57" s="80">
        <f t="shared" ref="FL57:FM57" si="511">SUM(FL45:FL56)</f>
        <v>0</v>
      </c>
      <c r="FM57" s="47">
        <f t="shared" si="511"/>
        <v>0</v>
      </c>
      <c r="FN57" s="81"/>
      <c r="FO57" s="80">
        <f t="shared" ref="FO57:FP57" si="512">SUM(FO45:FO56)</f>
        <v>10</v>
      </c>
      <c r="FP57" s="47">
        <f t="shared" si="512"/>
        <v>247</v>
      </c>
      <c r="FQ57" s="81"/>
      <c r="FR57" s="80">
        <f t="shared" ref="FR57:FS57" si="513">SUM(FR45:FR56)</f>
        <v>0</v>
      </c>
      <c r="FS57" s="47">
        <f t="shared" si="513"/>
        <v>0</v>
      </c>
      <c r="FT57" s="81"/>
      <c r="FU57" s="80">
        <f t="shared" ref="FU57:FV57" si="514">SUM(FU45:FU56)</f>
        <v>0</v>
      </c>
      <c r="FV57" s="47">
        <f t="shared" si="514"/>
        <v>0</v>
      </c>
      <c r="FW57" s="81"/>
      <c r="FX57" s="80">
        <f t="shared" ref="FX57:FY57" si="515">SUM(FX45:FX56)</f>
        <v>0</v>
      </c>
      <c r="FY57" s="47">
        <f t="shared" si="515"/>
        <v>0</v>
      </c>
      <c r="FZ57" s="81"/>
      <c r="GA57" s="80">
        <f t="shared" ref="GA57:GB57" si="516">SUM(GA45:GA56)</f>
        <v>0</v>
      </c>
      <c r="GB57" s="47">
        <f t="shared" si="516"/>
        <v>0</v>
      </c>
      <c r="GC57" s="81"/>
      <c r="GD57" s="80">
        <f t="shared" ref="GD57:GE57" si="517">SUM(GD45:GD56)</f>
        <v>0</v>
      </c>
      <c r="GE57" s="47">
        <f t="shared" si="517"/>
        <v>0</v>
      </c>
      <c r="GF57" s="81"/>
      <c r="GG57" s="80">
        <f t="shared" ref="GG57:GH57" si="518">SUM(GG45:GG56)</f>
        <v>1</v>
      </c>
      <c r="GH57" s="47">
        <f t="shared" si="518"/>
        <v>20</v>
      </c>
      <c r="GI57" s="81"/>
      <c r="GJ57" s="80">
        <f t="shared" ref="GJ57:GK57" si="519">SUM(GJ45:GJ56)</f>
        <v>0</v>
      </c>
      <c r="GK57" s="47">
        <f t="shared" si="519"/>
        <v>0</v>
      </c>
      <c r="GL57" s="81"/>
      <c r="GM57" s="80">
        <f t="shared" ref="GM57:GN57" si="520">SUM(GM45:GM56)</f>
        <v>0</v>
      </c>
      <c r="GN57" s="47">
        <f t="shared" si="520"/>
        <v>0</v>
      </c>
      <c r="GO57" s="81"/>
      <c r="GP57" s="80">
        <f t="shared" ref="GP57:GQ57" si="521">SUM(GP45:GP56)</f>
        <v>6</v>
      </c>
      <c r="GQ57" s="47">
        <f t="shared" si="521"/>
        <v>45</v>
      </c>
      <c r="GR57" s="81"/>
      <c r="GS57" s="80">
        <f t="shared" ref="GS57:GT57" si="522">SUM(GS45:GS56)</f>
        <v>0</v>
      </c>
      <c r="GT57" s="47">
        <f t="shared" si="522"/>
        <v>0</v>
      </c>
      <c r="GU57" s="81"/>
      <c r="GV57" s="80">
        <f t="shared" ref="GV57:GW57" si="523">SUM(GV45:GV56)</f>
        <v>0</v>
      </c>
      <c r="GW57" s="47">
        <f t="shared" si="523"/>
        <v>0</v>
      </c>
      <c r="GX57" s="81"/>
      <c r="GY57" s="80">
        <f t="shared" ref="GY57:GZ57" si="524">SUM(GY45:GY56)</f>
        <v>1</v>
      </c>
      <c r="GZ57" s="47">
        <f t="shared" si="524"/>
        <v>33</v>
      </c>
      <c r="HA57" s="81"/>
      <c r="HB57" s="80">
        <f t="shared" ref="HB57:HC57" si="525">SUM(HB45:HB56)</f>
        <v>0</v>
      </c>
      <c r="HC57" s="47">
        <f t="shared" si="525"/>
        <v>0</v>
      </c>
      <c r="HD57" s="81"/>
      <c r="HE57" s="80">
        <f t="shared" ref="HE57:HF57" si="526">SUM(HE45:HE56)</f>
        <v>0</v>
      </c>
      <c r="HF57" s="47">
        <f t="shared" si="526"/>
        <v>1</v>
      </c>
      <c r="HG57" s="81"/>
      <c r="HH57" s="80">
        <f t="shared" ref="HH57:HI57" si="527">SUM(HH45:HH56)</f>
        <v>0</v>
      </c>
      <c r="HI57" s="47">
        <f t="shared" si="527"/>
        <v>0</v>
      </c>
      <c r="HJ57" s="81"/>
      <c r="HK57" s="80">
        <f t="shared" ref="HK57:HL57" si="528">SUM(HK45:HK56)</f>
        <v>0</v>
      </c>
      <c r="HL57" s="47">
        <f t="shared" si="528"/>
        <v>0</v>
      </c>
      <c r="HM57" s="81"/>
      <c r="HN57" s="80">
        <f t="shared" ref="HN57:HO57" si="529">SUM(HN45:HN56)</f>
        <v>0</v>
      </c>
      <c r="HO57" s="47">
        <f t="shared" si="529"/>
        <v>0</v>
      </c>
      <c r="HP57" s="81"/>
      <c r="HQ57" s="80">
        <f t="shared" ref="HQ57:HR57" si="530">SUM(HQ45:HQ56)</f>
        <v>0</v>
      </c>
      <c r="HR57" s="47">
        <f t="shared" si="530"/>
        <v>0</v>
      </c>
      <c r="HS57" s="81"/>
      <c r="HT57" s="80">
        <f t="shared" ref="HT57:HU57" si="531">SUM(HT45:HT56)</f>
        <v>0</v>
      </c>
      <c r="HU57" s="47">
        <f t="shared" si="531"/>
        <v>0</v>
      </c>
      <c r="HV57" s="81"/>
      <c r="HW57" s="80">
        <f t="shared" ref="HW57:HX57" si="532">SUM(HW45:HW56)</f>
        <v>0</v>
      </c>
      <c r="HX57" s="47">
        <f t="shared" si="532"/>
        <v>0</v>
      </c>
      <c r="HY57" s="81"/>
      <c r="HZ57" s="80">
        <f t="shared" ref="HZ57:IA57" si="533">SUM(HZ45:HZ56)</f>
        <v>0</v>
      </c>
      <c r="IA57" s="47">
        <f t="shared" si="533"/>
        <v>0</v>
      </c>
      <c r="IB57" s="81"/>
      <c r="IC57" s="80">
        <f t="shared" ref="IC57:ID57" si="534">SUM(IC45:IC56)</f>
        <v>0</v>
      </c>
      <c r="ID57" s="47">
        <f t="shared" si="534"/>
        <v>27</v>
      </c>
      <c r="IE57" s="81"/>
      <c r="IF57" s="80">
        <f t="shared" ref="IF57:IG57" si="535">SUM(IF45:IF56)</f>
        <v>0</v>
      </c>
      <c r="IG57" s="47">
        <f t="shared" si="535"/>
        <v>0</v>
      </c>
      <c r="IH57" s="81"/>
      <c r="II57" s="80">
        <f t="shared" ref="II57:IJ57" si="536">SUM(II45:II56)</f>
        <v>0</v>
      </c>
      <c r="IJ57" s="47">
        <f t="shared" si="536"/>
        <v>0</v>
      </c>
      <c r="IK57" s="81"/>
      <c r="IL57" s="80">
        <f t="shared" ref="IL57:IM57" si="537">SUM(IL45:IL56)</f>
        <v>5</v>
      </c>
      <c r="IM57" s="47">
        <f t="shared" si="537"/>
        <v>103</v>
      </c>
      <c r="IN57" s="81"/>
      <c r="IO57" s="80">
        <f t="shared" ref="IO57:IP57" si="538">SUM(IO45:IO56)</f>
        <v>7</v>
      </c>
      <c r="IP57" s="47">
        <f t="shared" si="538"/>
        <v>198</v>
      </c>
      <c r="IQ57" s="81"/>
      <c r="IR57" s="80">
        <f t="shared" ref="IR57:IS57" si="539">SUM(IR45:IR56)</f>
        <v>1</v>
      </c>
      <c r="IS57" s="47">
        <f t="shared" si="539"/>
        <v>49</v>
      </c>
      <c r="IT57" s="81"/>
      <c r="IU57" s="80">
        <f t="shared" ref="IU57:IV57" si="540">SUM(IU45:IU56)</f>
        <v>0</v>
      </c>
      <c r="IV57" s="47">
        <f t="shared" si="540"/>
        <v>2</v>
      </c>
      <c r="IW57" s="81"/>
      <c r="IX57" s="80">
        <f t="shared" ref="IX57:IY57" si="541">SUM(IX45:IX56)</f>
        <v>17</v>
      </c>
      <c r="IY57" s="47">
        <f t="shared" si="541"/>
        <v>333</v>
      </c>
      <c r="IZ57" s="81"/>
      <c r="JA57" s="80">
        <f t="shared" ref="JA57:JB57" si="542">SUM(JA45:JA56)</f>
        <v>2</v>
      </c>
      <c r="JB57" s="47">
        <f t="shared" si="542"/>
        <v>95</v>
      </c>
      <c r="JC57" s="81"/>
      <c r="JD57" s="80">
        <f t="shared" ref="JD57:JE57" si="543">SUM(JD45:JD56)</f>
        <v>198</v>
      </c>
      <c r="JE57" s="47">
        <f t="shared" si="543"/>
        <v>4809</v>
      </c>
      <c r="JF57" s="81"/>
      <c r="JG57" s="80">
        <f t="shared" ref="JG57:JH57" si="544">SUM(JG45:JG56)</f>
        <v>78</v>
      </c>
      <c r="JH57" s="47">
        <f t="shared" si="544"/>
        <v>1876</v>
      </c>
      <c r="JI57" s="81"/>
      <c r="JJ57" s="48">
        <f t="shared" si="311"/>
        <v>1076</v>
      </c>
      <c r="JK57" s="49">
        <f t="shared" si="312"/>
        <v>25311</v>
      </c>
      <c r="JL57" s="6"/>
      <c r="JM57" s="9"/>
      <c r="JN57" s="6"/>
      <c r="JO57" s="6"/>
      <c r="JP57" s="6"/>
      <c r="JQ57" s="9"/>
      <c r="JR57" s="6"/>
      <c r="JS57" s="6"/>
      <c r="JT57" s="6"/>
      <c r="JU57" s="9"/>
      <c r="JV57" s="6"/>
      <c r="JW57" s="6"/>
      <c r="JX57" s="1"/>
      <c r="JY57" s="2"/>
      <c r="JZ57" s="1"/>
      <c r="KA57" s="1"/>
      <c r="KB57" s="1"/>
      <c r="KC57" s="2"/>
      <c r="KD57" s="1"/>
      <c r="KE57" s="1"/>
      <c r="KF57" s="1"/>
      <c r="KG57" s="2"/>
      <c r="KH57" s="1"/>
      <c r="KI57" s="1"/>
      <c r="KJ57" s="1"/>
      <c r="KK57" s="2"/>
      <c r="KL57" s="1"/>
      <c r="KM57" s="1"/>
      <c r="KN57" s="1"/>
      <c r="KO57" s="2"/>
      <c r="KP57" s="1"/>
      <c r="KQ57" s="1"/>
      <c r="KR57" s="1"/>
      <c r="KS57" s="2"/>
      <c r="KT57" s="1"/>
      <c r="KU57" s="1"/>
      <c r="KV57" s="1"/>
      <c r="KW57" s="2"/>
      <c r="KX57" s="1"/>
      <c r="KY57" s="1"/>
      <c r="KZ57" s="1"/>
      <c r="LA57" s="2"/>
      <c r="LB57" s="1"/>
      <c r="LC57" s="1"/>
      <c r="LD57" s="1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  <c r="NQ57" s="3"/>
      <c r="NV57" s="3"/>
      <c r="OA57" s="3"/>
    </row>
    <row r="58" spans="1:391" x14ac:dyDescent="0.3">
      <c r="A58" s="57">
        <v>2013</v>
      </c>
      <c r="B58" s="58" t="s">
        <v>5</v>
      </c>
      <c r="C58" s="65">
        <v>0</v>
      </c>
      <c r="D58" s="14">
        <v>0</v>
      </c>
      <c r="E58" s="66">
        <v>0</v>
      </c>
      <c r="F58" s="82">
        <v>5</v>
      </c>
      <c r="G58" s="18">
        <v>113</v>
      </c>
      <c r="H58" s="66">
        <f t="shared" ref="H58:H64" si="545">G58/F58*1000</f>
        <v>22600</v>
      </c>
      <c r="I58" s="65">
        <v>0</v>
      </c>
      <c r="J58" s="14">
        <v>0</v>
      </c>
      <c r="K58" s="66">
        <v>0</v>
      </c>
      <c r="L58" s="65">
        <v>0</v>
      </c>
      <c r="M58" s="14">
        <v>0</v>
      </c>
      <c r="N58" s="66">
        <v>0</v>
      </c>
      <c r="O58" s="65">
        <v>0</v>
      </c>
      <c r="P58" s="14">
        <v>0</v>
      </c>
      <c r="Q58" s="66">
        <v>0</v>
      </c>
      <c r="R58" s="65">
        <v>0</v>
      </c>
      <c r="S58" s="14">
        <v>0</v>
      </c>
      <c r="T58" s="66">
        <v>0</v>
      </c>
      <c r="U58" s="65">
        <v>0</v>
      </c>
      <c r="V58" s="14">
        <v>0</v>
      </c>
      <c r="W58" s="66">
        <f t="shared" ref="W58:W69" si="546">IF(U58=0,0,V58/U58*1000)</f>
        <v>0</v>
      </c>
      <c r="X58" s="65">
        <v>0</v>
      </c>
      <c r="Y58" s="14">
        <v>0</v>
      </c>
      <c r="Z58" s="66">
        <v>0</v>
      </c>
      <c r="AA58" s="65">
        <v>0</v>
      </c>
      <c r="AB58" s="14">
        <v>0</v>
      </c>
      <c r="AC58" s="66">
        <v>0</v>
      </c>
      <c r="AD58" s="65">
        <v>0</v>
      </c>
      <c r="AE58" s="14">
        <v>0</v>
      </c>
      <c r="AF58" s="66">
        <v>0</v>
      </c>
      <c r="AG58" s="65">
        <v>0</v>
      </c>
      <c r="AH58" s="14">
        <v>0</v>
      </c>
      <c r="AI58" s="66">
        <f t="shared" ref="AI58:AI69" si="547">IF(AG58=0,0,AH58/AG58*1000)</f>
        <v>0</v>
      </c>
      <c r="AJ58" s="65">
        <v>0</v>
      </c>
      <c r="AK58" s="14">
        <v>0</v>
      </c>
      <c r="AL58" s="66">
        <v>0</v>
      </c>
      <c r="AM58" s="65">
        <v>0</v>
      </c>
      <c r="AN58" s="14">
        <v>0</v>
      </c>
      <c r="AO58" s="66">
        <v>0</v>
      </c>
      <c r="AP58" s="65">
        <v>0</v>
      </c>
      <c r="AQ58" s="14">
        <v>0</v>
      </c>
      <c r="AR58" s="66">
        <v>0</v>
      </c>
      <c r="AS58" s="65">
        <v>0</v>
      </c>
      <c r="AT58" s="14">
        <v>0</v>
      </c>
      <c r="AU58" s="66">
        <v>0</v>
      </c>
      <c r="AV58" s="65">
        <v>0</v>
      </c>
      <c r="AW58" s="14">
        <v>0</v>
      </c>
      <c r="AX58" s="66">
        <v>0</v>
      </c>
      <c r="AY58" s="65">
        <v>0</v>
      </c>
      <c r="AZ58" s="14">
        <v>0</v>
      </c>
      <c r="BA58" s="66">
        <v>0</v>
      </c>
      <c r="BB58" s="65">
        <v>0</v>
      </c>
      <c r="BC58" s="14">
        <v>0</v>
      </c>
      <c r="BD58" s="66">
        <v>0</v>
      </c>
      <c r="BE58" s="75">
        <v>1</v>
      </c>
      <c r="BF58" s="20">
        <v>19</v>
      </c>
      <c r="BG58" s="66">
        <f t="shared" ref="BG58:BG64" si="548">BF58/BE58*1000</f>
        <v>19000</v>
      </c>
      <c r="BH58" s="65">
        <v>0</v>
      </c>
      <c r="BI58" s="14">
        <v>0</v>
      </c>
      <c r="BJ58" s="66">
        <v>0</v>
      </c>
      <c r="BK58" s="65"/>
      <c r="BL58" s="14"/>
      <c r="BM58" s="66"/>
      <c r="BN58" s="65">
        <v>0</v>
      </c>
      <c r="BO58" s="14">
        <v>0</v>
      </c>
      <c r="BP58" s="66">
        <v>0</v>
      </c>
      <c r="BQ58" s="65">
        <v>0</v>
      </c>
      <c r="BR58" s="14">
        <v>0</v>
      </c>
      <c r="BS58" s="66">
        <v>0</v>
      </c>
      <c r="BT58" s="65">
        <v>0</v>
      </c>
      <c r="BU58" s="14">
        <v>0</v>
      </c>
      <c r="BV58" s="66">
        <v>0</v>
      </c>
      <c r="BW58" s="65">
        <v>0</v>
      </c>
      <c r="BX58" s="14">
        <v>0</v>
      </c>
      <c r="BY58" s="66">
        <v>0</v>
      </c>
      <c r="BZ58" s="65">
        <v>0</v>
      </c>
      <c r="CA58" s="14">
        <v>0</v>
      </c>
      <c r="CB58" s="66">
        <v>0</v>
      </c>
      <c r="CC58" s="65">
        <v>0</v>
      </c>
      <c r="CD58" s="14">
        <v>0</v>
      </c>
      <c r="CE58" s="66">
        <v>0</v>
      </c>
      <c r="CF58" s="65">
        <v>0</v>
      </c>
      <c r="CG58" s="14">
        <v>0</v>
      </c>
      <c r="CH58" s="66">
        <v>0</v>
      </c>
      <c r="CI58" s="65">
        <v>0</v>
      </c>
      <c r="CJ58" s="14">
        <v>0</v>
      </c>
      <c r="CK58" s="66">
        <v>0</v>
      </c>
      <c r="CL58" s="75">
        <v>0</v>
      </c>
      <c r="CM58" s="20">
        <v>3</v>
      </c>
      <c r="CN58" s="66">
        <v>0</v>
      </c>
      <c r="CO58" s="65">
        <v>0</v>
      </c>
      <c r="CP58" s="14">
        <v>0</v>
      </c>
      <c r="CQ58" s="66">
        <v>0</v>
      </c>
      <c r="CR58" s="65">
        <v>0</v>
      </c>
      <c r="CS58" s="14">
        <v>0</v>
      </c>
      <c r="CT58" s="66">
        <v>0</v>
      </c>
      <c r="CU58" s="65">
        <v>0</v>
      </c>
      <c r="CV58" s="14">
        <v>0</v>
      </c>
      <c r="CW58" s="66">
        <v>0</v>
      </c>
      <c r="CX58" s="65">
        <v>0</v>
      </c>
      <c r="CY58" s="14">
        <v>0</v>
      </c>
      <c r="CZ58" s="66">
        <f t="shared" ref="CZ58:CZ69" si="549">IF(CX58=0,0,CY58/CX58*1000)</f>
        <v>0</v>
      </c>
      <c r="DA58" s="65">
        <v>0</v>
      </c>
      <c r="DB58" s="14">
        <v>0</v>
      </c>
      <c r="DC58" s="66">
        <v>0</v>
      </c>
      <c r="DD58" s="65">
        <v>0</v>
      </c>
      <c r="DE58" s="14">
        <v>0</v>
      </c>
      <c r="DF58" s="66">
        <v>0</v>
      </c>
      <c r="DG58" s="65">
        <v>0</v>
      </c>
      <c r="DH58" s="14">
        <v>0</v>
      </c>
      <c r="DI58" s="66">
        <v>0</v>
      </c>
      <c r="DJ58" s="75">
        <v>0</v>
      </c>
      <c r="DK58" s="20">
        <v>0</v>
      </c>
      <c r="DL58" s="66">
        <f t="shared" ref="DL58:DL69" si="550">IF(DJ58=0,0,DK58/DJ58*1000)</f>
        <v>0</v>
      </c>
      <c r="DM58" s="75">
        <v>0</v>
      </c>
      <c r="DN58" s="20">
        <v>0</v>
      </c>
      <c r="DO58" s="66">
        <f t="shared" ref="DO58:DO69" si="551">IF(DM58=0,0,DN58/DM58*1000)</f>
        <v>0</v>
      </c>
      <c r="DP58" s="75">
        <v>2</v>
      </c>
      <c r="DQ58" s="20">
        <v>40</v>
      </c>
      <c r="DR58" s="66">
        <f t="shared" ref="DR58" si="552">DQ58/DP58*1000</f>
        <v>20000</v>
      </c>
      <c r="DS58" s="65">
        <v>0</v>
      </c>
      <c r="DT58" s="14">
        <v>0</v>
      </c>
      <c r="DU58" s="66">
        <v>0</v>
      </c>
      <c r="DV58" s="65">
        <v>0</v>
      </c>
      <c r="DW58" s="14">
        <v>0</v>
      </c>
      <c r="DX58" s="66">
        <v>0</v>
      </c>
      <c r="DY58" s="65">
        <v>0</v>
      </c>
      <c r="DZ58" s="14">
        <v>0</v>
      </c>
      <c r="EA58" s="66">
        <v>0</v>
      </c>
      <c r="EB58" s="65">
        <v>0</v>
      </c>
      <c r="EC58" s="14">
        <v>0</v>
      </c>
      <c r="ED58" s="66">
        <v>0</v>
      </c>
      <c r="EE58" s="65">
        <v>0</v>
      </c>
      <c r="EF58" s="14">
        <v>0</v>
      </c>
      <c r="EG58" s="66">
        <v>0</v>
      </c>
      <c r="EH58" s="65">
        <v>0</v>
      </c>
      <c r="EI58" s="14">
        <v>0</v>
      </c>
      <c r="EJ58" s="66">
        <v>0</v>
      </c>
      <c r="EK58" s="65">
        <v>0</v>
      </c>
      <c r="EL58" s="14">
        <v>0</v>
      </c>
      <c r="EM58" s="66">
        <v>0</v>
      </c>
      <c r="EN58" s="75">
        <v>1</v>
      </c>
      <c r="EO58" s="20">
        <v>26</v>
      </c>
      <c r="EP58" s="66">
        <f t="shared" ref="EP58" si="553">EO58/EN58*1000</f>
        <v>26000</v>
      </c>
      <c r="EQ58" s="65">
        <v>0</v>
      </c>
      <c r="ER58" s="14">
        <v>0</v>
      </c>
      <c r="ES58" s="66">
        <v>0</v>
      </c>
      <c r="ET58" s="65">
        <v>0</v>
      </c>
      <c r="EU58" s="14">
        <v>0</v>
      </c>
      <c r="EV58" s="66">
        <v>0</v>
      </c>
      <c r="EW58" s="75">
        <v>0</v>
      </c>
      <c r="EX58" s="20">
        <v>0</v>
      </c>
      <c r="EY58" s="66">
        <f t="shared" ref="EY58:EY69" si="554">IF(EW58=0,0,EX58/EW58*1000)</f>
        <v>0</v>
      </c>
      <c r="EZ58" s="75">
        <v>0</v>
      </c>
      <c r="FA58" s="20">
        <v>6</v>
      </c>
      <c r="FB58" s="66">
        <v>0</v>
      </c>
      <c r="FC58" s="75">
        <v>3</v>
      </c>
      <c r="FD58" s="20">
        <v>77</v>
      </c>
      <c r="FE58" s="66">
        <f t="shared" ref="FE58:FE64" si="555">FD58/FC58*1000</f>
        <v>25666.666666666668</v>
      </c>
      <c r="FF58" s="65">
        <v>0</v>
      </c>
      <c r="FG58" s="14">
        <v>0</v>
      </c>
      <c r="FH58" s="66">
        <v>0</v>
      </c>
      <c r="FI58" s="65">
        <v>0</v>
      </c>
      <c r="FJ58" s="14">
        <v>0</v>
      </c>
      <c r="FK58" s="66">
        <v>0</v>
      </c>
      <c r="FL58" s="75">
        <v>0</v>
      </c>
      <c r="FM58" s="20">
        <v>3</v>
      </c>
      <c r="FN58" s="66">
        <v>0</v>
      </c>
      <c r="FO58" s="75">
        <v>0</v>
      </c>
      <c r="FP58" s="20">
        <v>3</v>
      </c>
      <c r="FQ58" s="66">
        <v>0</v>
      </c>
      <c r="FR58" s="65">
        <v>0</v>
      </c>
      <c r="FS58" s="14">
        <v>0</v>
      </c>
      <c r="FT58" s="66">
        <v>0</v>
      </c>
      <c r="FU58" s="65">
        <v>0</v>
      </c>
      <c r="FV58" s="14">
        <v>0</v>
      </c>
      <c r="FW58" s="66">
        <v>0</v>
      </c>
      <c r="FX58" s="65">
        <v>0</v>
      </c>
      <c r="FY58" s="14">
        <v>0</v>
      </c>
      <c r="FZ58" s="66">
        <v>0</v>
      </c>
      <c r="GA58" s="65">
        <v>0</v>
      </c>
      <c r="GB58" s="14">
        <v>0</v>
      </c>
      <c r="GC58" s="66">
        <v>0</v>
      </c>
      <c r="GD58" s="65">
        <v>0</v>
      </c>
      <c r="GE58" s="14">
        <v>0</v>
      </c>
      <c r="GF58" s="66">
        <v>0</v>
      </c>
      <c r="GG58" s="65">
        <v>0</v>
      </c>
      <c r="GH58" s="14">
        <v>0</v>
      </c>
      <c r="GI58" s="66">
        <v>0</v>
      </c>
      <c r="GJ58" s="65">
        <v>0</v>
      </c>
      <c r="GK58" s="14">
        <v>0</v>
      </c>
      <c r="GL58" s="66">
        <v>0</v>
      </c>
      <c r="GM58" s="65">
        <v>0</v>
      </c>
      <c r="GN58" s="14">
        <v>0</v>
      </c>
      <c r="GO58" s="66">
        <v>0</v>
      </c>
      <c r="GP58" s="65">
        <v>0</v>
      </c>
      <c r="GQ58" s="14">
        <v>2</v>
      </c>
      <c r="GR58" s="66">
        <v>0</v>
      </c>
      <c r="GS58" s="65">
        <v>0</v>
      </c>
      <c r="GT58" s="14">
        <v>0</v>
      </c>
      <c r="GU58" s="66">
        <v>0</v>
      </c>
      <c r="GV58" s="65">
        <v>0</v>
      </c>
      <c r="GW58" s="14">
        <v>0</v>
      </c>
      <c r="GX58" s="66">
        <v>0</v>
      </c>
      <c r="GY58" s="65">
        <v>0</v>
      </c>
      <c r="GZ58" s="14">
        <v>0</v>
      </c>
      <c r="HA58" s="66">
        <v>0</v>
      </c>
      <c r="HB58" s="65">
        <v>0</v>
      </c>
      <c r="HC58" s="14">
        <v>0</v>
      </c>
      <c r="HD58" s="66">
        <v>0</v>
      </c>
      <c r="HE58" s="65">
        <v>0</v>
      </c>
      <c r="HF58" s="14">
        <v>0</v>
      </c>
      <c r="HG58" s="66">
        <v>0</v>
      </c>
      <c r="HH58" s="65">
        <v>0</v>
      </c>
      <c r="HI58" s="14">
        <v>0</v>
      </c>
      <c r="HJ58" s="66">
        <f t="shared" ref="HJ58:HJ69" si="556">IF(HH58=0,0,HI58/HH58*1000)</f>
        <v>0</v>
      </c>
      <c r="HK58" s="65">
        <v>0</v>
      </c>
      <c r="HL58" s="14">
        <v>0</v>
      </c>
      <c r="HM58" s="66">
        <v>0</v>
      </c>
      <c r="HN58" s="65">
        <v>0</v>
      </c>
      <c r="HO58" s="14">
        <v>0</v>
      </c>
      <c r="HP58" s="66">
        <v>0</v>
      </c>
      <c r="HQ58" s="65">
        <v>0</v>
      </c>
      <c r="HR58" s="14">
        <v>0</v>
      </c>
      <c r="HS58" s="66">
        <v>0</v>
      </c>
      <c r="HT58" s="65">
        <v>0</v>
      </c>
      <c r="HU58" s="14">
        <v>0</v>
      </c>
      <c r="HV58" s="66">
        <v>0</v>
      </c>
      <c r="HW58" s="65">
        <v>0</v>
      </c>
      <c r="HX58" s="14">
        <v>0</v>
      </c>
      <c r="HY58" s="66">
        <v>0</v>
      </c>
      <c r="HZ58" s="65">
        <v>0</v>
      </c>
      <c r="IA58" s="14">
        <v>0</v>
      </c>
      <c r="IB58" s="66">
        <f t="shared" ref="IB58:IB69" si="557">IF(HZ58=0,0,IA58/HZ58*1000)</f>
        <v>0</v>
      </c>
      <c r="IC58" s="65">
        <v>0</v>
      </c>
      <c r="ID58" s="14">
        <v>0</v>
      </c>
      <c r="IE58" s="66">
        <v>0</v>
      </c>
      <c r="IF58" s="65">
        <v>0</v>
      </c>
      <c r="IG58" s="14">
        <v>0</v>
      </c>
      <c r="IH58" s="66">
        <v>0</v>
      </c>
      <c r="II58" s="75">
        <v>0</v>
      </c>
      <c r="IJ58" s="20">
        <v>0</v>
      </c>
      <c r="IK58" s="66">
        <v>0</v>
      </c>
      <c r="IL58" s="75">
        <v>0</v>
      </c>
      <c r="IM58" s="20">
        <v>8</v>
      </c>
      <c r="IN58" s="66">
        <v>0</v>
      </c>
      <c r="IO58" s="65">
        <v>0</v>
      </c>
      <c r="IP58" s="14">
        <v>0</v>
      </c>
      <c r="IQ58" s="66">
        <v>0</v>
      </c>
      <c r="IR58" s="65">
        <v>0</v>
      </c>
      <c r="IS58" s="14">
        <v>0</v>
      </c>
      <c r="IT58" s="66">
        <v>0</v>
      </c>
      <c r="IU58" s="65">
        <v>0</v>
      </c>
      <c r="IV58" s="14">
        <v>0</v>
      </c>
      <c r="IW58" s="66">
        <v>0</v>
      </c>
      <c r="IX58" s="75">
        <v>4</v>
      </c>
      <c r="IY58" s="20">
        <v>95</v>
      </c>
      <c r="IZ58" s="66">
        <f t="shared" ref="IZ58" si="558">IY58/IX58*1000</f>
        <v>23750</v>
      </c>
      <c r="JA58" s="65">
        <v>0</v>
      </c>
      <c r="JB58" s="14">
        <v>0</v>
      </c>
      <c r="JC58" s="66">
        <v>0</v>
      </c>
      <c r="JD58" s="75">
        <v>5</v>
      </c>
      <c r="JE58" s="20">
        <v>205</v>
      </c>
      <c r="JF58" s="66">
        <f t="shared" ref="JF58:JF63" si="559">JE58/JD58*1000</f>
        <v>41000</v>
      </c>
      <c r="JG58" s="75">
        <v>0</v>
      </c>
      <c r="JH58" s="20">
        <v>13</v>
      </c>
      <c r="JI58" s="66">
        <v>0</v>
      </c>
      <c r="JJ58" s="11">
        <f t="shared" si="311"/>
        <v>21</v>
      </c>
      <c r="JK58" s="21">
        <f t="shared" si="312"/>
        <v>613</v>
      </c>
      <c r="JL58" s="6"/>
      <c r="JM58" s="9"/>
      <c r="JN58" s="6"/>
      <c r="JO58" s="6"/>
      <c r="JP58" s="6"/>
      <c r="JQ58" s="9"/>
      <c r="JR58" s="6"/>
      <c r="JS58" s="6"/>
      <c r="JT58" s="6"/>
      <c r="JU58" s="9"/>
      <c r="JV58" s="6"/>
      <c r="JW58" s="6"/>
      <c r="JX58" s="1"/>
      <c r="JY58" s="2"/>
      <c r="JZ58" s="1"/>
      <c r="KA58" s="1"/>
      <c r="KB58" s="1"/>
      <c r="KC58" s="2"/>
      <c r="KD58" s="1"/>
      <c r="KE58" s="1"/>
      <c r="KF58" s="1"/>
      <c r="KG58" s="2"/>
      <c r="KH58" s="1"/>
      <c r="KI58" s="1"/>
      <c r="KJ58" s="1"/>
      <c r="KK58" s="2"/>
      <c r="KL58" s="1"/>
      <c r="KM58" s="1"/>
      <c r="KN58" s="1"/>
      <c r="KO58" s="2"/>
      <c r="KP58" s="1"/>
      <c r="KQ58" s="1"/>
      <c r="KR58" s="1"/>
      <c r="KS58" s="2"/>
      <c r="KT58" s="1"/>
      <c r="KU58" s="1"/>
      <c r="KV58" s="1"/>
      <c r="KW58" s="2"/>
      <c r="KX58" s="1"/>
      <c r="KY58" s="1"/>
      <c r="KZ58" s="1"/>
      <c r="LA58" s="2"/>
      <c r="LB58" s="1"/>
      <c r="LC58" s="1"/>
      <c r="LD58" s="1"/>
    </row>
    <row r="59" spans="1:391" x14ac:dyDescent="0.3">
      <c r="A59" s="57">
        <v>2013</v>
      </c>
      <c r="B59" s="58" t="s">
        <v>6</v>
      </c>
      <c r="C59" s="65">
        <v>0</v>
      </c>
      <c r="D59" s="14">
        <v>0</v>
      </c>
      <c r="E59" s="66">
        <v>0</v>
      </c>
      <c r="F59" s="82">
        <v>5</v>
      </c>
      <c r="G59" s="18">
        <v>125</v>
      </c>
      <c r="H59" s="66">
        <f t="shared" si="545"/>
        <v>25000</v>
      </c>
      <c r="I59" s="65">
        <v>0</v>
      </c>
      <c r="J59" s="14">
        <v>0</v>
      </c>
      <c r="K59" s="66">
        <v>0</v>
      </c>
      <c r="L59" s="82">
        <v>0</v>
      </c>
      <c r="M59" s="18">
        <v>9</v>
      </c>
      <c r="N59" s="66">
        <v>0</v>
      </c>
      <c r="O59" s="65">
        <v>0</v>
      </c>
      <c r="P59" s="14">
        <v>0</v>
      </c>
      <c r="Q59" s="66">
        <v>0</v>
      </c>
      <c r="R59" s="65">
        <v>0</v>
      </c>
      <c r="S59" s="14">
        <v>0</v>
      </c>
      <c r="T59" s="66">
        <v>0</v>
      </c>
      <c r="U59" s="65">
        <v>0</v>
      </c>
      <c r="V59" s="14">
        <v>0</v>
      </c>
      <c r="W59" s="66">
        <f t="shared" si="546"/>
        <v>0</v>
      </c>
      <c r="X59" s="65">
        <v>0</v>
      </c>
      <c r="Y59" s="14">
        <v>0</v>
      </c>
      <c r="Z59" s="66">
        <v>0</v>
      </c>
      <c r="AA59" s="65">
        <v>0</v>
      </c>
      <c r="AB59" s="14">
        <v>0</v>
      </c>
      <c r="AC59" s="66">
        <v>0</v>
      </c>
      <c r="AD59" s="65">
        <v>0</v>
      </c>
      <c r="AE59" s="14">
        <v>0</v>
      </c>
      <c r="AF59" s="66">
        <v>0</v>
      </c>
      <c r="AG59" s="65">
        <v>0</v>
      </c>
      <c r="AH59" s="14">
        <v>0</v>
      </c>
      <c r="AI59" s="66">
        <f t="shared" si="547"/>
        <v>0</v>
      </c>
      <c r="AJ59" s="65">
        <v>0</v>
      </c>
      <c r="AK59" s="14">
        <v>0</v>
      </c>
      <c r="AL59" s="66">
        <v>0</v>
      </c>
      <c r="AM59" s="65">
        <v>0</v>
      </c>
      <c r="AN59" s="14">
        <v>0</v>
      </c>
      <c r="AO59" s="66">
        <v>0</v>
      </c>
      <c r="AP59" s="65">
        <v>0</v>
      </c>
      <c r="AQ59" s="14">
        <v>0</v>
      </c>
      <c r="AR59" s="66">
        <v>0</v>
      </c>
      <c r="AS59" s="65">
        <v>0</v>
      </c>
      <c r="AT59" s="14">
        <v>0</v>
      </c>
      <c r="AU59" s="66">
        <v>0</v>
      </c>
      <c r="AV59" s="65">
        <v>0</v>
      </c>
      <c r="AW59" s="14">
        <v>0</v>
      </c>
      <c r="AX59" s="66">
        <v>0</v>
      </c>
      <c r="AY59" s="65">
        <v>0</v>
      </c>
      <c r="AZ59" s="14">
        <v>0</v>
      </c>
      <c r="BA59" s="66">
        <v>0</v>
      </c>
      <c r="BB59" s="65">
        <v>0</v>
      </c>
      <c r="BC59" s="14">
        <v>0</v>
      </c>
      <c r="BD59" s="66">
        <v>0</v>
      </c>
      <c r="BE59" s="75">
        <v>1</v>
      </c>
      <c r="BF59" s="20">
        <v>28</v>
      </c>
      <c r="BG59" s="66">
        <f t="shared" si="548"/>
        <v>28000</v>
      </c>
      <c r="BH59" s="65">
        <v>0</v>
      </c>
      <c r="BI59" s="14">
        <v>0</v>
      </c>
      <c r="BJ59" s="66">
        <v>0</v>
      </c>
      <c r="BK59" s="65"/>
      <c r="BL59" s="14"/>
      <c r="BM59" s="66"/>
      <c r="BN59" s="65">
        <v>0</v>
      </c>
      <c r="BO59" s="14">
        <v>0</v>
      </c>
      <c r="BP59" s="66">
        <v>0</v>
      </c>
      <c r="BQ59" s="74">
        <v>0</v>
      </c>
      <c r="BR59" s="19">
        <v>0</v>
      </c>
      <c r="BS59" s="66">
        <v>0</v>
      </c>
      <c r="BT59" s="65">
        <v>0</v>
      </c>
      <c r="BU59" s="14">
        <v>0</v>
      </c>
      <c r="BV59" s="66">
        <v>0</v>
      </c>
      <c r="BW59" s="74">
        <v>0</v>
      </c>
      <c r="BX59" s="19">
        <v>0</v>
      </c>
      <c r="BY59" s="66">
        <v>0</v>
      </c>
      <c r="BZ59" s="74">
        <v>0</v>
      </c>
      <c r="CA59" s="19">
        <v>0</v>
      </c>
      <c r="CB59" s="66">
        <v>0</v>
      </c>
      <c r="CC59" s="74">
        <v>0</v>
      </c>
      <c r="CD59" s="19">
        <v>0</v>
      </c>
      <c r="CE59" s="66">
        <v>0</v>
      </c>
      <c r="CF59" s="65">
        <v>0</v>
      </c>
      <c r="CG59" s="14">
        <v>0</v>
      </c>
      <c r="CH59" s="66">
        <v>0</v>
      </c>
      <c r="CI59" s="65">
        <v>0</v>
      </c>
      <c r="CJ59" s="14">
        <v>0</v>
      </c>
      <c r="CK59" s="66">
        <v>0</v>
      </c>
      <c r="CL59" s="75">
        <v>0</v>
      </c>
      <c r="CM59" s="20">
        <v>4</v>
      </c>
      <c r="CN59" s="66">
        <v>0</v>
      </c>
      <c r="CO59" s="65">
        <v>0</v>
      </c>
      <c r="CP59" s="14">
        <v>0</v>
      </c>
      <c r="CQ59" s="66">
        <v>0</v>
      </c>
      <c r="CR59" s="65">
        <v>0</v>
      </c>
      <c r="CS59" s="14">
        <v>0</v>
      </c>
      <c r="CT59" s="66">
        <v>0</v>
      </c>
      <c r="CU59" s="65">
        <v>0</v>
      </c>
      <c r="CV59" s="14">
        <v>0</v>
      </c>
      <c r="CW59" s="66">
        <v>0</v>
      </c>
      <c r="CX59" s="65">
        <v>0</v>
      </c>
      <c r="CY59" s="14">
        <v>0</v>
      </c>
      <c r="CZ59" s="66">
        <f t="shared" si="549"/>
        <v>0</v>
      </c>
      <c r="DA59" s="65">
        <v>0</v>
      </c>
      <c r="DB59" s="14">
        <v>0</v>
      </c>
      <c r="DC59" s="66">
        <v>0</v>
      </c>
      <c r="DD59" s="65">
        <v>0</v>
      </c>
      <c r="DE59" s="14">
        <v>4</v>
      </c>
      <c r="DF59" s="66">
        <v>0</v>
      </c>
      <c r="DG59" s="65">
        <v>0</v>
      </c>
      <c r="DH59" s="14">
        <v>0</v>
      </c>
      <c r="DI59" s="66">
        <v>0</v>
      </c>
      <c r="DJ59" s="75">
        <v>0</v>
      </c>
      <c r="DK59" s="20">
        <v>0</v>
      </c>
      <c r="DL59" s="66">
        <f t="shared" si="550"/>
        <v>0</v>
      </c>
      <c r="DM59" s="75">
        <v>0</v>
      </c>
      <c r="DN59" s="20">
        <v>0</v>
      </c>
      <c r="DO59" s="66">
        <f t="shared" si="551"/>
        <v>0</v>
      </c>
      <c r="DP59" s="75">
        <v>0</v>
      </c>
      <c r="DQ59" s="20">
        <v>6</v>
      </c>
      <c r="DR59" s="66">
        <v>0</v>
      </c>
      <c r="DS59" s="74">
        <v>0</v>
      </c>
      <c r="DT59" s="19">
        <v>0</v>
      </c>
      <c r="DU59" s="66">
        <v>0</v>
      </c>
      <c r="DV59" s="74">
        <v>0</v>
      </c>
      <c r="DW59" s="19">
        <v>0</v>
      </c>
      <c r="DX59" s="66">
        <v>0</v>
      </c>
      <c r="DY59" s="74">
        <v>0</v>
      </c>
      <c r="DZ59" s="19">
        <v>0</v>
      </c>
      <c r="EA59" s="66">
        <v>0</v>
      </c>
      <c r="EB59" s="74">
        <v>0</v>
      </c>
      <c r="EC59" s="19">
        <v>0</v>
      </c>
      <c r="ED59" s="66">
        <v>0</v>
      </c>
      <c r="EE59" s="74">
        <v>0</v>
      </c>
      <c r="EF59" s="19">
        <v>0</v>
      </c>
      <c r="EG59" s="66">
        <v>0</v>
      </c>
      <c r="EH59" s="65">
        <v>0</v>
      </c>
      <c r="EI59" s="14">
        <v>0</v>
      </c>
      <c r="EJ59" s="66">
        <v>0</v>
      </c>
      <c r="EK59" s="74">
        <v>0</v>
      </c>
      <c r="EL59" s="19">
        <v>0</v>
      </c>
      <c r="EM59" s="66">
        <v>0</v>
      </c>
      <c r="EN59" s="75">
        <v>0</v>
      </c>
      <c r="EO59" s="20">
        <v>1</v>
      </c>
      <c r="EP59" s="66">
        <v>0</v>
      </c>
      <c r="EQ59" s="65">
        <v>0</v>
      </c>
      <c r="ER59" s="14">
        <v>0</v>
      </c>
      <c r="ES59" s="66">
        <v>0</v>
      </c>
      <c r="ET59" s="74">
        <v>0</v>
      </c>
      <c r="EU59" s="19">
        <v>0</v>
      </c>
      <c r="EV59" s="66">
        <v>0</v>
      </c>
      <c r="EW59" s="75">
        <v>0</v>
      </c>
      <c r="EX59" s="20">
        <v>0</v>
      </c>
      <c r="EY59" s="66">
        <f t="shared" si="554"/>
        <v>0</v>
      </c>
      <c r="EZ59" s="75">
        <v>5</v>
      </c>
      <c r="FA59" s="20">
        <v>128</v>
      </c>
      <c r="FB59" s="66">
        <f t="shared" ref="FB59:FB62" si="560">FA59/EZ59*1000</f>
        <v>25600</v>
      </c>
      <c r="FC59" s="75">
        <v>2</v>
      </c>
      <c r="FD59" s="20">
        <v>51</v>
      </c>
      <c r="FE59" s="66">
        <f t="shared" si="555"/>
        <v>25500</v>
      </c>
      <c r="FF59" s="74">
        <v>0</v>
      </c>
      <c r="FG59" s="19">
        <v>0</v>
      </c>
      <c r="FH59" s="66">
        <v>0</v>
      </c>
      <c r="FI59" s="74">
        <v>0</v>
      </c>
      <c r="FJ59" s="19">
        <v>0</v>
      </c>
      <c r="FK59" s="66">
        <v>0</v>
      </c>
      <c r="FL59" s="75">
        <v>1</v>
      </c>
      <c r="FM59" s="20">
        <v>20</v>
      </c>
      <c r="FN59" s="66">
        <f t="shared" ref="FN59" si="561">FM59/FL59*1000</f>
        <v>20000</v>
      </c>
      <c r="FO59" s="75">
        <v>1</v>
      </c>
      <c r="FP59" s="20">
        <v>20</v>
      </c>
      <c r="FQ59" s="66">
        <f t="shared" ref="FQ59" si="562">FP59/FO59*1000</f>
        <v>20000</v>
      </c>
      <c r="FR59" s="65">
        <v>0</v>
      </c>
      <c r="FS59" s="14">
        <v>0</v>
      </c>
      <c r="FT59" s="66">
        <v>0</v>
      </c>
      <c r="FU59" s="65">
        <v>0</v>
      </c>
      <c r="FV59" s="14">
        <v>0</v>
      </c>
      <c r="FW59" s="66">
        <v>0</v>
      </c>
      <c r="FX59" s="65">
        <v>0</v>
      </c>
      <c r="FY59" s="14">
        <v>0</v>
      </c>
      <c r="FZ59" s="66">
        <v>0</v>
      </c>
      <c r="GA59" s="65">
        <v>0</v>
      </c>
      <c r="GB59" s="14">
        <v>0</v>
      </c>
      <c r="GC59" s="66">
        <v>0</v>
      </c>
      <c r="GD59" s="65">
        <v>0</v>
      </c>
      <c r="GE59" s="14">
        <v>0</v>
      </c>
      <c r="GF59" s="66">
        <v>0</v>
      </c>
      <c r="GG59" s="65">
        <v>0</v>
      </c>
      <c r="GH59" s="14">
        <v>0</v>
      </c>
      <c r="GI59" s="66">
        <v>0</v>
      </c>
      <c r="GJ59" s="65">
        <v>0</v>
      </c>
      <c r="GK59" s="14">
        <v>0</v>
      </c>
      <c r="GL59" s="66">
        <v>0</v>
      </c>
      <c r="GM59" s="65">
        <v>0</v>
      </c>
      <c r="GN59" s="14">
        <v>0</v>
      </c>
      <c r="GO59" s="66">
        <v>0</v>
      </c>
      <c r="GP59" s="65">
        <v>0</v>
      </c>
      <c r="GQ59" s="14">
        <v>1</v>
      </c>
      <c r="GR59" s="66">
        <v>0</v>
      </c>
      <c r="GS59" s="65">
        <v>0</v>
      </c>
      <c r="GT59" s="14">
        <v>0</v>
      </c>
      <c r="GU59" s="66">
        <v>0</v>
      </c>
      <c r="GV59" s="65">
        <v>0</v>
      </c>
      <c r="GW59" s="14">
        <v>0</v>
      </c>
      <c r="GX59" s="66">
        <v>0</v>
      </c>
      <c r="GY59" s="65">
        <v>0</v>
      </c>
      <c r="GZ59" s="14">
        <v>0</v>
      </c>
      <c r="HA59" s="66">
        <v>0</v>
      </c>
      <c r="HB59" s="65">
        <v>0</v>
      </c>
      <c r="HC59" s="14">
        <v>0</v>
      </c>
      <c r="HD59" s="66">
        <v>0</v>
      </c>
      <c r="HE59" s="65">
        <v>0</v>
      </c>
      <c r="HF59" s="14">
        <v>0</v>
      </c>
      <c r="HG59" s="66">
        <v>0</v>
      </c>
      <c r="HH59" s="65">
        <v>0</v>
      </c>
      <c r="HI59" s="14">
        <v>0</v>
      </c>
      <c r="HJ59" s="66">
        <f t="shared" si="556"/>
        <v>0</v>
      </c>
      <c r="HK59" s="65">
        <v>0</v>
      </c>
      <c r="HL59" s="14">
        <v>0</v>
      </c>
      <c r="HM59" s="66">
        <v>0</v>
      </c>
      <c r="HN59" s="65">
        <v>0</v>
      </c>
      <c r="HO59" s="14">
        <v>0</v>
      </c>
      <c r="HP59" s="66">
        <v>0</v>
      </c>
      <c r="HQ59" s="65">
        <v>0</v>
      </c>
      <c r="HR59" s="14">
        <v>0</v>
      </c>
      <c r="HS59" s="66">
        <v>0</v>
      </c>
      <c r="HT59" s="65">
        <v>0</v>
      </c>
      <c r="HU59" s="14">
        <v>0</v>
      </c>
      <c r="HV59" s="66">
        <v>0</v>
      </c>
      <c r="HW59" s="65">
        <v>0</v>
      </c>
      <c r="HX59" s="14">
        <v>0</v>
      </c>
      <c r="HY59" s="66">
        <v>0</v>
      </c>
      <c r="HZ59" s="65">
        <v>0</v>
      </c>
      <c r="IA59" s="14">
        <v>0</v>
      </c>
      <c r="IB59" s="66">
        <f t="shared" si="557"/>
        <v>0</v>
      </c>
      <c r="IC59" s="75">
        <v>1</v>
      </c>
      <c r="ID59" s="20">
        <v>23</v>
      </c>
      <c r="IE59" s="66">
        <f t="shared" ref="IE59" si="563">ID59/IC59*1000</f>
        <v>23000</v>
      </c>
      <c r="IF59" s="65">
        <v>0</v>
      </c>
      <c r="IG59" s="14">
        <v>0</v>
      </c>
      <c r="IH59" s="66">
        <v>0</v>
      </c>
      <c r="II59" s="75">
        <v>0</v>
      </c>
      <c r="IJ59" s="20">
        <v>0</v>
      </c>
      <c r="IK59" s="66">
        <v>0</v>
      </c>
      <c r="IL59" s="65">
        <v>0</v>
      </c>
      <c r="IM59" s="14">
        <v>0</v>
      </c>
      <c r="IN59" s="66">
        <v>0</v>
      </c>
      <c r="IO59" s="75">
        <v>1</v>
      </c>
      <c r="IP59" s="20">
        <v>36</v>
      </c>
      <c r="IQ59" s="66">
        <f t="shared" ref="IQ59:IQ60" si="564">IP59/IO59*1000</f>
        <v>36000</v>
      </c>
      <c r="IR59" s="74">
        <v>0</v>
      </c>
      <c r="IS59" s="19">
        <v>0</v>
      </c>
      <c r="IT59" s="66">
        <v>0</v>
      </c>
      <c r="IU59" s="74">
        <v>0</v>
      </c>
      <c r="IV59" s="19">
        <v>0</v>
      </c>
      <c r="IW59" s="66">
        <v>0</v>
      </c>
      <c r="IX59" s="75">
        <v>0</v>
      </c>
      <c r="IY59" s="20">
        <v>127</v>
      </c>
      <c r="IZ59" s="66">
        <v>0</v>
      </c>
      <c r="JA59" s="74">
        <v>0</v>
      </c>
      <c r="JB59" s="19">
        <v>0</v>
      </c>
      <c r="JC59" s="66">
        <v>0</v>
      </c>
      <c r="JD59" s="75">
        <v>7</v>
      </c>
      <c r="JE59" s="20">
        <v>188</v>
      </c>
      <c r="JF59" s="66">
        <f t="shared" si="559"/>
        <v>26857.142857142859</v>
      </c>
      <c r="JG59" s="75">
        <v>6</v>
      </c>
      <c r="JH59" s="20">
        <v>103</v>
      </c>
      <c r="JI59" s="66">
        <f t="shared" ref="JI59:JI63" si="565">JH59/JG59*1000</f>
        <v>17166.666666666668</v>
      </c>
      <c r="JJ59" s="11">
        <f t="shared" si="311"/>
        <v>30</v>
      </c>
      <c r="JK59" s="21">
        <f t="shared" si="312"/>
        <v>874</v>
      </c>
      <c r="JL59" s="6"/>
      <c r="JM59" s="9"/>
      <c r="JN59" s="6"/>
      <c r="JO59" s="6"/>
      <c r="JP59" s="6"/>
      <c r="JQ59" s="9"/>
      <c r="JR59" s="6"/>
      <c r="JS59" s="6"/>
      <c r="JT59" s="6"/>
      <c r="JU59" s="9"/>
      <c r="JV59" s="6"/>
      <c r="JW59" s="6"/>
      <c r="JX59" s="1"/>
      <c r="JY59" s="2"/>
      <c r="JZ59" s="1"/>
      <c r="KA59" s="1"/>
      <c r="KB59" s="1"/>
      <c r="KC59" s="2"/>
      <c r="KD59" s="1"/>
      <c r="KE59" s="1"/>
      <c r="KF59" s="1"/>
      <c r="KG59" s="2"/>
      <c r="KH59" s="1"/>
      <c r="KI59" s="1"/>
      <c r="KJ59" s="1"/>
      <c r="KK59" s="2"/>
      <c r="KL59" s="1"/>
      <c r="KM59" s="1"/>
      <c r="KN59" s="1"/>
      <c r="KO59" s="2"/>
      <c r="KP59" s="1"/>
      <c r="KQ59" s="1"/>
      <c r="KR59" s="1"/>
      <c r="KS59" s="2"/>
      <c r="KT59" s="1"/>
      <c r="KU59" s="1"/>
      <c r="KV59" s="1"/>
      <c r="KW59" s="2"/>
      <c r="KX59" s="1"/>
      <c r="KY59" s="1"/>
      <c r="KZ59" s="1"/>
      <c r="LA59" s="2"/>
      <c r="LB59" s="1"/>
      <c r="LC59" s="1"/>
      <c r="LD59" s="1"/>
    </row>
    <row r="60" spans="1:391" x14ac:dyDescent="0.3">
      <c r="A60" s="57">
        <v>2013</v>
      </c>
      <c r="B60" s="58" t="s">
        <v>7</v>
      </c>
      <c r="C60" s="65">
        <v>0</v>
      </c>
      <c r="D60" s="14">
        <v>0</v>
      </c>
      <c r="E60" s="66">
        <v>0</v>
      </c>
      <c r="F60" s="82">
        <v>4</v>
      </c>
      <c r="G60" s="18">
        <v>130</v>
      </c>
      <c r="H60" s="66">
        <f t="shared" si="545"/>
        <v>32500</v>
      </c>
      <c r="I60" s="65">
        <v>0</v>
      </c>
      <c r="J60" s="14">
        <v>0</v>
      </c>
      <c r="K60" s="66">
        <v>0</v>
      </c>
      <c r="L60" s="82">
        <v>0</v>
      </c>
      <c r="M60" s="18">
        <v>3</v>
      </c>
      <c r="N60" s="66">
        <v>0</v>
      </c>
      <c r="O60" s="65">
        <v>0</v>
      </c>
      <c r="P60" s="14">
        <v>0</v>
      </c>
      <c r="Q60" s="66">
        <v>0</v>
      </c>
      <c r="R60" s="65">
        <v>0</v>
      </c>
      <c r="S60" s="14">
        <v>0</v>
      </c>
      <c r="T60" s="66">
        <v>0</v>
      </c>
      <c r="U60" s="65">
        <v>0</v>
      </c>
      <c r="V60" s="14">
        <v>0</v>
      </c>
      <c r="W60" s="66">
        <f t="shared" si="546"/>
        <v>0</v>
      </c>
      <c r="X60" s="65">
        <v>0</v>
      </c>
      <c r="Y60" s="14">
        <v>0</v>
      </c>
      <c r="Z60" s="66">
        <v>0</v>
      </c>
      <c r="AA60" s="65">
        <v>0</v>
      </c>
      <c r="AB60" s="14">
        <v>0</v>
      </c>
      <c r="AC60" s="66">
        <v>0</v>
      </c>
      <c r="AD60" s="65">
        <v>0</v>
      </c>
      <c r="AE60" s="14">
        <v>0</v>
      </c>
      <c r="AF60" s="66">
        <v>0</v>
      </c>
      <c r="AG60" s="65">
        <v>0</v>
      </c>
      <c r="AH60" s="14">
        <v>0</v>
      </c>
      <c r="AI60" s="66">
        <f t="shared" si="547"/>
        <v>0</v>
      </c>
      <c r="AJ60" s="65">
        <v>0</v>
      </c>
      <c r="AK60" s="14">
        <v>0</v>
      </c>
      <c r="AL60" s="66">
        <v>0</v>
      </c>
      <c r="AM60" s="65">
        <v>0</v>
      </c>
      <c r="AN60" s="14">
        <v>0</v>
      </c>
      <c r="AO60" s="66">
        <v>0</v>
      </c>
      <c r="AP60" s="65">
        <v>0</v>
      </c>
      <c r="AQ60" s="14">
        <v>0</v>
      </c>
      <c r="AR60" s="66">
        <v>0</v>
      </c>
      <c r="AS60" s="65">
        <v>0</v>
      </c>
      <c r="AT60" s="14">
        <v>0</v>
      </c>
      <c r="AU60" s="66">
        <v>0</v>
      </c>
      <c r="AV60" s="65">
        <v>0</v>
      </c>
      <c r="AW60" s="14">
        <v>0</v>
      </c>
      <c r="AX60" s="66">
        <v>0</v>
      </c>
      <c r="AY60" s="65">
        <v>0</v>
      </c>
      <c r="AZ60" s="14">
        <v>0</v>
      </c>
      <c r="BA60" s="66">
        <v>0</v>
      </c>
      <c r="BB60" s="65">
        <v>0</v>
      </c>
      <c r="BC60" s="14">
        <v>0</v>
      </c>
      <c r="BD60" s="66">
        <v>0</v>
      </c>
      <c r="BE60" s="75">
        <v>8</v>
      </c>
      <c r="BF60" s="20">
        <v>237</v>
      </c>
      <c r="BG60" s="66">
        <f t="shared" si="548"/>
        <v>29625</v>
      </c>
      <c r="BH60" s="65">
        <v>0</v>
      </c>
      <c r="BI60" s="14">
        <v>8</v>
      </c>
      <c r="BJ60" s="66">
        <v>0</v>
      </c>
      <c r="BK60" s="65"/>
      <c r="BL60" s="14"/>
      <c r="BM60" s="66"/>
      <c r="BN60" s="65">
        <v>0</v>
      </c>
      <c r="BO60" s="14">
        <v>0</v>
      </c>
      <c r="BP60" s="66">
        <v>0</v>
      </c>
      <c r="BQ60" s="65">
        <v>0</v>
      </c>
      <c r="BR60" s="14">
        <v>0</v>
      </c>
      <c r="BS60" s="66">
        <v>0</v>
      </c>
      <c r="BT60" s="65">
        <v>0</v>
      </c>
      <c r="BU60" s="14">
        <v>0</v>
      </c>
      <c r="BV60" s="66">
        <v>0</v>
      </c>
      <c r="BW60" s="65">
        <v>0</v>
      </c>
      <c r="BX60" s="14">
        <v>0</v>
      </c>
      <c r="BY60" s="66">
        <v>0</v>
      </c>
      <c r="BZ60" s="65">
        <v>0</v>
      </c>
      <c r="CA60" s="14">
        <v>0</v>
      </c>
      <c r="CB60" s="66">
        <v>0</v>
      </c>
      <c r="CC60" s="65">
        <v>0</v>
      </c>
      <c r="CD60" s="14">
        <v>0</v>
      </c>
      <c r="CE60" s="66">
        <v>0</v>
      </c>
      <c r="CF60" s="65">
        <v>0</v>
      </c>
      <c r="CG60" s="14">
        <v>0</v>
      </c>
      <c r="CH60" s="66">
        <v>0</v>
      </c>
      <c r="CI60" s="65">
        <v>0</v>
      </c>
      <c r="CJ60" s="14">
        <v>0</v>
      </c>
      <c r="CK60" s="66">
        <v>0</v>
      </c>
      <c r="CL60" s="75">
        <v>0</v>
      </c>
      <c r="CM60" s="20">
        <v>5</v>
      </c>
      <c r="CN60" s="66">
        <v>0</v>
      </c>
      <c r="CO60" s="65">
        <v>0</v>
      </c>
      <c r="CP60" s="14">
        <v>0</v>
      </c>
      <c r="CQ60" s="66">
        <v>0</v>
      </c>
      <c r="CR60" s="65">
        <v>0</v>
      </c>
      <c r="CS60" s="14">
        <v>0</v>
      </c>
      <c r="CT60" s="66">
        <v>0</v>
      </c>
      <c r="CU60" s="65">
        <v>0</v>
      </c>
      <c r="CV60" s="14">
        <v>0</v>
      </c>
      <c r="CW60" s="66">
        <v>0</v>
      </c>
      <c r="CX60" s="65">
        <v>0</v>
      </c>
      <c r="CY60" s="14">
        <v>0</v>
      </c>
      <c r="CZ60" s="66">
        <f t="shared" si="549"/>
        <v>0</v>
      </c>
      <c r="DA60" s="65">
        <v>0</v>
      </c>
      <c r="DB60" s="14">
        <v>0</v>
      </c>
      <c r="DC60" s="66">
        <v>0</v>
      </c>
      <c r="DD60" s="65">
        <v>0</v>
      </c>
      <c r="DE60" s="14">
        <v>0</v>
      </c>
      <c r="DF60" s="66">
        <v>0</v>
      </c>
      <c r="DG60" s="65">
        <v>0</v>
      </c>
      <c r="DH60" s="14">
        <v>0</v>
      </c>
      <c r="DI60" s="66">
        <v>0</v>
      </c>
      <c r="DJ60" s="74">
        <v>0</v>
      </c>
      <c r="DK60" s="19">
        <v>0</v>
      </c>
      <c r="DL60" s="66">
        <f t="shared" si="550"/>
        <v>0</v>
      </c>
      <c r="DM60" s="74">
        <v>0</v>
      </c>
      <c r="DN60" s="19">
        <v>0</v>
      </c>
      <c r="DO60" s="66">
        <f t="shared" si="551"/>
        <v>0</v>
      </c>
      <c r="DP60" s="74">
        <v>0</v>
      </c>
      <c r="DQ60" s="19">
        <v>0</v>
      </c>
      <c r="DR60" s="66">
        <v>0</v>
      </c>
      <c r="DS60" s="74">
        <v>0</v>
      </c>
      <c r="DT60" s="19">
        <v>0</v>
      </c>
      <c r="DU60" s="66">
        <v>0</v>
      </c>
      <c r="DV60" s="74">
        <v>0</v>
      </c>
      <c r="DW60" s="19">
        <v>0</v>
      </c>
      <c r="DX60" s="66">
        <v>0</v>
      </c>
      <c r="DY60" s="74">
        <v>0</v>
      </c>
      <c r="DZ60" s="19">
        <v>0</v>
      </c>
      <c r="EA60" s="66">
        <v>0</v>
      </c>
      <c r="EB60" s="74">
        <v>0</v>
      </c>
      <c r="EC60" s="19">
        <v>0</v>
      </c>
      <c r="ED60" s="66">
        <v>0</v>
      </c>
      <c r="EE60" s="74">
        <v>0</v>
      </c>
      <c r="EF60" s="19">
        <v>0</v>
      </c>
      <c r="EG60" s="66">
        <v>0</v>
      </c>
      <c r="EH60" s="65">
        <v>0</v>
      </c>
      <c r="EI60" s="14">
        <v>0</v>
      </c>
      <c r="EJ60" s="66">
        <v>0</v>
      </c>
      <c r="EK60" s="75">
        <v>1</v>
      </c>
      <c r="EL60" s="20">
        <v>21</v>
      </c>
      <c r="EM60" s="66">
        <f t="shared" ref="EM60" si="566">EL60/EK60*1000</f>
        <v>21000</v>
      </c>
      <c r="EN60" s="75">
        <v>196</v>
      </c>
      <c r="EO60" s="20">
        <v>6015</v>
      </c>
      <c r="EP60" s="66">
        <f t="shared" ref="EP60:EP61" si="567">EO60/EN60*1000</f>
        <v>30688.775510204083</v>
      </c>
      <c r="EQ60" s="65">
        <v>0</v>
      </c>
      <c r="ER60" s="14">
        <v>0</v>
      </c>
      <c r="ES60" s="66">
        <v>0</v>
      </c>
      <c r="ET60" s="74">
        <v>0</v>
      </c>
      <c r="EU60" s="19">
        <v>0</v>
      </c>
      <c r="EV60" s="66">
        <v>0</v>
      </c>
      <c r="EW60" s="75">
        <v>0</v>
      </c>
      <c r="EX60" s="20">
        <v>0</v>
      </c>
      <c r="EY60" s="66">
        <f t="shared" si="554"/>
        <v>0</v>
      </c>
      <c r="EZ60" s="75">
        <v>2</v>
      </c>
      <c r="FA60" s="20">
        <v>50</v>
      </c>
      <c r="FB60" s="66">
        <f t="shared" si="560"/>
        <v>25000</v>
      </c>
      <c r="FC60" s="75">
        <v>65</v>
      </c>
      <c r="FD60" s="20">
        <v>1645</v>
      </c>
      <c r="FE60" s="66">
        <f t="shared" si="555"/>
        <v>25307.692307692305</v>
      </c>
      <c r="FF60" s="74">
        <v>0</v>
      </c>
      <c r="FG60" s="19">
        <v>0</v>
      </c>
      <c r="FH60" s="66">
        <v>0</v>
      </c>
      <c r="FI60" s="74">
        <v>0</v>
      </c>
      <c r="FJ60" s="19">
        <v>0</v>
      </c>
      <c r="FK60" s="66">
        <v>0</v>
      </c>
      <c r="FL60" s="75">
        <v>0</v>
      </c>
      <c r="FM60" s="20">
        <v>9</v>
      </c>
      <c r="FN60" s="66">
        <v>0</v>
      </c>
      <c r="FO60" s="75">
        <v>0</v>
      </c>
      <c r="FP60" s="20">
        <v>9</v>
      </c>
      <c r="FQ60" s="66">
        <v>0</v>
      </c>
      <c r="FR60" s="65">
        <v>0</v>
      </c>
      <c r="FS60" s="14">
        <v>0</v>
      </c>
      <c r="FT60" s="66">
        <v>0</v>
      </c>
      <c r="FU60" s="65">
        <v>0</v>
      </c>
      <c r="FV60" s="14">
        <v>0</v>
      </c>
      <c r="FW60" s="66">
        <v>0</v>
      </c>
      <c r="FX60" s="65">
        <v>0</v>
      </c>
      <c r="FY60" s="14">
        <v>0</v>
      </c>
      <c r="FZ60" s="66">
        <v>0</v>
      </c>
      <c r="GA60" s="65">
        <v>0</v>
      </c>
      <c r="GB60" s="14">
        <v>0</v>
      </c>
      <c r="GC60" s="66">
        <v>0</v>
      </c>
      <c r="GD60" s="65">
        <v>0</v>
      </c>
      <c r="GE60" s="14">
        <v>0</v>
      </c>
      <c r="GF60" s="66">
        <v>0</v>
      </c>
      <c r="GG60" s="65">
        <v>0</v>
      </c>
      <c r="GH60" s="14">
        <v>0</v>
      </c>
      <c r="GI60" s="66">
        <v>0</v>
      </c>
      <c r="GJ60" s="65">
        <v>0</v>
      </c>
      <c r="GK60" s="14">
        <v>0</v>
      </c>
      <c r="GL60" s="66">
        <v>0</v>
      </c>
      <c r="GM60" s="65">
        <v>0</v>
      </c>
      <c r="GN60" s="14">
        <v>0</v>
      </c>
      <c r="GO60" s="66">
        <v>0</v>
      </c>
      <c r="GP60" s="65">
        <v>0</v>
      </c>
      <c r="GQ60" s="14">
        <v>0</v>
      </c>
      <c r="GR60" s="66">
        <v>0</v>
      </c>
      <c r="GS60" s="65">
        <v>0</v>
      </c>
      <c r="GT60" s="14">
        <v>0</v>
      </c>
      <c r="GU60" s="66">
        <v>0</v>
      </c>
      <c r="GV60" s="65">
        <v>0</v>
      </c>
      <c r="GW60" s="14">
        <v>0</v>
      </c>
      <c r="GX60" s="66">
        <v>0</v>
      </c>
      <c r="GY60" s="65">
        <v>0</v>
      </c>
      <c r="GZ60" s="14">
        <v>0</v>
      </c>
      <c r="HA60" s="66">
        <v>0</v>
      </c>
      <c r="HB60" s="65">
        <v>0</v>
      </c>
      <c r="HC60" s="14">
        <v>0</v>
      </c>
      <c r="HD60" s="66">
        <v>0</v>
      </c>
      <c r="HE60" s="65">
        <v>0</v>
      </c>
      <c r="HF60" s="14">
        <v>0</v>
      </c>
      <c r="HG60" s="66">
        <v>0</v>
      </c>
      <c r="HH60" s="65">
        <v>0</v>
      </c>
      <c r="HI60" s="14">
        <v>0</v>
      </c>
      <c r="HJ60" s="66">
        <f t="shared" si="556"/>
        <v>0</v>
      </c>
      <c r="HK60" s="65">
        <v>0</v>
      </c>
      <c r="HL60" s="14">
        <v>0</v>
      </c>
      <c r="HM60" s="66">
        <v>0</v>
      </c>
      <c r="HN60" s="65">
        <v>0</v>
      </c>
      <c r="HO60" s="14">
        <v>0</v>
      </c>
      <c r="HP60" s="66">
        <v>0</v>
      </c>
      <c r="HQ60" s="65">
        <v>0</v>
      </c>
      <c r="HR60" s="14">
        <v>0</v>
      </c>
      <c r="HS60" s="66">
        <v>0</v>
      </c>
      <c r="HT60" s="65">
        <v>0</v>
      </c>
      <c r="HU60" s="14">
        <v>0</v>
      </c>
      <c r="HV60" s="66">
        <v>0</v>
      </c>
      <c r="HW60" s="65">
        <v>0</v>
      </c>
      <c r="HX60" s="14">
        <v>0</v>
      </c>
      <c r="HY60" s="66">
        <v>0</v>
      </c>
      <c r="HZ60" s="65">
        <v>0</v>
      </c>
      <c r="IA60" s="14">
        <v>0</v>
      </c>
      <c r="IB60" s="66">
        <f t="shared" si="557"/>
        <v>0</v>
      </c>
      <c r="IC60" s="75">
        <v>0</v>
      </c>
      <c r="ID60" s="20">
        <v>6</v>
      </c>
      <c r="IE60" s="66">
        <v>0</v>
      </c>
      <c r="IF60" s="65">
        <v>0</v>
      </c>
      <c r="IG60" s="14">
        <v>0</v>
      </c>
      <c r="IH60" s="66">
        <v>0</v>
      </c>
      <c r="II60" s="75">
        <v>0</v>
      </c>
      <c r="IJ60" s="20">
        <v>0</v>
      </c>
      <c r="IK60" s="66">
        <v>0</v>
      </c>
      <c r="IL60" s="65">
        <v>0</v>
      </c>
      <c r="IM60" s="14">
        <v>0</v>
      </c>
      <c r="IN60" s="66">
        <v>0</v>
      </c>
      <c r="IO60" s="75">
        <v>1</v>
      </c>
      <c r="IP60" s="20">
        <v>18</v>
      </c>
      <c r="IQ60" s="66">
        <f t="shared" si="564"/>
        <v>18000</v>
      </c>
      <c r="IR60" s="75">
        <v>0</v>
      </c>
      <c r="IS60" s="20">
        <v>14</v>
      </c>
      <c r="IT60" s="66">
        <v>0</v>
      </c>
      <c r="IU60" s="65">
        <v>0</v>
      </c>
      <c r="IV60" s="14">
        <v>0</v>
      </c>
      <c r="IW60" s="66">
        <v>0</v>
      </c>
      <c r="IX60" s="75">
        <v>0</v>
      </c>
      <c r="IY60" s="20">
        <v>7</v>
      </c>
      <c r="IZ60" s="66">
        <v>0</v>
      </c>
      <c r="JA60" s="65">
        <v>0</v>
      </c>
      <c r="JB60" s="14">
        <v>0</v>
      </c>
      <c r="JC60" s="66">
        <v>0</v>
      </c>
      <c r="JD60" s="75">
        <v>11</v>
      </c>
      <c r="JE60" s="20">
        <v>302</v>
      </c>
      <c r="JF60" s="66">
        <f t="shared" si="559"/>
        <v>27454.545454545452</v>
      </c>
      <c r="JG60" s="75">
        <v>1</v>
      </c>
      <c r="JH60" s="20">
        <v>51</v>
      </c>
      <c r="JI60" s="66">
        <f t="shared" si="565"/>
        <v>51000</v>
      </c>
      <c r="JJ60" s="11">
        <f t="shared" si="311"/>
        <v>289</v>
      </c>
      <c r="JK60" s="21">
        <f t="shared" si="312"/>
        <v>8530</v>
      </c>
      <c r="JL60" s="6"/>
      <c r="JM60" s="9"/>
      <c r="JN60" s="6"/>
      <c r="JO60" s="6"/>
      <c r="JP60" s="6"/>
      <c r="JQ60" s="9"/>
      <c r="JR60" s="6"/>
      <c r="JS60" s="6"/>
      <c r="JT60" s="6"/>
      <c r="JU60" s="9"/>
      <c r="JV60" s="6"/>
      <c r="JW60" s="6"/>
      <c r="JX60" s="1"/>
      <c r="JY60" s="2"/>
      <c r="JZ60" s="1"/>
      <c r="KA60" s="1"/>
      <c r="KB60" s="1"/>
      <c r="KC60" s="2"/>
      <c r="KD60" s="1"/>
      <c r="KE60" s="1"/>
      <c r="KF60" s="1"/>
      <c r="KG60" s="2"/>
      <c r="KH60" s="1"/>
      <c r="KI60" s="1"/>
      <c r="KJ60" s="1"/>
      <c r="KK60" s="2"/>
      <c r="KL60" s="1"/>
      <c r="KM60" s="1"/>
      <c r="KN60" s="1"/>
      <c r="KO60" s="2"/>
      <c r="KP60" s="1"/>
      <c r="KQ60" s="1"/>
      <c r="KR60" s="1"/>
      <c r="KS60" s="2"/>
      <c r="KT60" s="1"/>
      <c r="KU60" s="1"/>
      <c r="KV60" s="1"/>
      <c r="KW60" s="2"/>
      <c r="KX60" s="1"/>
      <c r="KY60" s="1"/>
      <c r="KZ60" s="1"/>
      <c r="LA60" s="2"/>
      <c r="LB60" s="1"/>
      <c r="LC60" s="1"/>
      <c r="LD60" s="1"/>
    </row>
    <row r="61" spans="1:391" x14ac:dyDescent="0.3">
      <c r="A61" s="57">
        <v>2013</v>
      </c>
      <c r="B61" s="58" t="s">
        <v>8</v>
      </c>
      <c r="C61" s="65">
        <v>0</v>
      </c>
      <c r="D61" s="14">
        <v>0</v>
      </c>
      <c r="E61" s="66">
        <v>0</v>
      </c>
      <c r="F61" s="82">
        <v>8</v>
      </c>
      <c r="G61" s="18">
        <v>241</v>
      </c>
      <c r="H61" s="66">
        <f t="shared" si="545"/>
        <v>30125</v>
      </c>
      <c r="I61" s="65">
        <v>0</v>
      </c>
      <c r="J61" s="14">
        <v>0</v>
      </c>
      <c r="K61" s="66">
        <v>0</v>
      </c>
      <c r="L61" s="82">
        <v>1</v>
      </c>
      <c r="M61" s="18">
        <v>24</v>
      </c>
      <c r="N61" s="66">
        <f t="shared" ref="N61" si="568">M61/L61*1000</f>
        <v>24000</v>
      </c>
      <c r="O61" s="65">
        <v>0</v>
      </c>
      <c r="P61" s="14">
        <v>0</v>
      </c>
      <c r="Q61" s="66">
        <v>0</v>
      </c>
      <c r="R61" s="65">
        <v>0</v>
      </c>
      <c r="S61" s="14">
        <v>0</v>
      </c>
      <c r="T61" s="66">
        <v>0</v>
      </c>
      <c r="U61" s="65">
        <v>0</v>
      </c>
      <c r="V61" s="14">
        <v>0</v>
      </c>
      <c r="W61" s="66">
        <f t="shared" si="546"/>
        <v>0</v>
      </c>
      <c r="X61" s="65">
        <v>0</v>
      </c>
      <c r="Y61" s="14">
        <v>0</v>
      </c>
      <c r="Z61" s="66">
        <v>0</v>
      </c>
      <c r="AA61" s="65">
        <v>0</v>
      </c>
      <c r="AB61" s="14">
        <v>0</v>
      </c>
      <c r="AC61" s="66">
        <v>0</v>
      </c>
      <c r="AD61" s="65">
        <v>0</v>
      </c>
      <c r="AE61" s="14">
        <v>0</v>
      </c>
      <c r="AF61" s="66">
        <v>0</v>
      </c>
      <c r="AG61" s="65">
        <v>0</v>
      </c>
      <c r="AH61" s="14">
        <v>0</v>
      </c>
      <c r="AI61" s="66">
        <f t="shared" si="547"/>
        <v>0</v>
      </c>
      <c r="AJ61" s="65">
        <v>0</v>
      </c>
      <c r="AK61" s="14">
        <v>0</v>
      </c>
      <c r="AL61" s="66">
        <v>0</v>
      </c>
      <c r="AM61" s="65">
        <v>0</v>
      </c>
      <c r="AN61" s="14">
        <v>0</v>
      </c>
      <c r="AO61" s="66">
        <v>0</v>
      </c>
      <c r="AP61" s="65">
        <v>0</v>
      </c>
      <c r="AQ61" s="14">
        <v>0</v>
      </c>
      <c r="AR61" s="66">
        <v>0</v>
      </c>
      <c r="AS61" s="65">
        <v>0</v>
      </c>
      <c r="AT61" s="14">
        <v>1</v>
      </c>
      <c r="AU61" s="66">
        <v>0</v>
      </c>
      <c r="AV61" s="65">
        <v>0</v>
      </c>
      <c r="AW61" s="14">
        <v>0</v>
      </c>
      <c r="AX61" s="66">
        <v>0</v>
      </c>
      <c r="AY61" s="65">
        <v>0</v>
      </c>
      <c r="AZ61" s="14">
        <v>0</v>
      </c>
      <c r="BA61" s="66">
        <v>0</v>
      </c>
      <c r="BB61" s="65">
        <v>0</v>
      </c>
      <c r="BC61" s="14">
        <v>0</v>
      </c>
      <c r="BD61" s="66">
        <v>0</v>
      </c>
      <c r="BE61" s="75">
        <v>2</v>
      </c>
      <c r="BF61" s="20">
        <v>46</v>
      </c>
      <c r="BG61" s="66">
        <f t="shared" si="548"/>
        <v>23000</v>
      </c>
      <c r="BH61" s="65">
        <v>0</v>
      </c>
      <c r="BI61" s="14">
        <v>0</v>
      </c>
      <c r="BJ61" s="66">
        <v>0</v>
      </c>
      <c r="BK61" s="65"/>
      <c r="BL61" s="14"/>
      <c r="BM61" s="66"/>
      <c r="BN61" s="65">
        <v>0</v>
      </c>
      <c r="BO61" s="14">
        <v>0</v>
      </c>
      <c r="BP61" s="66">
        <v>0</v>
      </c>
      <c r="BQ61" s="75">
        <v>1</v>
      </c>
      <c r="BR61" s="20">
        <v>27</v>
      </c>
      <c r="BS61" s="66">
        <f t="shared" ref="BS61" si="569">BR61/BQ61*1000</f>
        <v>27000</v>
      </c>
      <c r="BT61" s="65">
        <v>0</v>
      </c>
      <c r="BU61" s="14">
        <v>0</v>
      </c>
      <c r="BV61" s="66">
        <v>0</v>
      </c>
      <c r="BW61" s="65">
        <v>0</v>
      </c>
      <c r="BX61" s="14">
        <v>0</v>
      </c>
      <c r="BY61" s="66">
        <v>0</v>
      </c>
      <c r="BZ61" s="65">
        <v>0</v>
      </c>
      <c r="CA61" s="14">
        <v>0</v>
      </c>
      <c r="CB61" s="66">
        <v>0</v>
      </c>
      <c r="CC61" s="65">
        <v>0</v>
      </c>
      <c r="CD61" s="14">
        <v>0</v>
      </c>
      <c r="CE61" s="66">
        <v>0</v>
      </c>
      <c r="CF61" s="65">
        <v>0</v>
      </c>
      <c r="CG61" s="14">
        <v>0</v>
      </c>
      <c r="CH61" s="66">
        <v>0</v>
      </c>
      <c r="CI61" s="65">
        <v>0</v>
      </c>
      <c r="CJ61" s="14">
        <v>0</v>
      </c>
      <c r="CK61" s="66">
        <v>0</v>
      </c>
      <c r="CL61" s="75">
        <v>0</v>
      </c>
      <c r="CM61" s="20">
        <v>7</v>
      </c>
      <c r="CN61" s="66">
        <v>0</v>
      </c>
      <c r="CO61" s="65">
        <v>0</v>
      </c>
      <c r="CP61" s="14">
        <v>0</v>
      </c>
      <c r="CQ61" s="66">
        <v>0</v>
      </c>
      <c r="CR61" s="65">
        <v>0</v>
      </c>
      <c r="CS61" s="14">
        <v>0</v>
      </c>
      <c r="CT61" s="66">
        <v>0</v>
      </c>
      <c r="CU61" s="65">
        <v>0</v>
      </c>
      <c r="CV61" s="14">
        <v>0</v>
      </c>
      <c r="CW61" s="66">
        <v>0</v>
      </c>
      <c r="CX61" s="65">
        <v>0</v>
      </c>
      <c r="CY61" s="14">
        <v>0</v>
      </c>
      <c r="CZ61" s="66">
        <f t="shared" si="549"/>
        <v>0</v>
      </c>
      <c r="DA61" s="65">
        <v>0</v>
      </c>
      <c r="DB61" s="14">
        <v>0</v>
      </c>
      <c r="DC61" s="66">
        <v>0</v>
      </c>
      <c r="DD61" s="65">
        <v>0</v>
      </c>
      <c r="DE61" s="14">
        <v>0</v>
      </c>
      <c r="DF61" s="66">
        <v>0</v>
      </c>
      <c r="DG61" s="65">
        <v>0</v>
      </c>
      <c r="DH61" s="14">
        <v>0</v>
      </c>
      <c r="DI61" s="66">
        <v>0</v>
      </c>
      <c r="DJ61" s="75">
        <v>0</v>
      </c>
      <c r="DK61" s="20">
        <v>0</v>
      </c>
      <c r="DL61" s="66">
        <f t="shared" si="550"/>
        <v>0</v>
      </c>
      <c r="DM61" s="75">
        <v>0</v>
      </c>
      <c r="DN61" s="20">
        <v>0</v>
      </c>
      <c r="DO61" s="66">
        <f t="shared" si="551"/>
        <v>0</v>
      </c>
      <c r="DP61" s="75">
        <v>3</v>
      </c>
      <c r="DQ61" s="20">
        <v>65</v>
      </c>
      <c r="DR61" s="66">
        <f t="shared" ref="DR61:DR68" si="570">DQ61/DP61*1000</f>
        <v>21666.666666666668</v>
      </c>
      <c r="DS61" s="65">
        <v>0</v>
      </c>
      <c r="DT61" s="14">
        <v>0</v>
      </c>
      <c r="DU61" s="66">
        <v>0</v>
      </c>
      <c r="DV61" s="65">
        <v>0</v>
      </c>
      <c r="DW61" s="14">
        <v>0</v>
      </c>
      <c r="DX61" s="66">
        <v>0</v>
      </c>
      <c r="DY61" s="65">
        <v>0</v>
      </c>
      <c r="DZ61" s="14">
        <v>0</v>
      </c>
      <c r="EA61" s="66">
        <v>0</v>
      </c>
      <c r="EB61" s="65">
        <v>0</v>
      </c>
      <c r="EC61" s="14">
        <v>0</v>
      </c>
      <c r="ED61" s="66">
        <v>0</v>
      </c>
      <c r="EE61" s="65">
        <v>0</v>
      </c>
      <c r="EF61" s="14">
        <v>0</v>
      </c>
      <c r="EG61" s="66">
        <v>0</v>
      </c>
      <c r="EH61" s="65">
        <v>0</v>
      </c>
      <c r="EI61" s="14">
        <v>0</v>
      </c>
      <c r="EJ61" s="66">
        <v>0</v>
      </c>
      <c r="EK61" s="75">
        <v>0</v>
      </c>
      <c r="EL61" s="20">
        <v>10</v>
      </c>
      <c r="EM61" s="66">
        <v>0</v>
      </c>
      <c r="EN61" s="75">
        <v>1</v>
      </c>
      <c r="EO61" s="20">
        <v>49</v>
      </c>
      <c r="EP61" s="66">
        <f t="shared" si="567"/>
        <v>49000</v>
      </c>
      <c r="EQ61" s="65">
        <v>0</v>
      </c>
      <c r="ER61" s="14">
        <v>0</v>
      </c>
      <c r="ES61" s="66">
        <v>0</v>
      </c>
      <c r="ET61" s="65">
        <v>0</v>
      </c>
      <c r="EU61" s="14">
        <v>9</v>
      </c>
      <c r="EV61" s="66">
        <v>0</v>
      </c>
      <c r="EW61" s="75">
        <v>0</v>
      </c>
      <c r="EX61" s="20">
        <v>0</v>
      </c>
      <c r="EY61" s="66">
        <f t="shared" si="554"/>
        <v>0</v>
      </c>
      <c r="EZ61" s="75">
        <v>7</v>
      </c>
      <c r="FA61" s="20">
        <v>185</v>
      </c>
      <c r="FB61" s="66">
        <f t="shared" si="560"/>
        <v>26428.571428571428</v>
      </c>
      <c r="FC61" s="75">
        <v>9</v>
      </c>
      <c r="FD61" s="20">
        <v>179</v>
      </c>
      <c r="FE61" s="66">
        <f t="shared" si="555"/>
        <v>19888.888888888891</v>
      </c>
      <c r="FF61" s="65">
        <v>0</v>
      </c>
      <c r="FG61" s="14">
        <v>0</v>
      </c>
      <c r="FH61" s="66">
        <v>0</v>
      </c>
      <c r="FI61" s="65">
        <v>0</v>
      </c>
      <c r="FJ61" s="14">
        <v>0</v>
      </c>
      <c r="FK61" s="66">
        <v>0</v>
      </c>
      <c r="FL61" s="75">
        <v>1</v>
      </c>
      <c r="FM61" s="20">
        <v>22</v>
      </c>
      <c r="FN61" s="66">
        <f t="shared" ref="FN61:FN62" si="571">FM61/FL61*1000</f>
        <v>22000</v>
      </c>
      <c r="FO61" s="75">
        <v>1</v>
      </c>
      <c r="FP61" s="20">
        <v>22</v>
      </c>
      <c r="FQ61" s="66">
        <f t="shared" ref="FQ61:FQ62" si="572">FP61/FO61*1000</f>
        <v>22000</v>
      </c>
      <c r="FR61" s="65">
        <v>0</v>
      </c>
      <c r="FS61" s="14">
        <v>0</v>
      </c>
      <c r="FT61" s="66">
        <v>0</v>
      </c>
      <c r="FU61" s="65">
        <v>0</v>
      </c>
      <c r="FV61" s="14">
        <v>0</v>
      </c>
      <c r="FW61" s="66">
        <v>0</v>
      </c>
      <c r="FX61" s="65">
        <v>0</v>
      </c>
      <c r="FY61" s="14">
        <v>0</v>
      </c>
      <c r="FZ61" s="66">
        <v>0</v>
      </c>
      <c r="GA61" s="65">
        <v>0</v>
      </c>
      <c r="GB61" s="14">
        <v>0</v>
      </c>
      <c r="GC61" s="66">
        <v>0</v>
      </c>
      <c r="GD61" s="65">
        <v>0</v>
      </c>
      <c r="GE61" s="14">
        <v>0</v>
      </c>
      <c r="GF61" s="66">
        <v>0</v>
      </c>
      <c r="GG61" s="65">
        <v>0</v>
      </c>
      <c r="GH61" s="14">
        <v>0</v>
      </c>
      <c r="GI61" s="66">
        <v>0</v>
      </c>
      <c r="GJ61" s="65">
        <v>0</v>
      </c>
      <c r="GK61" s="14">
        <v>0</v>
      </c>
      <c r="GL61" s="66">
        <v>0</v>
      </c>
      <c r="GM61" s="65">
        <v>0</v>
      </c>
      <c r="GN61" s="14">
        <v>0</v>
      </c>
      <c r="GO61" s="66">
        <v>0</v>
      </c>
      <c r="GP61" s="65">
        <v>0</v>
      </c>
      <c r="GQ61" s="14">
        <v>2</v>
      </c>
      <c r="GR61" s="66">
        <v>0</v>
      </c>
      <c r="GS61" s="65">
        <v>0</v>
      </c>
      <c r="GT61" s="14">
        <v>0</v>
      </c>
      <c r="GU61" s="66">
        <v>0</v>
      </c>
      <c r="GV61" s="65">
        <v>0</v>
      </c>
      <c r="GW61" s="14">
        <v>0</v>
      </c>
      <c r="GX61" s="66">
        <v>0</v>
      </c>
      <c r="GY61" s="75">
        <v>1</v>
      </c>
      <c r="GZ61" s="20">
        <v>14</v>
      </c>
      <c r="HA61" s="66">
        <f t="shared" ref="HA61" si="573">GZ61/GY61*1000</f>
        <v>14000</v>
      </c>
      <c r="HB61" s="65">
        <v>0</v>
      </c>
      <c r="HC61" s="14">
        <v>0</v>
      </c>
      <c r="HD61" s="66">
        <v>0</v>
      </c>
      <c r="HE61" s="65">
        <v>0</v>
      </c>
      <c r="HF61" s="14">
        <v>0</v>
      </c>
      <c r="HG61" s="66">
        <v>0</v>
      </c>
      <c r="HH61" s="65">
        <v>0</v>
      </c>
      <c r="HI61" s="14">
        <v>0</v>
      </c>
      <c r="HJ61" s="66">
        <f t="shared" si="556"/>
        <v>0</v>
      </c>
      <c r="HK61" s="65">
        <v>0</v>
      </c>
      <c r="HL61" s="14">
        <v>0</v>
      </c>
      <c r="HM61" s="66">
        <v>0</v>
      </c>
      <c r="HN61" s="65">
        <v>0</v>
      </c>
      <c r="HO61" s="14">
        <v>0</v>
      </c>
      <c r="HP61" s="66">
        <v>0</v>
      </c>
      <c r="HQ61" s="65">
        <v>0</v>
      </c>
      <c r="HR61" s="14">
        <v>0</v>
      </c>
      <c r="HS61" s="66">
        <v>0</v>
      </c>
      <c r="HT61" s="65">
        <v>0</v>
      </c>
      <c r="HU61" s="14">
        <v>0</v>
      </c>
      <c r="HV61" s="66">
        <v>0</v>
      </c>
      <c r="HW61" s="65">
        <v>0</v>
      </c>
      <c r="HX61" s="14">
        <v>0</v>
      </c>
      <c r="HY61" s="66">
        <v>0</v>
      </c>
      <c r="HZ61" s="65">
        <v>0</v>
      </c>
      <c r="IA61" s="14">
        <v>0</v>
      </c>
      <c r="IB61" s="66">
        <f t="shared" si="557"/>
        <v>0</v>
      </c>
      <c r="IC61" s="65">
        <v>0</v>
      </c>
      <c r="ID61" s="14">
        <v>0</v>
      </c>
      <c r="IE61" s="66">
        <v>0</v>
      </c>
      <c r="IF61" s="65">
        <v>0</v>
      </c>
      <c r="IG61" s="14">
        <v>0</v>
      </c>
      <c r="IH61" s="66">
        <v>0</v>
      </c>
      <c r="II61" s="75">
        <v>0</v>
      </c>
      <c r="IJ61" s="20">
        <v>0</v>
      </c>
      <c r="IK61" s="66">
        <v>0</v>
      </c>
      <c r="IL61" s="75">
        <v>0</v>
      </c>
      <c r="IM61" s="20">
        <v>3</v>
      </c>
      <c r="IN61" s="66">
        <v>0</v>
      </c>
      <c r="IO61" s="65">
        <v>0</v>
      </c>
      <c r="IP61" s="14">
        <v>0</v>
      </c>
      <c r="IQ61" s="66">
        <v>0</v>
      </c>
      <c r="IR61" s="75">
        <v>1</v>
      </c>
      <c r="IS61" s="20">
        <v>16</v>
      </c>
      <c r="IT61" s="66">
        <f t="shared" ref="IT61:IT64" si="574">IS61/IR61*1000</f>
        <v>16000</v>
      </c>
      <c r="IU61" s="65">
        <v>0</v>
      </c>
      <c r="IV61" s="14">
        <v>0</v>
      </c>
      <c r="IW61" s="66">
        <v>0</v>
      </c>
      <c r="IX61" s="75">
        <v>2</v>
      </c>
      <c r="IY61" s="20">
        <v>48</v>
      </c>
      <c r="IZ61" s="66">
        <f t="shared" ref="IZ61:IZ62" si="575">IY61/IX61*1000</f>
        <v>24000</v>
      </c>
      <c r="JA61" s="65">
        <v>0</v>
      </c>
      <c r="JB61" s="14">
        <v>0</v>
      </c>
      <c r="JC61" s="66">
        <v>0</v>
      </c>
      <c r="JD61" s="75">
        <v>22</v>
      </c>
      <c r="JE61" s="20">
        <v>575</v>
      </c>
      <c r="JF61" s="66">
        <f t="shared" si="559"/>
        <v>26136.363636363636</v>
      </c>
      <c r="JG61" s="75">
        <v>16</v>
      </c>
      <c r="JH61" s="20">
        <v>356</v>
      </c>
      <c r="JI61" s="66">
        <f t="shared" si="565"/>
        <v>22250</v>
      </c>
      <c r="JJ61" s="11">
        <f t="shared" si="311"/>
        <v>76</v>
      </c>
      <c r="JK61" s="21">
        <f t="shared" si="312"/>
        <v>1901</v>
      </c>
      <c r="JL61" s="6"/>
      <c r="JM61" s="9"/>
      <c r="JN61" s="6"/>
      <c r="JO61" s="6"/>
      <c r="JP61" s="6"/>
      <c r="JQ61" s="9"/>
      <c r="JR61" s="6"/>
      <c r="JS61" s="6"/>
      <c r="JT61" s="6"/>
      <c r="JU61" s="9"/>
      <c r="JV61" s="6"/>
      <c r="JW61" s="6"/>
      <c r="JX61" s="1"/>
      <c r="JY61" s="2"/>
      <c r="JZ61" s="1"/>
      <c r="KA61" s="1"/>
      <c r="KB61" s="1"/>
      <c r="KC61" s="2"/>
      <c r="KD61" s="1"/>
      <c r="KE61" s="1"/>
      <c r="KF61" s="1"/>
      <c r="KG61" s="2"/>
      <c r="KH61" s="1"/>
      <c r="KI61" s="1"/>
      <c r="KJ61" s="1"/>
      <c r="KK61" s="2"/>
      <c r="KL61" s="1"/>
      <c r="KM61" s="1"/>
      <c r="KN61" s="1"/>
      <c r="KO61" s="2"/>
      <c r="KP61" s="1"/>
      <c r="KQ61" s="1"/>
      <c r="KR61" s="1"/>
      <c r="KS61" s="2"/>
      <c r="KT61" s="1"/>
      <c r="KU61" s="1"/>
      <c r="KV61" s="1"/>
      <c r="KW61" s="2"/>
      <c r="KX61" s="1"/>
      <c r="KY61" s="1"/>
      <c r="KZ61" s="1"/>
      <c r="LA61" s="2"/>
      <c r="LB61" s="1"/>
      <c r="LC61" s="1"/>
      <c r="LD61" s="1"/>
    </row>
    <row r="62" spans="1:391" x14ac:dyDescent="0.3">
      <c r="A62" s="57">
        <v>2013</v>
      </c>
      <c r="B62" s="58" t="s">
        <v>9</v>
      </c>
      <c r="C62" s="65">
        <v>0</v>
      </c>
      <c r="D62" s="14">
        <v>0</v>
      </c>
      <c r="E62" s="66">
        <v>0</v>
      </c>
      <c r="F62" s="82">
        <v>2</v>
      </c>
      <c r="G62" s="18">
        <v>58</v>
      </c>
      <c r="H62" s="66">
        <f t="shared" si="545"/>
        <v>29000</v>
      </c>
      <c r="I62" s="65">
        <v>0</v>
      </c>
      <c r="J62" s="14">
        <v>0</v>
      </c>
      <c r="K62" s="66">
        <v>0</v>
      </c>
      <c r="L62" s="82">
        <v>0</v>
      </c>
      <c r="M62" s="18">
        <v>18</v>
      </c>
      <c r="N62" s="66">
        <v>0</v>
      </c>
      <c r="O62" s="65">
        <v>0</v>
      </c>
      <c r="P62" s="14">
        <v>0</v>
      </c>
      <c r="Q62" s="66">
        <v>0</v>
      </c>
      <c r="R62" s="65">
        <v>0</v>
      </c>
      <c r="S62" s="14">
        <v>0</v>
      </c>
      <c r="T62" s="66">
        <v>0</v>
      </c>
      <c r="U62" s="65">
        <v>0</v>
      </c>
      <c r="V62" s="14">
        <v>0</v>
      </c>
      <c r="W62" s="66">
        <f t="shared" si="546"/>
        <v>0</v>
      </c>
      <c r="X62" s="65">
        <v>0</v>
      </c>
      <c r="Y62" s="14">
        <v>0</v>
      </c>
      <c r="Z62" s="66">
        <v>0</v>
      </c>
      <c r="AA62" s="65">
        <v>0</v>
      </c>
      <c r="AB62" s="14">
        <v>0</v>
      </c>
      <c r="AC62" s="66">
        <v>0</v>
      </c>
      <c r="AD62" s="65">
        <v>0</v>
      </c>
      <c r="AE62" s="14">
        <v>0</v>
      </c>
      <c r="AF62" s="66">
        <v>0</v>
      </c>
      <c r="AG62" s="65">
        <v>0</v>
      </c>
      <c r="AH62" s="14">
        <v>0</v>
      </c>
      <c r="AI62" s="66">
        <f t="shared" si="547"/>
        <v>0</v>
      </c>
      <c r="AJ62" s="65">
        <v>0</v>
      </c>
      <c r="AK62" s="14">
        <v>0</v>
      </c>
      <c r="AL62" s="66">
        <v>0</v>
      </c>
      <c r="AM62" s="65">
        <v>0</v>
      </c>
      <c r="AN62" s="14">
        <v>0</v>
      </c>
      <c r="AO62" s="66">
        <v>0</v>
      </c>
      <c r="AP62" s="65">
        <v>0</v>
      </c>
      <c r="AQ62" s="14">
        <v>0</v>
      </c>
      <c r="AR62" s="66">
        <v>0</v>
      </c>
      <c r="AS62" s="65">
        <v>0</v>
      </c>
      <c r="AT62" s="14">
        <v>0</v>
      </c>
      <c r="AU62" s="66">
        <v>0</v>
      </c>
      <c r="AV62" s="65">
        <v>0</v>
      </c>
      <c r="AW62" s="14">
        <v>0</v>
      </c>
      <c r="AX62" s="66">
        <v>0</v>
      </c>
      <c r="AY62" s="65">
        <v>0</v>
      </c>
      <c r="AZ62" s="14">
        <v>0</v>
      </c>
      <c r="BA62" s="66">
        <v>0</v>
      </c>
      <c r="BB62" s="65">
        <v>0</v>
      </c>
      <c r="BC62" s="14">
        <v>0</v>
      </c>
      <c r="BD62" s="66">
        <v>0</v>
      </c>
      <c r="BE62" s="75">
        <v>1</v>
      </c>
      <c r="BF62" s="20">
        <v>48</v>
      </c>
      <c r="BG62" s="66">
        <f t="shared" si="548"/>
        <v>48000</v>
      </c>
      <c r="BH62" s="65">
        <v>0</v>
      </c>
      <c r="BI62" s="14">
        <v>0</v>
      </c>
      <c r="BJ62" s="66">
        <v>0</v>
      </c>
      <c r="BK62" s="65"/>
      <c r="BL62" s="14"/>
      <c r="BM62" s="66"/>
      <c r="BN62" s="65">
        <v>0</v>
      </c>
      <c r="BO62" s="14">
        <v>0</v>
      </c>
      <c r="BP62" s="66">
        <v>0</v>
      </c>
      <c r="BQ62" s="65">
        <v>0</v>
      </c>
      <c r="BR62" s="14">
        <v>0</v>
      </c>
      <c r="BS62" s="66">
        <v>0</v>
      </c>
      <c r="BT62" s="65">
        <v>0</v>
      </c>
      <c r="BU62" s="14">
        <v>0</v>
      </c>
      <c r="BV62" s="66">
        <v>0</v>
      </c>
      <c r="BW62" s="65">
        <v>0</v>
      </c>
      <c r="BX62" s="14">
        <v>0</v>
      </c>
      <c r="BY62" s="66">
        <v>0</v>
      </c>
      <c r="BZ62" s="65">
        <v>0</v>
      </c>
      <c r="CA62" s="14">
        <v>0</v>
      </c>
      <c r="CB62" s="66">
        <v>0</v>
      </c>
      <c r="CC62" s="65">
        <v>0</v>
      </c>
      <c r="CD62" s="14">
        <v>0</v>
      </c>
      <c r="CE62" s="66">
        <v>0</v>
      </c>
      <c r="CF62" s="65">
        <v>0</v>
      </c>
      <c r="CG62" s="14">
        <v>0</v>
      </c>
      <c r="CH62" s="66">
        <v>0</v>
      </c>
      <c r="CI62" s="65">
        <v>0</v>
      </c>
      <c r="CJ62" s="14">
        <v>0</v>
      </c>
      <c r="CK62" s="66">
        <v>0</v>
      </c>
      <c r="CL62" s="75">
        <v>0</v>
      </c>
      <c r="CM62" s="20">
        <v>5</v>
      </c>
      <c r="CN62" s="66">
        <v>0</v>
      </c>
      <c r="CO62" s="65">
        <v>0</v>
      </c>
      <c r="CP62" s="14">
        <v>0</v>
      </c>
      <c r="CQ62" s="66">
        <v>0</v>
      </c>
      <c r="CR62" s="65">
        <v>0</v>
      </c>
      <c r="CS62" s="14">
        <v>0</v>
      </c>
      <c r="CT62" s="66">
        <v>0</v>
      </c>
      <c r="CU62" s="65">
        <v>0</v>
      </c>
      <c r="CV62" s="14">
        <v>0</v>
      </c>
      <c r="CW62" s="66">
        <v>0</v>
      </c>
      <c r="CX62" s="65">
        <v>0</v>
      </c>
      <c r="CY62" s="14">
        <v>0</v>
      </c>
      <c r="CZ62" s="66">
        <f t="shared" si="549"/>
        <v>0</v>
      </c>
      <c r="DA62" s="65">
        <v>0</v>
      </c>
      <c r="DB62" s="14">
        <v>0</v>
      </c>
      <c r="DC62" s="66">
        <v>0</v>
      </c>
      <c r="DD62" s="65">
        <v>0</v>
      </c>
      <c r="DE62" s="14">
        <v>0</v>
      </c>
      <c r="DF62" s="66">
        <v>0</v>
      </c>
      <c r="DG62" s="65">
        <v>0</v>
      </c>
      <c r="DH62" s="14">
        <v>0</v>
      </c>
      <c r="DI62" s="66">
        <v>0</v>
      </c>
      <c r="DJ62" s="74">
        <v>0</v>
      </c>
      <c r="DK62" s="19">
        <v>0</v>
      </c>
      <c r="DL62" s="66">
        <f t="shared" si="550"/>
        <v>0</v>
      </c>
      <c r="DM62" s="74">
        <v>0</v>
      </c>
      <c r="DN62" s="19">
        <v>0</v>
      </c>
      <c r="DO62" s="66">
        <f t="shared" si="551"/>
        <v>0</v>
      </c>
      <c r="DP62" s="74">
        <v>0</v>
      </c>
      <c r="DQ62" s="19">
        <v>0</v>
      </c>
      <c r="DR62" s="66">
        <v>0</v>
      </c>
      <c r="DS62" s="74">
        <v>0</v>
      </c>
      <c r="DT62" s="19">
        <v>0</v>
      </c>
      <c r="DU62" s="66">
        <v>0</v>
      </c>
      <c r="DV62" s="74">
        <v>0</v>
      </c>
      <c r="DW62" s="19">
        <v>0</v>
      </c>
      <c r="DX62" s="66">
        <v>0</v>
      </c>
      <c r="DY62" s="74">
        <v>0</v>
      </c>
      <c r="DZ62" s="19">
        <v>0</v>
      </c>
      <c r="EA62" s="66">
        <v>0</v>
      </c>
      <c r="EB62" s="74">
        <v>0</v>
      </c>
      <c r="EC62" s="19">
        <v>0</v>
      </c>
      <c r="ED62" s="66">
        <v>0</v>
      </c>
      <c r="EE62" s="74">
        <v>0</v>
      </c>
      <c r="EF62" s="19">
        <v>0</v>
      </c>
      <c r="EG62" s="66">
        <v>0</v>
      </c>
      <c r="EH62" s="65">
        <v>0</v>
      </c>
      <c r="EI62" s="14">
        <v>0</v>
      </c>
      <c r="EJ62" s="66">
        <v>0</v>
      </c>
      <c r="EK62" s="74">
        <v>0</v>
      </c>
      <c r="EL62" s="19">
        <v>0</v>
      </c>
      <c r="EM62" s="66">
        <v>0</v>
      </c>
      <c r="EN62" s="75">
        <v>0</v>
      </c>
      <c r="EO62" s="20">
        <v>11</v>
      </c>
      <c r="EP62" s="66">
        <v>0</v>
      </c>
      <c r="EQ62" s="65">
        <v>0</v>
      </c>
      <c r="ER62" s="14">
        <v>0</v>
      </c>
      <c r="ES62" s="66">
        <v>0</v>
      </c>
      <c r="ET62" s="74">
        <v>0</v>
      </c>
      <c r="EU62" s="19">
        <v>0</v>
      </c>
      <c r="EV62" s="66">
        <v>0</v>
      </c>
      <c r="EW62" s="75">
        <v>0</v>
      </c>
      <c r="EX62" s="20">
        <v>0</v>
      </c>
      <c r="EY62" s="66">
        <f t="shared" si="554"/>
        <v>0</v>
      </c>
      <c r="EZ62" s="75">
        <v>3</v>
      </c>
      <c r="FA62" s="20">
        <v>63</v>
      </c>
      <c r="FB62" s="66">
        <f t="shared" si="560"/>
        <v>21000</v>
      </c>
      <c r="FC62" s="75">
        <v>3</v>
      </c>
      <c r="FD62" s="20">
        <v>56</v>
      </c>
      <c r="FE62" s="66">
        <f t="shared" si="555"/>
        <v>18666.666666666668</v>
      </c>
      <c r="FF62" s="74">
        <v>0</v>
      </c>
      <c r="FG62" s="19">
        <v>0</v>
      </c>
      <c r="FH62" s="66">
        <v>0</v>
      </c>
      <c r="FI62" s="74">
        <v>0</v>
      </c>
      <c r="FJ62" s="19">
        <v>0</v>
      </c>
      <c r="FK62" s="66">
        <v>0</v>
      </c>
      <c r="FL62" s="75">
        <v>1</v>
      </c>
      <c r="FM62" s="20">
        <v>16</v>
      </c>
      <c r="FN62" s="66">
        <f t="shared" si="571"/>
        <v>16000</v>
      </c>
      <c r="FO62" s="75">
        <v>1</v>
      </c>
      <c r="FP62" s="20">
        <v>16</v>
      </c>
      <c r="FQ62" s="66">
        <f t="shared" si="572"/>
        <v>16000</v>
      </c>
      <c r="FR62" s="65">
        <v>0</v>
      </c>
      <c r="FS62" s="14">
        <v>0</v>
      </c>
      <c r="FT62" s="66">
        <v>0</v>
      </c>
      <c r="FU62" s="65">
        <v>0</v>
      </c>
      <c r="FV62" s="14">
        <v>0</v>
      </c>
      <c r="FW62" s="66">
        <v>0</v>
      </c>
      <c r="FX62" s="65">
        <v>0</v>
      </c>
      <c r="FY62" s="14">
        <v>0</v>
      </c>
      <c r="FZ62" s="66">
        <v>0</v>
      </c>
      <c r="GA62" s="65">
        <v>0</v>
      </c>
      <c r="GB62" s="14">
        <v>0</v>
      </c>
      <c r="GC62" s="66">
        <v>0</v>
      </c>
      <c r="GD62" s="65">
        <v>0</v>
      </c>
      <c r="GE62" s="14">
        <v>0</v>
      </c>
      <c r="GF62" s="66">
        <v>0</v>
      </c>
      <c r="GG62" s="65">
        <v>0</v>
      </c>
      <c r="GH62" s="14">
        <v>0</v>
      </c>
      <c r="GI62" s="66">
        <v>0</v>
      </c>
      <c r="GJ62" s="65">
        <v>0</v>
      </c>
      <c r="GK62" s="14">
        <v>0</v>
      </c>
      <c r="GL62" s="66">
        <v>0</v>
      </c>
      <c r="GM62" s="65">
        <v>0</v>
      </c>
      <c r="GN62" s="14">
        <v>0</v>
      </c>
      <c r="GO62" s="66">
        <v>0</v>
      </c>
      <c r="GP62" s="65">
        <v>0</v>
      </c>
      <c r="GQ62" s="14">
        <v>3</v>
      </c>
      <c r="GR62" s="66">
        <v>0</v>
      </c>
      <c r="GS62" s="65">
        <v>0</v>
      </c>
      <c r="GT62" s="14">
        <v>0</v>
      </c>
      <c r="GU62" s="66">
        <v>0</v>
      </c>
      <c r="GV62" s="65">
        <v>0</v>
      </c>
      <c r="GW62" s="14">
        <v>0</v>
      </c>
      <c r="GX62" s="66">
        <v>0</v>
      </c>
      <c r="GY62" s="75">
        <v>0</v>
      </c>
      <c r="GZ62" s="20">
        <v>4</v>
      </c>
      <c r="HA62" s="66">
        <v>0</v>
      </c>
      <c r="HB62" s="65">
        <v>0</v>
      </c>
      <c r="HC62" s="14">
        <v>0</v>
      </c>
      <c r="HD62" s="66">
        <v>0</v>
      </c>
      <c r="HE62" s="65">
        <v>0</v>
      </c>
      <c r="HF62" s="14">
        <v>0</v>
      </c>
      <c r="HG62" s="66">
        <v>0</v>
      </c>
      <c r="HH62" s="65">
        <v>0</v>
      </c>
      <c r="HI62" s="14">
        <v>0</v>
      </c>
      <c r="HJ62" s="66">
        <f t="shared" si="556"/>
        <v>0</v>
      </c>
      <c r="HK62" s="65">
        <v>0</v>
      </c>
      <c r="HL62" s="14">
        <v>0</v>
      </c>
      <c r="HM62" s="66">
        <v>0</v>
      </c>
      <c r="HN62" s="65">
        <v>0</v>
      </c>
      <c r="HO62" s="14">
        <v>0</v>
      </c>
      <c r="HP62" s="66">
        <v>0</v>
      </c>
      <c r="HQ62" s="65">
        <v>0</v>
      </c>
      <c r="HR62" s="14">
        <v>0</v>
      </c>
      <c r="HS62" s="66">
        <v>0</v>
      </c>
      <c r="HT62" s="65">
        <v>0</v>
      </c>
      <c r="HU62" s="14">
        <v>0</v>
      </c>
      <c r="HV62" s="66">
        <v>0</v>
      </c>
      <c r="HW62" s="65">
        <v>0</v>
      </c>
      <c r="HX62" s="14">
        <v>0</v>
      </c>
      <c r="HY62" s="66">
        <v>0</v>
      </c>
      <c r="HZ62" s="65">
        <v>0</v>
      </c>
      <c r="IA62" s="14">
        <v>0</v>
      </c>
      <c r="IB62" s="66">
        <f t="shared" si="557"/>
        <v>0</v>
      </c>
      <c r="IC62" s="75">
        <v>1</v>
      </c>
      <c r="ID62" s="20">
        <v>13</v>
      </c>
      <c r="IE62" s="66">
        <f t="shared" ref="IE62" si="576">ID62/IC62*1000</f>
        <v>13000</v>
      </c>
      <c r="IF62" s="65">
        <v>0</v>
      </c>
      <c r="IG62" s="14">
        <v>0</v>
      </c>
      <c r="IH62" s="66">
        <v>0</v>
      </c>
      <c r="II62" s="75">
        <v>0</v>
      </c>
      <c r="IJ62" s="20">
        <v>0</v>
      </c>
      <c r="IK62" s="66">
        <v>0</v>
      </c>
      <c r="IL62" s="65">
        <v>0</v>
      </c>
      <c r="IM62" s="14">
        <v>0</v>
      </c>
      <c r="IN62" s="66">
        <v>0</v>
      </c>
      <c r="IO62" s="75">
        <v>0</v>
      </c>
      <c r="IP62" s="20">
        <v>10</v>
      </c>
      <c r="IQ62" s="66">
        <v>0</v>
      </c>
      <c r="IR62" s="75">
        <v>1</v>
      </c>
      <c r="IS62" s="20">
        <v>16</v>
      </c>
      <c r="IT62" s="66">
        <f t="shared" si="574"/>
        <v>16000</v>
      </c>
      <c r="IU62" s="65">
        <v>0</v>
      </c>
      <c r="IV62" s="14">
        <v>0</v>
      </c>
      <c r="IW62" s="66">
        <v>0</v>
      </c>
      <c r="IX62" s="75">
        <v>4</v>
      </c>
      <c r="IY62" s="20">
        <v>97</v>
      </c>
      <c r="IZ62" s="66">
        <f t="shared" si="575"/>
        <v>24250</v>
      </c>
      <c r="JA62" s="65">
        <v>0</v>
      </c>
      <c r="JB62" s="14">
        <v>0</v>
      </c>
      <c r="JC62" s="66">
        <v>0</v>
      </c>
      <c r="JD62" s="75">
        <v>14</v>
      </c>
      <c r="JE62" s="20">
        <v>418</v>
      </c>
      <c r="JF62" s="66">
        <f t="shared" si="559"/>
        <v>29857.142857142859</v>
      </c>
      <c r="JG62" s="75">
        <v>1</v>
      </c>
      <c r="JH62" s="20">
        <v>70</v>
      </c>
      <c r="JI62" s="66">
        <f t="shared" si="565"/>
        <v>70000</v>
      </c>
      <c r="JJ62" s="11">
        <f t="shared" si="311"/>
        <v>32</v>
      </c>
      <c r="JK62" s="21">
        <f t="shared" si="312"/>
        <v>922</v>
      </c>
      <c r="JL62" s="6"/>
      <c r="JM62" s="9"/>
      <c r="JN62" s="6"/>
      <c r="JO62" s="6"/>
      <c r="JP62" s="6"/>
      <c r="JQ62" s="9"/>
      <c r="JR62" s="6"/>
      <c r="JS62" s="6"/>
      <c r="JT62" s="6"/>
      <c r="JU62" s="9"/>
      <c r="JV62" s="6"/>
      <c r="JW62" s="6"/>
      <c r="JX62" s="1"/>
      <c r="JY62" s="2"/>
      <c r="JZ62" s="1"/>
      <c r="KA62" s="1"/>
      <c r="KB62" s="1"/>
      <c r="KC62" s="2"/>
      <c r="KD62" s="1"/>
      <c r="KE62" s="1"/>
      <c r="KF62" s="1"/>
      <c r="KG62" s="2"/>
      <c r="KH62" s="1"/>
      <c r="KI62" s="1"/>
      <c r="KJ62" s="1"/>
      <c r="KK62" s="2"/>
      <c r="KL62" s="1"/>
      <c r="KM62" s="1"/>
      <c r="KN62" s="1"/>
      <c r="KO62" s="2"/>
      <c r="KP62" s="1"/>
      <c r="KQ62" s="1"/>
      <c r="KR62" s="1"/>
      <c r="KS62" s="2"/>
      <c r="KT62" s="1"/>
      <c r="KU62" s="1"/>
      <c r="KV62" s="1"/>
      <c r="KW62" s="2"/>
      <c r="KX62" s="1"/>
      <c r="KY62" s="1"/>
      <c r="KZ62" s="1"/>
      <c r="LA62" s="2"/>
      <c r="LB62" s="1"/>
      <c r="LC62" s="1"/>
      <c r="LD62" s="1"/>
    </row>
    <row r="63" spans="1:391" x14ac:dyDescent="0.3">
      <c r="A63" s="57">
        <v>2013</v>
      </c>
      <c r="B63" s="58" t="s">
        <v>10</v>
      </c>
      <c r="C63" s="65">
        <v>0</v>
      </c>
      <c r="D63" s="14">
        <v>0</v>
      </c>
      <c r="E63" s="66">
        <v>0</v>
      </c>
      <c r="F63" s="82">
        <v>2</v>
      </c>
      <c r="G63" s="18">
        <v>41</v>
      </c>
      <c r="H63" s="66">
        <f t="shared" si="545"/>
        <v>20500</v>
      </c>
      <c r="I63" s="65">
        <v>0</v>
      </c>
      <c r="J63" s="14">
        <v>0</v>
      </c>
      <c r="K63" s="66">
        <v>0</v>
      </c>
      <c r="L63" s="82">
        <v>0</v>
      </c>
      <c r="M63" s="18">
        <v>16</v>
      </c>
      <c r="N63" s="66">
        <v>0</v>
      </c>
      <c r="O63" s="65">
        <v>0</v>
      </c>
      <c r="P63" s="14">
        <v>0</v>
      </c>
      <c r="Q63" s="66">
        <v>0</v>
      </c>
      <c r="R63" s="65">
        <v>0</v>
      </c>
      <c r="S63" s="14">
        <v>0</v>
      </c>
      <c r="T63" s="66">
        <v>0</v>
      </c>
      <c r="U63" s="65">
        <v>0</v>
      </c>
      <c r="V63" s="14">
        <v>0</v>
      </c>
      <c r="W63" s="66">
        <f t="shared" si="546"/>
        <v>0</v>
      </c>
      <c r="X63" s="65">
        <v>0</v>
      </c>
      <c r="Y63" s="14">
        <v>0</v>
      </c>
      <c r="Z63" s="66">
        <v>0</v>
      </c>
      <c r="AA63" s="65">
        <v>0</v>
      </c>
      <c r="AB63" s="14">
        <v>0</v>
      </c>
      <c r="AC63" s="66">
        <v>0</v>
      </c>
      <c r="AD63" s="65">
        <v>0</v>
      </c>
      <c r="AE63" s="14">
        <v>0</v>
      </c>
      <c r="AF63" s="66">
        <v>0</v>
      </c>
      <c r="AG63" s="65">
        <v>0</v>
      </c>
      <c r="AH63" s="14">
        <v>0</v>
      </c>
      <c r="AI63" s="66">
        <f t="shared" si="547"/>
        <v>0</v>
      </c>
      <c r="AJ63" s="65">
        <v>0</v>
      </c>
      <c r="AK63" s="14">
        <v>0</v>
      </c>
      <c r="AL63" s="66">
        <v>0</v>
      </c>
      <c r="AM63" s="65">
        <v>0</v>
      </c>
      <c r="AN63" s="14">
        <v>0</v>
      </c>
      <c r="AO63" s="66">
        <v>0</v>
      </c>
      <c r="AP63" s="65">
        <v>0</v>
      </c>
      <c r="AQ63" s="14">
        <v>0</v>
      </c>
      <c r="AR63" s="66">
        <v>0</v>
      </c>
      <c r="AS63" s="65">
        <v>0</v>
      </c>
      <c r="AT63" s="14">
        <v>0</v>
      </c>
      <c r="AU63" s="66">
        <v>0</v>
      </c>
      <c r="AV63" s="65">
        <v>0</v>
      </c>
      <c r="AW63" s="14">
        <v>0</v>
      </c>
      <c r="AX63" s="66">
        <v>0</v>
      </c>
      <c r="AY63" s="65">
        <v>0</v>
      </c>
      <c r="AZ63" s="14">
        <v>0</v>
      </c>
      <c r="BA63" s="66">
        <v>0</v>
      </c>
      <c r="BB63" s="65">
        <v>0</v>
      </c>
      <c r="BC63" s="14">
        <v>0</v>
      </c>
      <c r="BD63" s="66">
        <v>0</v>
      </c>
      <c r="BE63" s="75">
        <v>3</v>
      </c>
      <c r="BF63" s="20">
        <v>76</v>
      </c>
      <c r="BG63" s="66">
        <f t="shared" si="548"/>
        <v>25333.333333333332</v>
      </c>
      <c r="BH63" s="65">
        <v>0</v>
      </c>
      <c r="BI63" s="14">
        <v>0</v>
      </c>
      <c r="BJ63" s="66">
        <v>0</v>
      </c>
      <c r="BK63" s="65"/>
      <c r="BL63" s="14"/>
      <c r="BM63" s="66"/>
      <c r="BN63" s="65">
        <v>0</v>
      </c>
      <c r="BO63" s="14">
        <v>0</v>
      </c>
      <c r="BP63" s="66">
        <v>0</v>
      </c>
      <c r="BQ63" s="65">
        <v>0</v>
      </c>
      <c r="BR63" s="14">
        <v>0</v>
      </c>
      <c r="BS63" s="66">
        <v>0</v>
      </c>
      <c r="BT63" s="65">
        <v>0</v>
      </c>
      <c r="BU63" s="14">
        <v>0</v>
      </c>
      <c r="BV63" s="66">
        <v>0</v>
      </c>
      <c r="BW63" s="65">
        <v>0</v>
      </c>
      <c r="BX63" s="14">
        <v>0</v>
      </c>
      <c r="BY63" s="66">
        <v>0</v>
      </c>
      <c r="BZ63" s="65">
        <v>0</v>
      </c>
      <c r="CA63" s="14">
        <v>0</v>
      </c>
      <c r="CB63" s="66">
        <v>0</v>
      </c>
      <c r="CC63" s="65">
        <v>0</v>
      </c>
      <c r="CD63" s="14">
        <v>0</v>
      </c>
      <c r="CE63" s="66">
        <v>0</v>
      </c>
      <c r="CF63" s="65">
        <v>0</v>
      </c>
      <c r="CG63" s="14">
        <v>0</v>
      </c>
      <c r="CH63" s="66">
        <v>0</v>
      </c>
      <c r="CI63" s="65">
        <v>0</v>
      </c>
      <c r="CJ63" s="14">
        <v>0</v>
      </c>
      <c r="CK63" s="66">
        <v>0</v>
      </c>
      <c r="CL63" s="75">
        <v>1</v>
      </c>
      <c r="CM63" s="20">
        <v>30</v>
      </c>
      <c r="CN63" s="66">
        <f t="shared" ref="CN63:CN64" si="577">CM63/CL63*1000</f>
        <v>30000</v>
      </c>
      <c r="CO63" s="65">
        <v>0</v>
      </c>
      <c r="CP63" s="14">
        <v>0</v>
      </c>
      <c r="CQ63" s="66">
        <v>0</v>
      </c>
      <c r="CR63" s="65">
        <v>0</v>
      </c>
      <c r="CS63" s="14">
        <v>0</v>
      </c>
      <c r="CT63" s="66">
        <v>0</v>
      </c>
      <c r="CU63" s="65">
        <v>0</v>
      </c>
      <c r="CV63" s="14">
        <v>0</v>
      </c>
      <c r="CW63" s="66">
        <v>0</v>
      </c>
      <c r="CX63" s="65">
        <v>0</v>
      </c>
      <c r="CY63" s="14">
        <v>0</v>
      </c>
      <c r="CZ63" s="66">
        <f t="shared" si="549"/>
        <v>0</v>
      </c>
      <c r="DA63" s="65">
        <v>0</v>
      </c>
      <c r="DB63" s="14">
        <v>0</v>
      </c>
      <c r="DC63" s="66">
        <v>0</v>
      </c>
      <c r="DD63" s="65">
        <v>0</v>
      </c>
      <c r="DE63" s="14">
        <v>0</v>
      </c>
      <c r="DF63" s="66">
        <v>0</v>
      </c>
      <c r="DG63" s="65">
        <v>0</v>
      </c>
      <c r="DH63" s="14">
        <v>0</v>
      </c>
      <c r="DI63" s="66">
        <v>0</v>
      </c>
      <c r="DJ63" s="75">
        <v>0</v>
      </c>
      <c r="DK63" s="20">
        <v>0</v>
      </c>
      <c r="DL63" s="66">
        <f t="shared" si="550"/>
        <v>0</v>
      </c>
      <c r="DM63" s="75">
        <v>0</v>
      </c>
      <c r="DN63" s="20">
        <v>0</v>
      </c>
      <c r="DO63" s="66">
        <f t="shared" si="551"/>
        <v>0</v>
      </c>
      <c r="DP63" s="75">
        <v>2</v>
      </c>
      <c r="DQ63" s="20">
        <v>49</v>
      </c>
      <c r="DR63" s="66">
        <f t="shared" si="570"/>
        <v>24500</v>
      </c>
      <c r="DS63" s="65">
        <v>0</v>
      </c>
      <c r="DT63" s="14">
        <v>0</v>
      </c>
      <c r="DU63" s="66">
        <v>0</v>
      </c>
      <c r="DV63" s="65">
        <v>0</v>
      </c>
      <c r="DW63" s="14">
        <v>0</v>
      </c>
      <c r="DX63" s="66">
        <v>0</v>
      </c>
      <c r="DY63" s="65">
        <v>0</v>
      </c>
      <c r="DZ63" s="14">
        <v>0</v>
      </c>
      <c r="EA63" s="66">
        <v>0</v>
      </c>
      <c r="EB63" s="65">
        <v>0</v>
      </c>
      <c r="EC63" s="14">
        <v>0</v>
      </c>
      <c r="ED63" s="66">
        <v>0</v>
      </c>
      <c r="EE63" s="65">
        <v>0</v>
      </c>
      <c r="EF63" s="14">
        <v>0</v>
      </c>
      <c r="EG63" s="66">
        <v>0</v>
      </c>
      <c r="EH63" s="65">
        <v>0</v>
      </c>
      <c r="EI63" s="14">
        <v>0</v>
      </c>
      <c r="EJ63" s="66">
        <v>0</v>
      </c>
      <c r="EK63" s="75">
        <v>0</v>
      </c>
      <c r="EL63" s="20">
        <v>5</v>
      </c>
      <c r="EM63" s="66">
        <v>0</v>
      </c>
      <c r="EN63" s="75">
        <v>0</v>
      </c>
      <c r="EO63" s="20">
        <v>10</v>
      </c>
      <c r="EP63" s="66">
        <v>0</v>
      </c>
      <c r="EQ63" s="65">
        <v>0</v>
      </c>
      <c r="ER63" s="14">
        <v>0</v>
      </c>
      <c r="ES63" s="66">
        <v>0</v>
      </c>
      <c r="ET63" s="65">
        <v>0</v>
      </c>
      <c r="EU63" s="14">
        <v>0</v>
      </c>
      <c r="EV63" s="66">
        <v>0</v>
      </c>
      <c r="EW63" s="75">
        <v>0</v>
      </c>
      <c r="EX63" s="20">
        <v>0</v>
      </c>
      <c r="EY63" s="66">
        <f t="shared" si="554"/>
        <v>0</v>
      </c>
      <c r="EZ63" s="75">
        <v>0</v>
      </c>
      <c r="FA63" s="20">
        <v>4</v>
      </c>
      <c r="FB63" s="66">
        <v>0</v>
      </c>
      <c r="FC63" s="75">
        <v>6</v>
      </c>
      <c r="FD63" s="20">
        <v>135</v>
      </c>
      <c r="FE63" s="66">
        <f t="shared" si="555"/>
        <v>22500</v>
      </c>
      <c r="FF63" s="65">
        <v>0</v>
      </c>
      <c r="FG63" s="14">
        <v>86</v>
      </c>
      <c r="FH63" s="66">
        <v>0</v>
      </c>
      <c r="FI63" s="65">
        <v>0</v>
      </c>
      <c r="FJ63" s="14">
        <v>0</v>
      </c>
      <c r="FK63" s="66">
        <v>0</v>
      </c>
      <c r="FL63" s="75">
        <v>0</v>
      </c>
      <c r="FM63" s="20">
        <v>13</v>
      </c>
      <c r="FN63" s="66">
        <v>0</v>
      </c>
      <c r="FO63" s="75">
        <v>0</v>
      </c>
      <c r="FP63" s="20">
        <v>13</v>
      </c>
      <c r="FQ63" s="66">
        <v>0</v>
      </c>
      <c r="FR63" s="65">
        <v>0</v>
      </c>
      <c r="FS63" s="14">
        <v>0</v>
      </c>
      <c r="FT63" s="66">
        <v>0</v>
      </c>
      <c r="FU63" s="65">
        <v>0</v>
      </c>
      <c r="FV63" s="14">
        <v>0</v>
      </c>
      <c r="FW63" s="66">
        <v>0</v>
      </c>
      <c r="FX63" s="65">
        <v>0</v>
      </c>
      <c r="FY63" s="14">
        <v>0</v>
      </c>
      <c r="FZ63" s="66">
        <v>0</v>
      </c>
      <c r="GA63" s="65">
        <v>0</v>
      </c>
      <c r="GB63" s="14">
        <v>0</v>
      </c>
      <c r="GC63" s="66">
        <v>0</v>
      </c>
      <c r="GD63" s="65">
        <v>0</v>
      </c>
      <c r="GE63" s="14">
        <v>0</v>
      </c>
      <c r="GF63" s="66">
        <v>0</v>
      </c>
      <c r="GG63" s="65">
        <v>0</v>
      </c>
      <c r="GH63" s="14">
        <v>0</v>
      </c>
      <c r="GI63" s="66">
        <v>0</v>
      </c>
      <c r="GJ63" s="65">
        <v>0</v>
      </c>
      <c r="GK63" s="14">
        <v>0</v>
      </c>
      <c r="GL63" s="66">
        <v>0</v>
      </c>
      <c r="GM63" s="65">
        <v>0</v>
      </c>
      <c r="GN63" s="14">
        <v>0</v>
      </c>
      <c r="GO63" s="66">
        <v>0</v>
      </c>
      <c r="GP63" s="65">
        <v>0</v>
      </c>
      <c r="GQ63" s="14">
        <v>0</v>
      </c>
      <c r="GR63" s="66">
        <v>0</v>
      </c>
      <c r="GS63" s="65">
        <v>0</v>
      </c>
      <c r="GT63" s="14">
        <v>0</v>
      </c>
      <c r="GU63" s="66">
        <v>0</v>
      </c>
      <c r="GV63" s="65">
        <v>0</v>
      </c>
      <c r="GW63" s="14">
        <v>0</v>
      </c>
      <c r="GX63" s="66">
        <v>0</v>
      </c>
      <c r="GY63" s="75">
        <v>1</v>
      </c>
      <c r="GZ63" s="20">
        <v>35</v>
      </c>
      <c r="HA63" s="66">
        <f t="shared" ref="HA63:HA64" si="578">GZ63/GY63*1000</f>
        <v>35000</v>
      </c>
      <c r="HB63" s="65">
        <v>0</v>
      </c>
      <c r="HC63" s="14">
        <v>0</v>
      </c>
      <c r="HD63" s="66">
        <v>0</v>
      </c>
      <c r="HE63" s="65">
        <v>0</v>
      </c>
      <c r="HF63" s="14">
        <v>1</v>
      </c>
      <c r="HG63" s="66">
        <v>0</v>
      </c>
      <c r="HH63" s="65">
        <v>0</v>
      </c>
      <c r="HI63" s="14">
        <v>0</v>
      </c>
      <c r="HJ63" s="66">
        <f t="shared" si="556"/>
        <v>0</v>
      </c>
      <c r="HK63" s="65">
        <v>0</v>
      </c>
      <c r="HL63" s="14">
        <v>0</v>
      </c>
      <c r="HM63" s="66">
        <v>0</v>
      </c>
      <c r="HN63" s="65">
        <v>0</v>
      </c>
      <c r="HO63" s="14">
        <v>0</v>
      </c>
      <c r="HP63" s="66">
        <v>0</v>
      </c>
      <c r="HQ63" s="65">
        <v>0</v>
      </c>
      <c r="HR63" s="14">
        <v>0</v>
      </c>
      <c r="HS63" s="66">
        <v>0</v>
      </c>
      <c r="HT63" s="65">
        <v>0</v>
      </c>
      <c r="HU63" s="14">
        <v>0</v>
      </c>
      <c r="HV63" s="66">
        <v>0</v>
      </c>
      <c r="HW63" s="65">
        <v>0</v>
      </c>
      <c r="HX63" s="14">
        <v>0</v>
      </c>
      <c r="HY63" s="66">
        <v>0</v>
      </c>
      <c r="HZ63" s="65">
        <v>0</v>
      </c>
      <c r="IA63" s="14">
        <v>0</v>
      </c>
      <c r="IB63" s="66">
        <f t="shared" si="557"/>
        <v>0</v>
      </c>
      <c r="IC63" s="65">
        <v>0</v>
      </c>
      <c r="ID63" s="14">
        <v>0</v>
      </c>
      <c r="IE63" s="66">
        <v>0</v>
      </c>
      <c r="IF63" s="65">
        <v>0</v>
      </c>
      <c r="IG63" s="14">
        <v>0</v>
      </c>
      <c r="IH63" s="66">
        <v>0</v>
      </c>
      <c r="II63" s="75">
        <v>0</v>
      </c>
      <c r="IJ63" s="20">
        <v>0</v>
      </c>
      <c r="IK63" s="66">
        <v>0</v>
      </c>
      <c r="IL63" s="75">
        <v>0</v>
      </c>
      <c r="IM63" s="20">
        <v>1</v>
      </c>
      <c r="IN63" s="66">
        <v>0</v>
      </c>
      <c r="IO63" s="75">
        <v>0</v>
      </c>
      <c r="IP63" s="20">
        <v>8</v>
      </c>
      <c r="IQ63" s="66">
        <v>0</v>
      </c>
      <c r="IR63" s="75">
        <v>3</v>
      </c>
      <c r="IS63" s="20">
        <v>90</v>
      </c>
      <c r="IT63" s="66">
        <f t="shared" si="574"/>
        <v>30000</v>
      </c>
      <c r="IU63" s="65">
        <v>0</v>
      </c>
      <c r="IV63" s="14">
        <v>5</v>
      </c>
      <c r="IW63" s="66">
        <v>0</v>
      </c>
      <c r="IX63" s="65">
        <v>0</v>
      </c>
      <c r="IY63" s="14">
        <v>0</v>
      </c>
      <c r="IZ63" s="66">
        <v>0</v>
      </c>
      <c r="JA63" s="65">
        <v>0</v>
      </c>
      <c r="JB63" s="14">
        <v>0</v>
      </c>
      <c r="JC63" s="66">
        <v>0</v>
      </c>
      <c r="JD63" s="75">
        <v>10</v>
      </c>
      <c r="JE63" s="20">
        <v>361</v>
      </c>
      <c r="JF63" s="66">
        <f t="shared" si="559"/>
        <v>36100</v>
      </c>
      <c r="JG63" s="75">
        <v>1</v>
      </c>
      <c r="JH63" s="20">
        <v>28</v>
      </c>
      <c r="JI63" s="66">
        <f t="shared" si="565"/>
        <v>28000</v>
      </c>
      <c r="JJ63" s="11">
        <f t="shared" si="311"/>
        <v>29</v>
      </c>
      <c r="JK63" s="21">
        <f t="shared" si="312"/>
        <v>1007</v>
      </c>
      <c r="JL63" s="6"/>
      <c r="JM63" s="9"/>
      <c r="JN63" s="6"/>
      <c r="JO63" s="6"/>
      <c r="JP63" s="6"/>
      <c r="JQ63" s="9"/>
      <c r="JR63" s="6"/>
      <c r="JS63" s="6"/>
      <c r="JT63" s="6"/>
      <c r="JU63" s="9"/>
      <c r="JV63" s="6"/>
      <c r="JW63" s="6"/>
      <c r="JX63" s="1"/>
      <c r="JY63" s="2"/>
      <c r="JZ63" s="1"/>
      <c r="KA63" s="1"/>
      <c r="KB63" s="1"/>
      <c r="KC63" s="2"/>
      <c r="KD63" s="1"/>
      <c r="KE63" s="1"/>
      <c r="KF63" s="1"/>
      <c r="KG63" s="2"/>
      <c r="KH63" s="1"/>
      <c r="KI63" s="1"/>
      <c r="KJ63" s="1"/>
      <c r="KK63" s="2"/>
      <c r="KL63" s="1"/>
      <c r="KM63" s="1"/>
      <c r="KN63" s="1"/>
      <c r="KO63" s="2"/>
      <c r="KP63" s="1"/>
      <c r="KQ63" s="1"/>
      <c r="KR63" s="1"/>
      <c r="KS63" s="2"/>
      <c r="KT63" s="1"/>
      <c r="KU63" s="1"/>
      <c r="KV63" s="1"/>
      <c r="KW63" s="2"/>
      <c r="KX63" s="1"/>
      <c r="KY63" s="1"/>
      <c r="KZ63" s="1"/>
      <c r="LA63" s="2"/>
      <c r="LB63" s="1"/>
      <c r="LC63" s="1"/>
      <c r="LD63" s="1"/>
    </row>
    <row r="64" spans="1:391" s="15" customFormat="1" x14ac:dyDescent="0.3">
      <c r="A64" s="57">
        <v>2013</v>
      </c>
      <c r="B64" s="83" t="s">
        <v>11</v>
      </c>
      <c r="C64" s="65">
        <v>0</v>
      </c>
      <c r="D64" s="14">
        <v>0</v>
      </c>
      <c r="E64" s="83">
        <v>0</v>
      </c>
      <c r="F64" s="65">
        <v>5.2750000000000004</v>
      </c>
      <c r="G64" s="14">
        <v>126.703</v>
      </c>
      <c r="H64" s="66">
        <f t="shared" si="545"/>
        <v>24019.526066350711</v>
      </c>
      <c r="I64" s="65">
        <v>0</v>
      </c>
      <c r="J64" s="14">
        <v>0</v>
      </c>
      <c r="K64" s="83">
        <v>0</v>
      </c>
      <c r="L64" s="65">
        <v>0.79900000000000004</v>
      </c>
      <c r="M64" s="14">
        <v>23.11</v>
      </c>
      <c r="N64" s="66">
        <f t="shared" ref="N64" si="579">M64/L64*1000</f>
        <v>28923.654568210259</v>
      </c>
      <c r="O64" s="65">
        <v>0</v>
      </c>
      <c r="P64" s="14">
        <v>0</v>
      </c>
      <c r="Q64" s="66">
        <v>0</v>
      </c>
      <c r="R64" s="65">
        <v>0</v>
      </c>
      <c r="S64" s="14">
        <v>0</v>
      </c>
      <c r="T64" s="83">
        <v>0</v>
      </c>
      <c r="U64" s="65">
        <v>0</v>
      </c>
      <c r="V64" s="14">
        <v>0</v>
      </c>
      <c r="W64" s="83">
        <f t="shared" si="546"/>
        <v>0</v>
      </c>
      <c r="X64" s="65">
        <v>0</v>
      </c>
      <c r="Y64" s="14">
        <v>0</v>
      </c>
      <c r="Z64" s="83">
        <v>0</v>
      </c>
      <c r="AA64" s="65">
        <v>0</v>
      </c>
      <c r="AB64" s="14">
        <v>0</v>
      </c>
      <c r="AC64" s="66">
        <v>0</v>
      </c>
      <c r="AD64" s="65">
        <v>0</v>
      </c>
      <c r="AE64" s="14">
        <v>0</v>
      </c>
      <c r="AF64" s="66">
        <v>0</v>
      </c>
      <c r="AG64" s="65">
        <v>0</v>
      </c>
      <c r="AH64" s="14">
        <v>0</v>
      </c>
      <c r="AI64" s="66">
        <f t="shared" si="547"/>
        <v>0</v>
      </c>
      <c r="AJ64" s="65">
        <v>0.40500000000000003</v>
      </c>
      <c r="AK64" s="14">
        <v>11.76</v>
      </c>
      <c r="AL64" s="66">
        <f t="shared" ref="AL64" si="580">AK64/AJ64*1000</f>
        <v>29037.037037037033</v>
      </c>
      <c r="AM64" s="65">
        <v>0</v>
      </c>
      <c r="AN64" s="14">
        <v>0</v>
      </c>
      <c r="AO64" s="83">
        <v>0</v>
      </c>
      <c r="AP64" s="65">
        <v>0</v>
      </c>
      <c r="AQ64" s="14">
        <v>0</v>
      </c>
      <c r="AR64" s="66">
        <v>0</v>
      </c>
      <c r="AS64" s="65">
        <v>0</v>
      </c>
      <c r="AT64" s="14">
        <v>0</v>
      </c>
      <c r="AU64" s="83">
        <v>0</v>
      </c>
      <c r="AV64" s="65">
        <v>0</v>
      </c>
      <c r="AW64" s="14">
        <v>0</v>
      </c>
      <c r="AX64" s="66">
        <v>0</v>
      </c>
      <c r="AY64" s="65">
        <v>0</v>
      </c>
      <c r="AZ64" s="14">
        <v>0</v>
      </c>
      <c r="BA64" s="83">
        <v>0</v>
      </c>
      <c r="BB64" s="65">
        <v>0</v>
      </c>
      <c r="BC64" s="14">
        <v>0</v>
      </c>
      <c r="BD64" s="83">
        <v>0</v>
      </c>
      <c r="BE64" s="65">
        <v>0.3</v>
      </c>
      <c r="BF64" s="14">
        <v>12.13</v>
      </c>
      <c r="BG64" s="66">
        <f t="shared" si="548"/>
        <v>40433.333333333336</v>
      </c>
      <c r="BH64" s="65">
        <v>0.56599999999999995</v>
      </c>
      <c r="BI64" s="14">
        <v>17.82</v>
      </c>
      <c r="BJ64" s="66">
        <f t="shared" ref="BJ64" si="581">BI64/BH64*1000</f>
        <v>31484.098939929332</v>
      </c>
      <c r="BK64" s="65"/>
      <c r="BL64" s="14"/>
      <c r="BM64" s="83"/>
      <c r="BN64" s="65">
        <v>0</v>
      </c>
      <c r="BO64" s="14">
        <v>0</v>
      </c>
      <c r="BP64" s="83">
        <v>0</v>
      </c>
      <c r="BQ64" s="65">
        <v>0</v>
      </c>
      <c r="BR64" s="14">
        <v>0</v>
      </c>
      <c r="BS64" s="83">
        <v>0</v>
      </c>
      <c r="BT64" s="65">
        <v>0</v>
      </c>
      <c r="BU64" s="14">
        <v>0</v>
      </c>
      <c r="BV64" s="83">
        <v>0</v>
      </c>
      <c r="BW64" s="65">
        <v>0</v>
      </c>
      <c r="BX64" s="14">
        <v>0</v>
      </c>
      <c r="BY64" s="83">
        <v>0</v>
      </c>
      <c r="BZ64" s="65">
        <v>0</v>
      </c>
      <c r="CA64" s="14">
        <v>0</v>
      </c>
      <c r="CB64" s="83">
        <v>0</v>
      </c>
      <c r="CC64" s="65">
        <v>0</v>
      </c>
      <c r="CD64" s="14">
        <v>0</v>
      </c>
      <c r="CE64" s="83">
        <v>0</v>
      </c>
      <c r="CF64" s="65">
        <v>0</v>
      </c>
      <c r="CG64" s="14">
        <v>0</v>
      </c>
      <c r="CH64" s="66">
        <v>0</v>
      </c>
      <c r="CI64" s="65">
        <v>0</v>
      </c>
      <c r="CJ64" s="14">
        <v>0</v>
      </c>
      <c r="CK64" s="66">
        <v>0</v>
      </c>
      <c r="CL64" s="65">
        <v>1.44</v>
      </c>
      <c r="CM64" s="14">
        <v>37.365000000000002</v>
      </c>
      <c r="CN64" s="66">
        <f t="shared" si="577"/>
        <v>25947.916666666668</v>
      </c>
      <c r="CO64" s="65">
        <v>0</v>
      </c>
      <c r="CP64" s="14">
        <v>0</v>
      </c>
      <c r="CQ64" s="83">
        <v>0</v>
      </c>
      <c r="CR64" s="65">
        <v>0</v>
      </c>
      <c r="CS64" s="14">
        <v>0</v>
      </c>
      <c r="CT64" s="83">
        <v>0</v>
      </c>
      <c r="CU64" s="65">
        <v>0</v>
      </c>
      <c r="CV64" s="14">
        <v>0</v>
      </c>
      <c r="CW64" s="83">
        <v>0</v>
      </c>
      <c r="CX64" s="65">
        <v>0</v>
      </c>
      <c r="CY64" s="14">
        <v>0</v>
      </c>
      <c r="CZ64" s="83">
        <f t="shared" si="549"/>
        <v>0</v>
      </c>
      <c r="DA64" s="65">
        <v>0</v>
      </c>
      <c r="DB64" s="14">
        <v>0</v>
      </c>
      <c r="DC64" s="83">
        <v>0</v>
      </c>
      <c r="DD64" s="65">
        <v>0</v>
      </c>
      <c r="DE64" s="14">
        <v>0</v>
      </c>
      <c r="DF64" s="83">
        <v>0</v>
      </c>
      <c r="DG64" s="65">
        <v>0</v>
      </c>
      <c r="DH64" s="14">
        <v>0</v>
      </c>
      <c r="DI64" s="83">
        <v>0</v>
      </c>
      <c r="DJ64" s="65">
        <v>0</v>
      </c>
      <c r="DK64" s="14">
        <v>0</v>
      </c>
      <c r="DL64" s="66">
        <f t="shared" si="550"/>
        <v>0</v>
      </c>
      <c r="DM64" s="65">
        <v>0</v>
      </c>
      <c r="DN64" s="14">
        <v>0</v>
      </c>
      <c r="DO64" s="66">
        <f t="shared" si="551"/>
        <v>0</v>
      </c>
      <c r="DP64" s="65">
        <v>2.2080000000000002</v>
      </c>
      <c r="DQ64" s="14">
        <v>62.322000000000003</v>
      </c>
      <c r="DR64" s="66">
        <f t="shared" si="570"/>
        <v>28225.543478260868</v>
      </c>
      <c r="DS64" s="65">
        <v>0</v>
      </c>
      <c r="DT64" s="14">
        <v>0</v>
      </c>
      <c r="DU64" s="83">
        <v>0</v>
      </c>
      <c r="DV64" s="65">
        <v>0</v>
      </c>
      <c r="DW64" s="14">
        <v>0</v>
      </c>
      <c r="DX64" s="83">
        <v>0</v>
      </c>
      <c r="DY64" s="65">
        <v>0</v>
      </c>
      <c r="DZ64" s="14">
        <v>0</v>
      </c>
      <c r="EA64" s="83">
        <v>0</v>
      </c>
      <c r="EB64" s="65">
        <v>0</v>
      </c>
      <c r="EC64" s="14">
        <v>0</v>
      </c>
      <c r="ED64" s="83">
        <v>0</v>
      </c>
      <c r="EE64" s="65">
        <v>0</v>
      </c>
      <c r="EF64" s="14">
        <v>0</v>
      </c>
      <c r="EG64" s="83">
        <v>0</v>
      </c>
      <c r="EH64" s="65">
        <v>0</v>
      </c>
      <c r="EI64" s="14">
        <v>0</v>
      </c>
      <c r="EJ64" s="66">
        <v>0</v>
      </c>
      <c r="EK64" s="65">
        <v>0.25600000000000001</v>
      </c>
      <c r="EL64" s="14">
        <v>7.25</v>
      </c>
      <c r="EM64" s="66">
        <f t="shared" ref="EM64" si="582">EL64/EK64*1000</f>
        <v>28320.3125</v>
      </c>
      <c r="EN64" s="65">
        <v>0.78300000000000003</v>
      </c>
      <c r="EO64" s="14">
        <v>22.292999999999999</v>
      </c>
      <c r="EP64" s="66">
        <f t="shared" ref="EP64" si="583">EO64/EN64*1000</f>
        <v>28471.264367816089</v>
      </c>
      <c r="EQ64" s="65">
        <v>0</v>
      </c>
      <c r="ER64" s="14">
        <v>0</v>
      </c>
      <c r="ES64" s="66">
        <v>0</v>
      </c>
      <c r="ET64" s="65">
        <v>0.23300000000000001</v>
      </c>
      <c r="EU64" s="14">
        <v>7.2220000000000004</v>
      </c>
      <c r="EV64" s="66">
        <f t="shared" ref="EV64" si="584">EU64/ET64*1000</f>
        <v>30995.708154506439</v>
      </c>
      <c r="EW64" s="65">
        <v>0</v>
      </c>
      <c r="EX64" s="14">
        <v>0</v>
      </c>
      <c r="EY64" s="83">
        <f t="shared" si="554"/>
        <v>0</v>
      </c>
      <c r="EZ64" s="65">
        <v>0</v>
      </c>
      <c r="FA64" s="14">
        <v>0</v>
      </c>
      <c r="FB64" s="83">
        <v>0</v>
      </c>
      <c r="FC64" s="65">
        <v>6.2789999999999999</v>
      </c>
      <c r="FD64" s="14">
        <v>127.898</v>
      </c>
      <c r="FE64" s="66">
        <f t="shared" si="555"/>
        <v>20369.167064819238</v>
      </c>
      <c r="FF64" s="65">
        <v>0</v>
      </c>
      <c r="FG64" s="14">
        <v>0</v>
      </c>
      <c r="FH64" s="83">
        <v>0</v>
      </c>
      <c r="FI64" s="65">
        <v>0</v>
      </c>
      <c r="FJ64" s="14">
        <v>0</v>
      </c>
      <c r="FK64" s="83">
        <v>0</v>
      </c>
      <c r="FL64" s="65">
        <v>8.9999999999999993E-3</v>
      </c>
      <c r="FM64" s="14">
        <v>0.42799999999999999</v>
      </c>
      <c r="FN64" s="66">
        <f t="shared" ref="FN64" si="585">FM64/FL64*1000</f>
        <v>47555.555555555555</v>
      </c>
      <c r="FO64" s="65">
        <v>1.2549999999999999</v>
      </c>
      <c r="FP64" s="14">
        <v>32.819000000000003</v>
      </c>
      <c r="FQ64" s="66">
        <f t="shared" ref="FQ64" si="586">FP64/FO64*1000</f>
        <v>26150.597609561755</v>
      </c>
      <c r="FR64" s="65">
        <v>0</v>
      </c>
      <c r="FS64" s="14">
        <v>0</v>
      </c>
      <c r="FT64" s="83">
        <v>0</v>
      </c>
      <c r="FU64" s="65">
        <v>0</v>
      </c>
      <c r="FV64" s="14">
        <v>0</v>
      </c>
      <c r="FW64" s="83">
        <v>0</v>
      </c>
      <c r="FX64" s="65">
        <v>0</v>
      </c>
      <c r="FY64" s="14">
        <v>0</v>
      </c>
      <c r="FZ64" s="83">
        <v>0</v>
      </c>
      <c r="GA64" s="65">
        <v>0</v>
      </c>
      <c r="GB64" s="14">
        <v>0</v>
      </c>
      <c r="GC64" s="83">
        <v>0</v>
      </c>
      <c r="GD64" s="65">
        <v>0</v>
      </c>
      <c r="GE64" s="14">
        <v>0</v>
      </c>
      <c r="GF64" s="83">
        <v>0</v>
      </c>
      <c r="GG64" s="65">
        <v>0</v>
      </c>
      <c r="GH64" s="14">
        <v>0</v>
      </c>
      <c r="GI64" s="83">
        <v>0</v>
      </c>
      <c r="GJ64" s="65">
        <v>0</v>
      </c>
      <c r="GK64" s="14">
        <v>0</v>
      </c>
      <c r="GL64" s="66">
        <v>0</v>
      </c>
      <c r="GM64" s="65">
        <v>0</v>
      </c>
      <c r="GN64" s="14">
        <v>0</v>
      </c>
      <c r="GO64" s="66">
        <v>0</v>
      </c>
      <c r="GP64" s="65">
        <v>0.03</v>
      </c>
      <c r="GQ64" s="14">
        <v>0.95899999999999996</v>
      </c>
      <c r="GR64" s="83">
        <f t="shared" ref="GR64" si="587">GQ64/GP64*1000</f>
        <v>31966.666666666664</v>
      </c>
      <c r="GS64" s="65">
        <v>0</v>
      </c>
      <c r="GT64" s="14">
        <v>0</v>
      </c>
      <c r="GU64" s="83">
        <v>0</v>
      </c>
      <c r="GV64" s="65">
        <v>0</v>
      </c>
      <c r="GW64" s="14">
        <v>0</v>
      </c>
      <c r="GX64" s="83">
        <v>0</v>
      </c>
      <c r="GY64" s="65">
        <v>0.70599999999999996</v>
      </c>
      <c r="GZ64" s="14">
        <v>23.311</v>
      </c>
      <c r="HA64" s="66">
        <f t="shared" si="578"/>
        <v>33018.413597733714</v>
      </c>
      <c r="HB64" s="65">
        <v>0</v>
      </c>
      <c r="HC64" s="14">
        <v>0</v>
      </c>
      <c r="HD64" s="66">
        <v>0</v>
      </c>
      <c r="HE64" s="65">
        <v>0</v>
      </c>
      <c r="HF64" s="14">
        <v>0</v>
      </c>
      <c r="HG64" s="83">
        <v>0</v>
      </c>
      <c r="HH64" s="65">
        <v>0</v>
      </c>
      <c r="HI64" s="14">
        <v>0</v>
      </c>
      <c r="HJ64" s="66">
        <f t="shared" si="556"/>
        <v>0</v>
      </c>
      <c r="HK64" s="65">
        <v>0</v>
      </c>
      <c r="HL64" s="14">
        <v>0</v>
      </c>
      <c r="HM64" s="66">
        <v>0</v>
      </c>
      <c r="HN64" s="65">
        <v>0</v>
      </c>
      <c r="HO64" s="14">
        <v>0</v>
      </c>
      <c r="HP64" s="66">
        <v>0</v>
      </c>
      <c r="HQ64" s="65">
        <v>0</v>
      </c>
      <c r="HR64" s="14">
        <v>0</v>
      </c>
      <c r="HS64" s="66">
        <v>0</v>
      </c>
      <c r="HT64" s="65">
        <v>0</v>
      </c>
      <c r="HU64" s="14">
        <v>0</v>
      </c>
      <c r="HV64" s="83">
        <v>0</v>
      </c>
      <c r="HW64" s="65">
        <v>0</v>
      </c>
      <c r="HX64" s="14">
        <v>0</v>
      </c>
      <c r="HY64" s="83">
        <v>0</v>
      </c>
      <c r="HZ64" s="65">
        <v>0</v>
      </c>
      <c r="IA64" s="14">
        <v>0</v>
      </c>
      <c r="IB64" s="66">
        <f t="shared" si="557"/>
        <v>0</v>
      </c>
      <c r="IC64" s="65">
        <v>0.23100000000000001</v>
      </c>
      <c r="ID64" s="14">
        <v>5.4550000000000001</v>
      </c>
      <c r="IE64" s="66">
        <f t="shared" ref="IE64:IQ68" si="588">ID64/IC64*1000</f>
        <v>23614.718614718615</v>
      </c>
      <c r="IF64" s="65">
        <v>0</v>
      </c>
      <c r="IG64" s="14">
        <v>0</v>
      </c>
      <c r="IH64" s="66">
        <v>0</v>
      </c>
      <c r="II64" s="75">
        <v>0</v>
      </c>
      <c r="IJ64" s="20">
        <v>0</v>
      </c>
      <c r="IK64" s="66">
        <v>0</v>
      </c>
      <c r="IL64" s="65">
        <v>7.2999999999999995E-2</v>
      </c>
      <c r="IM64" s="14">
        <v>1.9930000000000001</v>
      </c>
      <c r="IN64" s="66">
        <f t="shared" si="588"/>
        <v>27301.369863013701</v>
      </c>
      <c r="IO64" s="65">
        <v>0</v>
      </c>
      <c r="IP64" s="14">
        <v>0</v>
      </c>
      <c r="IQ64" s="66">
        <v>0</v>
      </c>
      <c r="IR64" s="65">
        <v>2.0739999999999998</v>
      </c>
      <c r="IS64" s="14">
        <v>56.747</v>
      </c>
      <c r="IT64" s="66">
        <f t="shared" si="574"/>
        <v>27361.137897782064</v>
      </c>
      <c r="IU64" s="65">
        <v>0</v>
      </c>
      <c r="IV64" s="14">
        <v>0</v>
      </c>
      <c r="IW64" s="83">
        <v>0</v>
      </c>
      <c r="IX64" s="65">
        <v>0</v>
      </c>
      <c r="IY64" s="14">
        <v>0</v>
      </c>
      <c r="IZ64" s="83">
        <v>0</v>
      </c>
      <c r="JA64" s="65">
        <v>0</v>
      </c>
      <c r="JB64" s="14">
        <v>0</v>
      </c>
      <c r="JC64" s="83">
        <v>0</v>
      </c>
      <c r="JD64" s="65">
        <v>132.30799999999999</v>
      </c>
      <c r="JE64" s="14">
        <v>4212.1880000000001</v>
      </c>
      <c r="JF64" s="66">
        <f t="shared" ref="JF64:JI68" si="589">JE64/JD64*1000</f>
        <v>31836.230613417178</v>
      </c>
      <c r="JG64" s="65">
        <v>6.4249999999999998</v>
      </c>
      <c r="JH64" s="14">
        <v>131.45699999999999</v>
      </c>
      <c r="JI64" s="66">
        <f t="shared" si="589"/>
        <v>20460.23346303502</v>
      </c>
      <c r="JJ64" s="11">
        <f t="shared" si="311"/>
        <v>161.655</v>
      </c>
      <c r="JK64" s="21">
        <f t="shared" si="312"/>
        <v>4921.2300000000005</v>
      </c>
      <c r="JL64" s="12"/>
      <c r="JM64" s="13"/>
      <c r="JN64" s="12"/>
      <c r="JO64" s="12"/>
      <c r="JP64" s="12"/>
      <c r="JQ64" s="13"/>
      <c r="JR64" s="12"/>
      <c r="JS64" s="12"/>
      <c r="JT64" s="12"/>
      <c r="JU64" s="13"/>
      <c r="JV64" s="12"/>
      <c r="JW64" s="12"/>
      <c r="JX64" s="12"/>
      <c r="JY64" s="13"/>
      <c r="JZ64" s="12"/>
      <c r="KA64" s="12"/>
      <c r="KB64" s="12"/>
      <c r="KC64" s="13"/>
      <c r="KD64" s="12"/>
      <c r="KE64" s="12"/>
      <c r="KF64" s="12"/>
      <c r="KG64" s="13"/>
      <c r="KH64" s="12"/>
      <c r="KI64" s="12"/>
      <c r="KJ64" s="12"/>
      <c r="KK64" s="13"/>
      <c r="KL64" s="12"/>
      <c r="KM64" s="12"/>
      <c r="KN64" s="12"/>
      <c r="KO64" s="13"/>
      <c r="KP64" s="12"/>
      <c r="KQ64" s="12"/>
      <c r="KR64" s="12"/>
      <c r="KS64" s="13"/>
      <c r="KT64" s="12"/>
      <c r="KU64" s="12"/>
      <c r="KV64" s="12"/>
      <c r="KW64" s="13"/>
      <c r="KX64" s="12"/>
      <c r="KY64" s="12"/>
      <c r="KZ64" s="12"/>
      <c r="LA64" s="13"/>
      <c r="LB64" s="12"/>
      <c r="LC64" s="12"/>
      <c r="LD64" s="12"/>
    </row>
    <row r="65" spans="1:391" x14ac:dyDescent="0.3">
      <c r="A65" s="57">
        <v>2013</v>
      </c>
      <c r="B65" s="58" t="s">
        <v>12</v>
      </c>
      <c r="C65" s="65">
        <v>0</v>
      </c>
      <c r="D65" s="14">
        <v>0</v>
      </c>
      <c r="E65" s="66">
        <v>0</v>
      </c>
      <c r="F65" s="65">
        <v>4.6769999999999996</v>
      </c>
      <c r="G65" s="14">
        <v>162.13499999999999</v>
      </c>
      <c r="H65" s="66">
        <f t="shared" ref="H65:N68" si="590">G65/F65*1000</f>
        <v>34666.452854393843</v>
      </c>
      <c r="I65" s="65">
        <v>0</v>
      </c>
      <c r="J65" s="14">
        <v>0</v>
      </c>
      <c r="K65" s="66">
        <v>0</v>
      </c>
      <c r="L65" s="65">
        <v>0.26900000000000002</v>
      </c>
      <c r="M65" s="14">
        <v>12.484</v>
      </c>
      <c r="N65" s="66">
        <f t="shared" si="590"/>
        <v>46408.921933085505</v>
      </c>
      <c r="O65" s="65">
        <v>0</v>
      </c>
      <c r="P65" s="14">
        <v>0</v>
      </c>
      <c r="Q65" s="66">
        <v>0</v>
      </c>
      <c r="R65" s="65">
        <v>0</v>
      </c>
      <c r="S65" s="14">
        <v>0</v>
      </c>
      <c r="T65" s="66">
        <v>0</v>
      </c>
      <c r="U65" s="65">
        <v>0</v>
      </c>
      <c r="V65" s="14">
        <v>0</v>
      </c>
      <c r="W65" s="66">
        <f t="shared" si="546"/>
        <v>0</v>
      </c>
      <c r="X65" s="65">
        <v>0</v>
      </c>
      <c r="Y65" s="14">
        <v>0</v>
      </c>
      <c r="Z65" s="66">
        <v>0</v>
      </c>
      <c r="AA65" s="65">
        <v>0</v>
      </c>
      <c r="AB65" s="14">
        <v>0</v>
      </c>
      <c r="AC65" s="66">
        <v>0</v>
      </c>
      <c r="AD65" s="65">
        <v>0</v>
      </c>
      <c r="AE65" s="14">
        <v>0</v>
      </c>
      <c r="AF65" s="66">
        <v>0</v>
      </c>
      <c r="AG65" s="65">
        <v>0</v>
      </c>
      <c r="AH65" s="14">
        <v>0</v>
      </c>
      <c r="AI65" s="66">
        <f t="shared" si="547"/>
        <v>0</v>
      </c>
      <c r="AJ65" s="65">
        <v>0</v>
      </c>
      <c r="AK65" s="14">
        <v>0</v>
      </c>
      <c r="AL65" s="66">
        <v>0</v>
      </c>
      <c r="AM65" s="65">
        <v>0</v>
      </c>
      <c r="AN65" s="14">
        <v>0</v>
      </c>
      <c r="AO65" s="66">
        <v>0</v>
      </c>
      <c r="AP65" s="65">
        <v>0</v>
      </c>
      <c r="AQ65" s="14">
        <v>0</v>
      </c>
      <c r="AR65" s="66">
        <v>0</v>
      </c>
      <c r="AS65" s="65">
        <v>6.2E-2</v>
      </c>
      <c r="AT65" s="14">
        <v>3.0470000000000002</v>
      </c>
      <c r="AU65" s="66">
        <f t="shared" ref="AU65" si="591">AT65/AS65*1000</f>
        <v>49145.161290322583</v>
      </c>
      <c r="AV65" s="65">
        <v>0</v>
      </c>
      <c r="AW65" s="14">
        <v>0</v>
      </c>
      <c r="AX65" s="66">
        <v>0</v>
      </c>
      <c r="AY65" s="65">
        <v>0</v>
      </c>
      <c r="AZ65" s="14">
        <v>0</v>
      </c>
      <c r="BA65" s="66">
        <v>0</v>
      </c>
      <c r="BB65" s="65">
        <v>0</v>
      </c>
      <c r="BC65" s="14">
        <v>0</v>
      </c>
      <c r="BD65" s="66">
        <v>0</v>
      </c>
      <c r="BE65" s="65">
        <v>0</v>
      </c>
      <c r="BF65" s="14">
        <v>0</v>
      </c>
      <c r="BG65" s="66">
        <v>0</v>
      </c>
      <c r="BH65" s="65">
        <v>0</v>
      </c>
      <c r="BI65" s="14">
        <v>0</v>
      </c>
      <c r="BJ65" s="66">
        <v>0</v>
      </c>
      <c r="BK65" s="65"/>
      <c r="BL65" s="14"/>
      <c r="BM65" s="66"/>
      <c r="BN65" s="65">
        <v>0</v>
      </c>
      <c r="BO65" s="14">
        <v>0</v>
      </c>
      <c r="BP65" s="66">
        <v>0</v>
      </c>
      <c r="BQ65" s="65">
        <v>0</v>
      </c>
      <c r="BR65" s="14">
        <v>0</v>
      </c>
      <c r="BS65" s="66">
        <v>0</v>
      </c>
      <c r="BT65" s="65">
        <v>0</v>
      </c>
      <c r="BU65" s="14">
        <v>0</v>
      </c>
      <c r="BV65" s="66">
        <v>0</v>
      </c>
      <c r="BW65" s="65">
        <v>0.74399999999999999</v>
      </c>
      <c r="BX65" s="14">
        <v>19.824000000000002</v>
      </c>
      <c r="BY65" s="66">
        <f t="shared" ref="BY65:CN68" si="592">BX65/BW65*1000</f>
        <v>26645.161290322583</v>
      </c>
      <c r="BZ65" s="65">
        <v>0</v>
      </c>
      <c r="CA65" s="14">
        <v>0</v>
      </c>
      <c r="CB65" s="66">
        <v>0</v>
      </c>
      <c r="CC65" s="65">
        <v>0</v>
      </c>
      <c r="CD65" s="14">
        <v>0</v>
      </c>
      <c r="CE65" s="66">
        <v>0</v>
      </c>
      <c r="CF65" s="65">
        <v>0</v>
      </c>
      <c r="CG65" s="14">
        <v>0</v>
      </c>
      <c r="CH65" s="66">
        <v>0</v>
      </c>
      <c r="CI65" s="65">
        <v>0</v>
      </c>
      <c r="CJ65" s="14">
        <v>0</v>
      </c>
      <c r="CK65" s="66">
        <v>0</v>
      </c>
      <c r="CL65" s="65">
        <v>0.83299999999999996</v>
      </c>
      <c r="CM65" s="14">
        <v>23.091000000000001</v>
      </c>
      <c r="CN65" s="66">
        <f t="shared" si="592"/>
        <v>27720.288115246101</v>
      </c>
      <c r="CO65" s="65">
        <v>0</v>
      </c>
      <c r="CP65" s="14">
        <v>0</v>
      </c>
      <c r="CQ65" s="66">
        <v>0</v>
      </c>
      <c r="CR65" s="65">
        <v>0</v>
      </c>
      <c r="CS65" s="14">
        <v>0</v>
      </c>
      <c r="CT65" s="66">
        <v>0</v>
      </c>
      <c r="CU65" s="65">
        <v>0</v>
      </c>
      <c r="CV65" s="14">
        <v>0</v>
      </c>
      <c r="CW65" s="66">
        <v>0</v>
      </c>
      <c r="CX65" s="65">
        <v>0</v>
      </c>
      <c r="CY65" s="14">
        <v>0</v>
      </c>
      <c r="CZ65" s="66">
        <f t="shared" si="549"/>
        <v>0</v>
      </c>
      <c r="DA65" s="65">
        <v>0</v>
      </c>
      <c r="DB65" s="14">
        <v>0</v>
      </c>
      <c r="DC65" s="66">
        <v>0</v>
      </c>
      <c r="DD65" s="65">
        <v>0</v>
      </c>
      <c r="DE65" s="14">
        <v>0</v>
      </c>
      <c r="DF65" s="66">
        <v>0</v>
      </c>
      <c r="DG65" s="65">
        <v>0</v>
      </c>
      <c r="DH65" s="14">
        <v>0</v>
      </c>
      <c r="DI65" s="66">
        <v>0</v>
      </c>
      <c r="DJ65" s="65">
        <v>0</v>
      </c>
      <c r="DK65" s="14">
        <v>0</v>
      </c>
      <c r="DL65" s="66">
        <f t="shared" si="550"/>
        <v>0</v>
      </c>
      <c r="DM65" s="65">
        <v>0</v>
      </c>
      <c r="DN65" s="14">
        <v>0</v>
      </c>
      <c r="DO65" s="66">
        <f t="shared" si="551"/>
        <v>0</v>
      </c>
      <c r="DP65" s="65">
        <v>0</v>
      </c>
      <c r="DQ65" s="14">
        <v>0</v>
      </c>
      <c r="DR65" s="66">
        <v>0</v>
      </c>
      <c r="DS65" s="65">
        <v>0</v>
      </c>
      <c r="DT65" s="14">
        <v>0</v>
      </c>
      <c r="DU65" s="66">
        <v>0</v>
      </c>
      <c r="DV65" s="65">
        <v>0</v>
      </c>
      <c r="DW65" s="14">
        <v>0</v>
      </c>
      <c r="DX65" s="66">
        <v>0</v>
      </c>
      <c r="DY65" s="65">
        <v>0</v>
      </c>
      <c r="DZ65" s="14">
        <v>0</v>
      </c>
      <c r="EA65" s="66">
        <v>0</v>
      </c>
      <c r="EB65" s="65">
        <v>0</v>
      </c>
      <c r="EC65" s="14">
        <v>0</v>
      </c>
      <c r="ED65" s="66">
        <v>0</v>
      </c>
      <c r="EE65" s="65">
        <v>0</v>
      </c>
      <c r="EF65" s="14">
        <v>0</v>
      </c>
      <c r="EG65" s="66">
        <v>0</v>
      </c>
      <c r="EH65" s="65">
        <v>0</v>
      </c>
      <c r="EI65" s="14">
        <v>0</v>
      </c>
      <c r="EJ65" s="66">
        <v>0</v>
      </c>
      <c r="EK65" s="65">
        <v>4.8000000000000001E-2</v>
      </c>
      <c r="EL65" s="14">
        <v>1.6</v>
      </c>
      <c r="EM65" s="66">
        <f t="shared" ref="EM65:FB68" si="593">EL65/EK65*1000</f>
        <v>33333.333333333336</v>
      </c>
      <c r="EN65" s="65">
        <v>0.92300000000000004</v>
      </c>
      <c r="EO65" s="14">
        <v>31.838000000000001</v>
      </c>
      <c r="EP65" s="66">
        <f t="shared" si="593"/>
        <v>34494.041170097509</v>
      </c>
      <c r="EQ65" s="65">
        <v>0</v>
      </c>
      <c r="ER65" s="14">
        <v>0</v>
      </c>
      <c r="ES65" s="66">
        <v>0</v>
      </c>
      <c r="ET65" s="65">
        <v>0</v>
      </c>
      <c r="EU65" s="14">
        <v>0</v>
      </c>
      <c r="EV65" s="66">
        <v>0</v>
      </c>
      <c r="EW65" s="65">
        <v>0</v>
      </c>
      <c r="EX65" s="14">
        <v>0</v>
      </c>
      <c r="EY65" s="66">
        <f t="shared" si="554"/>
        <v>0</v>
      </c>
      <c r="EZ65" s="65">
        <v>5.5970000000000004</v>
      </c>
      <c r="FA65" s="14">
        <v>154.51499999999999</v>
      </c>
      <c r="FB65" s="66">
        <f t="shared" si="593"/>
        <v>27606.753618009643</v>
      </c>
      <c r="FC65" s="65">
        <v>7.0629999999999997</v>
      </c>
      <c r="FD65" s="14">
        <v>150.667</v>
      </c>
      <c r="FE65" s="66">
        <f t="shared" ref="FE65:FN68" si="594">FD65/FC65*1000</f>
        <v>21331.870310066544</v>
      </c>
      <c r="FF65" s="65">
        <v>0</v>
      </c>
      <c r="FG65" s="14">
        <v>0</v>
      </c>
      <c r="FH65" s="66">
        <v>0</v>
      </c>
      <c r="FI65" s="65">
        <v>0</v>
      </c>
      <c r="FJ65" s="14">
        <v>0</v>
      </c>
      <c r="FK65" s="66">
        <v>0</v>
      </c>
      <c r="FL65" s="65">
        <v>5.2999999999999999E-2</v>
      </c>
      <c r="FM65" s="14">
        <v>2.5289999999999999</v>
      </c>
      <c r="FN65" s="66">
        <f t="shared" si="594"/>
        <v>47716.981132075474</v>
      </c>
      <c r="FO65" s="65">
        <v>1.3129999999999999</v>
      </c>
      <c r="FP65" s="14">
        <v>35.473999999999997</v>
      </c>
      <c r="FQ65" s="66">
        <f t="shared" ref="FQ65:FQ68" si="595">FP65/FO65*1000</f>
        <v>27017.517136329014</v>
      </c>
      <c r="FR65" s="65">
        <v>0</v>
      </c>
      <c r="FS65" s="14">
        <v>0</v>
      </c>
      <c r="FT65" s="66">
        <v>0</v>
      </c>
      <c r="FU65" s="65">
        <v>0</v>
      </c>
      <c r="FV65" s="14">
        <v>0</v>
      </c>
      <c r="FW65" s="66">
        <v>0</v>
      </c>
      <c r="FX65" s="65">
        <v>0</v>
      </c>
      <c r="FY65" s="14">
        <v>0</v>
      </c>
      <c r="FZ65" s="66">
        <v>0</v>
      </c>
      <c r="GA65" s="65">
        <v>0</v>
      </c>
      <c r="GB65" s="14">
        <v>0</v>
      </c>
      <c r="GC65" s="66">
        <v>0</v>
      </c>
      <c r="GD65" s="65">
        <v>0</v>
      </c>
      <c r="GE65" s="14">
        <v>0</v>
      </c>
      <c r="GF65" s="66">
        <v>0</v>
      </c>
      <c r="GG65" s="65">
        <v>0</v>
      </c>
      <c r="GH65" s="14">
        <v>0</v>
      </c>
      <c r="GI65" s="66">
        <v>0</v>
      </c>
      <c r="GJ65" s="65">
        <v>0</v>
      </c>
      <c r="GK65" s="14">
        <v>0</v>
      </c>
      <c r="GL65" s="66">
        <v>0</v>
      </c>
      <c r="GM65" s="65">
        <v>0</v>
      </c>
      <c r="GN65" s="14">
        <v>0</v>
      </c>
      <c r="GO65" s="66">
        <v>0</v>
      </c>
      <c r="GP65" s="65">
        <v>0</v>
      </c>
      <c r="GQ65" s="14">
        <v>0</v>
      </c>
      <c r="GR65" s="66">
        <v>0</v>
      </c>
      <c r="GS65" s="65">
        <v>0</v>
      </c>
      <c r="GT65" s="14">
        <v>0</v>
      </c>
      <c r="GU65" s="66">
        <v>0</v>
      </c>
      <c r="GV65" s="65">
        <v>0</v>
      </c>
      <c r="GW65" s="14">
        <v>0</v>
      </c>
      <c r="GX65" s="66">
        <v>0</v>
      </c>
      <c r="GY65" s="65">
        <v>0</v>
      </c>
      <c r="GZ65" s="14">
        <v>0</v>
      </c>
      <c r="HA65" s="66">
        <v>0</v>
      </c>
      <c r="HB65" s="65">
        <v>0</v>
      </c>
      <c r="HC65" s="14">
        <v>0</v>
      </c>
      <c r="HD65" s="66">
        <v>0</v>
      </c>
      <c r="HE65" s="65">
        <v>0.03</v>
      </c>
      <c r="HF65" s="14">
        <v>0.97399999999999998</v>
      </c>
      <c r="HG65" s="66">
        <f t="shared" ref="HA65:HG68" si="596">HF65/HE65*1000</f>
        <v>32466.666666666668</v>
      </c>
      <c r="HH65" s="65">
        <v>0</v>
      </c>
      <c r="HI65" s="14">
        <v>0</v>
      </c>
      <c r="HJ65" s="66">
        <f t="shared" si="556"/>
        <v>0</v>
      </c>
      <c r="HK65" s="65">
        <v>0</v>
      </c>
      <c r="HL65" s="14">
        <v>0</v>
      </c>
      <c r="HM65" s="66">
        <v>0</v>
      </c>
      <c r="HN65" s="65">
        <v>0</v>
      </c>
      <c r="HO65" s="14">
        <v>0</v>
      </c>
      <c r="HP65" s="66">
        <v>0</v>
      </c>
      <c r="HQ65" s="65">
        <v>0</v>
      </c>
      <c r="HR65" s="14">
        <v>0</v>
      </c>
      <c r="HS65" s="66">
        <v>0</v>
      </c>
      <c r="HT65" s="65">
        <v>0</v>
      </c>
      <c r="HU65" s="14">
        <v>0</v>
      </c>
      <c r="HV65" s="66">
        <v>0</v>
      </c>
      <c r="HW65" s="65">
        <v>0</v>
      </c>
      <c r="HX65" s="14">
        <v>0</v>
      </c>
      <c r="HY65" s="66">
        <v>0</v>
      </c>
      <c r="HZ65" s="65">
        <v>0</v>
      </c>
      <c r="IA65" s="14">
        <v>0</v>
      </c>
      <c r="IB65" s="66">
        <f t="shared" si="557"/>
        <v>0</v>
      </c>
      <c r="IC65" s="65">
        <v>0</v>
      </c>
      <c r="ID65" s="14">
        <v>0</v>
      </c>
      <c r="IE65" s="66">
        <v>0</v>
      </c>
      <c r="IF65" s="65">
        <v>0</v>
      </c>
      <c r="IG65" s="14">
        <v>0</v>
      </c>
      <c r="IH65" s="66">
        <v>0</v>
      </c>
      <c r="II65" s="75">
        <v>0</v>
      </c>
      <c r="IJ65" s="20">
        <v>0</v>
      </c>
      <c r="IK65" s="66">
        <v>0</v>
      </c>
      <c r="IL65" s="65">
        <v>6.7000000000000004E-2</v>
      </c>
      <c r="IM65" s="14">
        <v>1.395</v>
      </c>
      <c r="IN65" s="66">
        <f t="shared" si="588"/>
        <v>20820.895522388058</v>
      </c>
      <c r="IO65" s="65">
        <v>2.4809999999999999</v>
      </c>
      <c r="IP65" s="14">
        <v>73.975999999999999</v>
      </c>
      <c r="IQ65" s="66">
        <f t="shared" si="588"/>
        <v>29817.009270455463</v>
      </c>
      <c r="IR65" s="65">
        <v>4.4859999999999998</v>
      </c>
      <c r="IS65" s="14">
        <v>122.544</v>
      </c>
      <c r="IT65" s="66">
        <f t="shared" ref="IT65:IT68" si="597">IS65/IR65*1000</f>
        <v>27316.986179224255</v>
      </c>
      <c r="IU65" s="65">
        <v>0</v>
      </c>
      <c r="IV65" s="14">
        <v>0</v>
      </c>
      <c r="IW65" s="66">
        <v>0</v>
      </c>
      <c r="IX65" s="65">
        <v>0</v>
      </c>
      <c r="IY65" s="14">
        <v>0</v>
      </c>
      <c r="IZ65" s="66">
        <v>0</v>
      </c>
      <c r="JA65" s="65">
        <v>0</v>
      </c>
      <c r="JB65" s="14">
        <v>0</v>
      </c>
      <c r="JC65" s="66">
        <v>0</v>
      </c>
      <c r="JD65" s="65">
        <v>21.963999999999999</v>
      </c>
      <c r="JE65" s="14">
        <v>620.37800000000004</v>
      </c>
      <c r="JF65" s="66">
        <f t="shared" si="589"/>
        <v>28245.21945000911</v>
      </c>
      <c r="JG65" s="65">
        <v>29.013999999999999</v>
      </c>
      <c r="JH65" s="14">
        <v>218.57900000000001</v>
      </c>
      <c r="JI65" s="66">
        <f t="shared" si="589"/>
        <v>7533.5700006893221</v>
      </c>
      <c r="JJ65" s="11">
        <f t="shared" si="311"/>
        <v>79.623999999999995</v>
      </c>
      <c r="JK65" s="21">
        <f t="shared" si="312"/>
        <v>1635.05</v>
      </c>
      <c r="JL65" s="6"/>
      <c r="JM65" s="9"/>
      <c r="JN65" s="6"/>
      <c r="JO65" s="6"/>
      <c r="JP65" s="6"/>
      <c r="JQ65" s="9"/>
      <c r="JR65" s="6"/>
      <c r="JS65" s="6"/>
      <c r="JT65" s="6"/>
      <c r="JU65" s="9"/>
      <c r="JV65" s="6"/>
      <c r="JW65" s="6"/>
      <c r="JX65" s="1"/>
      <c r="JY65" s="2"/>
      <c r="JZ65" s="1"/>
      <c r="KA65" s="1"/>
      <c r="KB65" s="1"/>
      <c r="KC65" s="2"/>
      <c r="KD65" s="1"/>
      <c r="KE65" s="1"/>
      <c r="KF65" s="1"/>
      <c r="KG65" s="2"/>
      <c r="KH65" s="1"/>
      <c r="KI65" s="1"/>
      <c r="KJ65" s="1"/>
      <c r="KK65" s="2"/>
      <c r="KL65" s="1"/>
      <c r="KM65" s="1"/>
      <c r="KN65" s="1"/>
      <c r="KO65" s="2"/>
      <c r="KP65" s="1"/>
      <c r="KQ65" s="1"/>
      <c r="KR65" s="1"/>
      <c r="KS65" s="2"/>
      <c r="KT65" s="1"/>
      <c r="KU65" s="1"/>
      <c r="KV65" s="1"/>
      <c r="KW65" s="2"/>
      <c r="KX65" s="1"/>
      <c r="KY65" s="1"/>
      <c r="KZ65" s="1"/>
      <c r="LA65" s="2"/>
      <c r="LB65" s="1"/>
      <c r="LC65" s="1"/>
      <c r="LD65" s="1"/>
    </row>
    <row r="66" spans="1:391" x14ac:dyDescent="0.3">
      <c r="A66" s="57">
        <v>2013</v>
      </c>
      <c r="B66" s="58" t="s">
        <v>13</v>
      </c>
      <c r="C66" s="65">
        <v>0</v>
      </c>
      <c r="D66" s="14">
        <v>0</v>
      </c>
      <c r="E66" s="66">
        <v>0</v>
      </c>
      <c r="F66" s="65">
        <v>4.63</v>
      </c>
      <c r="G66" s="14">
        <v>134.256</v>
      </c>
      <c r="H66" s="66">
        <f t="shared" ref="H66" si="598">G66/F66*1000</f>
        <v>28996.976241900647</v>
      </c>
      <c r="I66" s="65">
        <v>0</v>
      </c>
      <c r="J66" s="14">
        <v>0</v>
      </c>
      <c r="K66" s="66">
        <v>0</v>
      </c>
      <c r="L66" s="65">
        <v>9.0999999999999998E-2</v>
      </c>
      <c r="M66" s="14">
        <v>4.165</v>
      </c>
      <c r="N66" s="66">
        <f t="shared" ref="N66" si="599">M66/L66*1000</f>
        <v>45769.230769230773</v>
      </c>
      <c r="O66" s="65">
        <v>0</v>
      </c>
      <c r="P66" s="14">
        <v>0</v>
      </c>
      <c r="Q66" s="66">
        <v>0</v>
      </c>
      <c r="R66" s="65">
        <v>0</v>
      </c>
      <c r="S66" s="14">
        <v>0</v>
      </c>
      <c r="T66" s="66">
        <v>0</v>
      </c>
      <c r="U66" s="65">
        <v>0</v>
      </c>
      <c r="V66" s="14">
        <v>0</v>
      </c>
      <c r="W66" s="66">
        <f t="shared" si="546"/>
        <v>0</v>
      </c>
      <c r="X66" s="65">
        <v>0</v>
      </c>
      <c r="Y66" s="14">
        <v>0</v>
      </c>
      <c r="Z66" s="66">
        <v>0</v>
      </c>
      <c r="AA66" s="65">
        <v>0</v>
      </c>
      <c r="AB66" s="14">
        <v>0</v>
      </c>
      <c r="AC66" s="66">
        <v>0</v>
      </c>
      <c r="AD66" s="65">
        <v>0</v>
      </c>
      <c r="AE66" s="14">
        <v>0</v>
      </c>
      <c r="AF66" s="66">
        <v>0</v>
      </c>
      <c r="AG66" s="65">
        <v>0</v>
      </c>
      <c r="AH66" s="14">
        <v>0</v>
      </c>
      <c r="AI66" s="66">
        <f t="shared" si="547"/>
        <v>0</v>
      </c>
      <c r="AJ66" s="65">
        <v>0</v>
      </c>
      <c r="AK66" s="14">
        <v>0</v>
      </c>
      <c r="AL66" s="66">
        <v>0</v>
      </c>
      <c r="AM66" s="65">
        <v>0</v>
      </c>
      <c r="AN66" s="14">
        <v>0</v>
      </c>
      <c r="AO66" s="66">
        <v>0</v>
      </c>
      <c r="AP66" s="65">
        <v>0</v>
      </c>
      <c r="AQ66" s="14">
        <v>0</v>
      </c>
      <c r="AR66" s="66">
        <v>0</v>
      </c>
      <c r="AS66" s="65">
        <v>9.1999999999999998E-2</v>
      </c>
      <c r="AT66" s="14">
        <v>4.4740000000000002</v>
      </c>
      <c r="AU66" s="66">
        <f t="shared" ref="AU66" si="600">AT66/AS66*1000</f>
        <v>48630.434782608696</v>
      </c>
      <c r="AV66" s="65">
        <v>0</v>
      </c>
      <c r="AW66" s="14">
        <v>0</v>
      </c>
      <c r="AX66" s="66">
        <v>0</v>
      </c>
      <c r="AY66" s="65">
        <v>0</v>
      </c>
      <c r="AZ66" s="14">
        <v>0</v>
      </c>
      <c r="BA66" s="66">
        <v>0</v>
      </c>
      <c r="BB66" s="65">
        <v>0</v>
      </c>
      <c r="BC66" s="14">
        <v>0</v>
      </c>
      <c r="BD66" s="66">
        <v>0</v>
      </c>
      <c r="BE66" s="65">
        <v>19.27</v>
      </c>
      <c r="BF66" s="14">
        <v>1119.299</v>
      </c>
      <c r="BG66" s="66">
        <f t="shared" ref="BG66" si="601">BF66/BE66*1000</f>
        <v>58085.054488842761</v>
      </c>
      <c r="BH66" s="65">
        <v>0</v>
      </c>
      <c r="BI66" s="14">
        <v>0</v>
      </c>
      <c r="BJ66" s="66">
        <v>0</v>
      </c>
      <c r="BK66" s="65"/>
      <c r="BL66" s="14"/>
      <c r="BM66" s="66"/>
      <c r="BN66" s="65">
        <v>0</v>
      </c>
      <c r="BO66" s="14">
        <v>0</v>
      </c>
      <c r="BP66" s="66">
        <v>0</v>
      </c>
      <c r="BQ66" s="65">
        <v>0</v>
      </c>
      <c r="BR66" s="14">
        <v>0</v>
      </c>
      <c r="BS66" s="66">
        <v>0</v>
      </c>
      <c r="BT66" s="65">
        <v>0</v>
      </c>
      <c r="BU66" s="14">
        <v>0</v>
      </c>
      <c r="BV66" s="66">
        <v>0</v>
      </c>
      <c r="BW66" s="65">
        <v>0</v>
      </c>
      <c r="BX66" s="14">
        <v>0</v>
      </c>
      <c r="BY66" s="66">
        <v>0</v>
      </c>
      <c r="BZ66" s="65">
        <v>0</v>
      </c>
      <c r="CA66" s="14">
        <v>0</v>
      </c>
      <c r="CB66" s="66">
        <v>0</v>
      </c>
      <c r="CC66" s="65">
        <v>0</v>
      </c>
      <c r="CD66" s="14">
        <v>0</v>
      </c>
      <c r="CE66" s="66">
        <v>0</v>
      </c>
      <c r="CF66" s="65">
        <v>0</v>
      </c>
      <c r="CG66" s="14">
        <v>0</v>
      </c>
      <c r="CH66" s="66">
        <v>0</v>
      </c>
      <c r="CI66" s="65">
        <v>0</v>
      </c>
      <c r="CJ66" s="14">
        <v>0</v>
      </c>
      <c r="CK66" s="66">
        <v>0</v>
      </c>
      <c r="CL66" s="65">
        <v>0.92700000000000005</v>
      </c>
      <c r="CM66" s="14">
        <v>24.853999999999999</v>
      </c>
      <c r="CN66" s="66">
        <f t="shared" ref="CN66" si="602">CM66/CL66*1000</f>
        <v>26811.218985976266</v>
      </c>
      <c r="CO66" s="65">
        <v>0</v>
      </c>
      <c r="CP66" s="14">
        <v>0</v>
      </c>
      <c r="CQ66" s="66">
        <v>0</v>
      </c>
      <c r="CR66" s="65">
        <v>0</v>
      </c>
      <c r="CS66" s="14">
        <v>0</v>
      </c>
      <c r="CT66" s="66">
        <v>0</v>
      </c>
      <c r="CU66" s="65">
        <v>6.7000000000000004E-2</v>
      </c>
      <c r="CV66" s="14">
        <v>0.93500000000000005</v>
      </c>
      <c r="CW66" s="66">
        <f t="shared" ref="CW66" si="603">CV66/CU66*1000</f>
        <v>13955.223880597014</v>
      </c>
      <c r="CX66" s="65">
        <v>0</v>
      </c>
      <c r="CY66" s="14">
        <v>0</v>
      </c>
      <c r="CZ66" s="66">
        <f t="shared" si="549"/>
        <v>0</v>
      </c>
      <c r="DA66" s="65">
        <v>0</v>
      </c>
      <c r="DB66" s="14">
        <v>0</v>
      </c>
      <c r="DC66" s="66">
        <v>0</v>
      </c>
      <c r="DD66" s="65">
        <v>0</v>
      </c>
      <c r="DE66" s="14">
        <v>0</v>
      </c>
      <c r="DF66" s="66">
        <v>0</v>
      </c>
      <c r="DG66" s="65">
        <v>0</v>
      </c>
      <c r="DH66" s="14">
        <v>0</v>
      </c>
      <c r="DI66" s="66">
        <v>0</v>
      </c>
      <c r="DJ66" s="65">
        <v>0</v>
      </c>
      <c r="DK66" s="14">
        <v>0</v>
      </c>
      <c r="DL66" s="66">
        <f t="shared" si="550"/>
        <v>0</v>
      </c>
      <c r="DM66" s="65">
        <v>0</v>
      </c>
      <c r="DN66" s="14">
        <v>0</v>
      </c>
      <c r="DO66" s="66">
        <f t="shared" si="551"/>
        <v>0</v>
      </c>
      <c r="DP66" s="65">
        <v>1.056</v>
      </c>
      <c r="DQ66" s="14">
        <v>30.015000000000001</v>
      </c>
      <c r="DR66" s="66">
        <f t="shared" ref="DR66" si="604">DQ66/DP66*1000</f>
        <v>28423.295454545452</v>
      </c>
      <c r="DS66" s="65">
        <v>0</v>
      </c>
      <c r="DT66" s="14">
        <v>0</v>
      </c>
      <c r="DU66" s="66">
        <v>0</v>
      </c>
      <c r="DV66" s="65">
        <v>0</v>
      </c>
      <c r="DW66" s="14">
        <v>0</v>
      </c>
      <c r="DX66" s="66">
        <v>0</v>
      </c>
      <c r="DY66" s="65">
        <v>0</v>
      </c>
      <c r="DZ66" s="14">
        <v>0</v>
      </c>
      <c r="EA66" s="66">
        <v>0</v>
      </c>
      <c r="EB66" s="65">
        <v>0</v>
      </c>
      <c r="EC66" s="14">
        <v>0</v>
      </c>
      <c r="ED66" s="66">
        <v>0</v>
      </c>
      <c r="EE66" s="65">
        <v>0</v>
      </c>
      <c r="EF66" s="14">
        <v>0</v>
      </c>
      <c r="EG66" s="66">
        <v>0</v>
      </c>
      <c r="EH66" s="65">
        <v>0</v>
      </c>
      <c r="EI66" s="14">
        <v>0</v>
      </c>
      <c r="EJ66" s="66">
        <v>0</v>
      </c>
      <c r="EK66" s="65">
        <v>0.33600000000000002</v>
      </c>
      <c r="EL66" s="14">
        <v>10.945</v>
      </c>
      <c r="EM66" s="66">
        <f t="shared" ref="EM66" si="605">EL66/EK66*1000</f>
        <v>32574.40476190476</v>
      </c>
      <c r="EN66" s="65">
        <v>0.68899999999999995</v>
      </c>
      <c r="EO66" s="14">
        <v>21.1</v>
      </c>
      <c r="EP66" s="66">
        <f t="shared" ref="EP66" si="606">EO66/EN66*1000</f>
        <v>30624.092888243838</v>
      </c>
      <c r="EQ66" s="65">
        <v>0</v>
      </c>
      <c r="ER66" s="14">
        <v>0</v>
      </c>
      <c r="ES66" s="66">
        <v>0</v>
      </c>
      <c r="ET66" s="65">
        <v>0</v>
      </c>
      <c r="EU66" s="14">
        <v>0</v>
      </c>
      <c r="EV66" s="66">
        <v>0</v>
      </c>
      <c r="EW66" s="65">
        <v>0</v>
      </c>
      <c r="EX66" s="14">
        <v>0</v>
      </c>
      <c r="EY66" s="66">
        <f t="shared" si="554"/>
        <v>0</v>
      </c>
      <c r="EZ66" s="65">
        <v>0.48499999999999999</v>
      </c>
      <c r="FA66" s="14">
        <v>13.959</v>
      </c>
      <c r="FB66" s="66">
        <f t="shared" ref="FB66:FB67" si="607">FA66/EZ66*1000</f>
        <v>28781.443298969072</v>
      </c>
      <c r="FC66" s="65">
        <v>6.3</v>
      </c>
      <c r="FD66" s="14">
        <v>129.77600000000001</v>
      </c>
      <c r="FE66" s="66">
        <f t="shared" ref="FE66" si="608">FD66/FC66*1000</f>
        <v>20599.365079365081</v>
      </c>
      <c r="FF66" s="65">
        <v>0</v>
      </c>
      <c r="FG66" s="14">
        <v>0</v>
      </c>
      <c r="FH66" s="66">
        <v>0</v>
      </c>
      <c r="FI66" s="65">
        <v>0</v>
      </c>
      <c r="FJ66" s="14">
        <v>0</v>
      </c>
      <c r="FK66" s="66">
        <v>0</v>
      </c>
      <c r="FL66" s="65">
        <v>0.05</v>
      </c>
      <c r="FM66" s="14">
        <v>1.379</v>
      </c>
      <c r="FN66" s="66">
        <f t="shared" ref="FN66" si="609">FM66/FL66*1000</f>
        <v>27580</v>
      </c>
      <c r="FO66" s="65">
        <v>1.865</v>
      </c>
      <c r="FP66" s="14">
        <v>51.954999999999998</v>
      </c>
      <c r="FQ66" s="66">
        <f t="shared" ref="FQ66" si="610">FP66/FO66*1000</f>
        <v>27857.908847184986</v>
      </c>
      <c r="FR66" s="65">
        <v>0</v>
      </c>
      <c r="FS66" s="14">
        <v>0</v>
      </c>
      <c r="FT66" s="66">
        <v>0</v>
      </c>
      <c r="FU66" s="65">
        <v>0</v>
      </c>
      <c r="FV66" s="14">
        <v>0</v>
      </c>
      <c r="FW66" s="66">
        <v>0</v>
      </c>
      <c r="FX66" s="65">
        <v>0</v>
      </c>
      <c r="FY66" s="14">
        <v>0</v>
      </c>
      <c r="FZ66" s="66">
        <v>0</v>
      </c>
      <c r="GA66" s="65">
        <v>0</v>
      </c>
      <c r="GB66" s="14">
        <v>0</v>
      </c>
      <c r="GC66" s="66">
        <v>0</v>
      </c>
      <c r="GD66" s="65">
        <v>0</v>
      </c>
      <c r="GE66" s="14">
        <v>0</v>
      </c>
      <c r="GF66" s="66">
        <v>0</v>
      </c>
      <c r="GG66" s="65">
        <v>0</v>
      </c>
      <c r="GH66" s="14">
        <v>0</v>
      </c>
      <c r="GI66" s="66">
        <v>0</v>
      </c>
      <c r="GJ66" s="65">
        <v>0</v>
      </c>
      <c r="GK66" s="14">
        <v>0</v>
      </c>
      <c r="GL66" s="66">
        <v>0</v>
      </c>
      <c r="GM66" s="65">
        <v>0</v>
      </c>
      <c r="GN66" s="14">
        <v>0</v>
      </c>
      <c r="GO66" s="66">
        <v>0</v>
      </c>
      <c r="GP66" s="65">
        <v>0</v>
      </c>
      <c r="GQ66" s="14">
        <v>0</v>
      </c>
      <c r="GR66" s="66">
        <v>0</v>
      </c>
      <c r="GS66" s="65">
        <v>0</v>
      </c>
      <c r="GT66" s="14">
        <v>0</v>
      </c>
      <c r="GU66" s="66">
        <v>0</v>
      </c>
      <c r="GV66" s="65">
        <v>0</v>
      </c>
      <c r="GW66" s="14">
        <v>0</v>
      </c>
      <c r="GX66" s="66">
        <v>0</v>
      </c>
      <c r="GY66" s="65">
        <v>0.753</v>
      </c>
      <c r="GZ66" s="14">
        <v>23.817</v>
      </c>
      <c r="HA66" s="83">
        <v>23.311</v>
      </c>
      <c r="HB66" s="65">
        <v>0</v>
      </c>
      <c r="HC66" s="14">
        <v>0</v>
      </c>
      <c r="HD66" s="66">
        <v>0</v>
      </c>
      <c r="HE66" s="65">
        <v>0</v>
      </c>
      <c r="HF66" s="14">
        <v>0</v>
      </c>
      <c r="HG66" s="66">
        <v>0</v>
      </c>
      <c r="HH66" s="65">
        <v>0</v>
      </c>
      <c r="HI66" s="14">
        <v>0</v>
      </c>
      <c r="HJ66" s="66">
        <f t="shared" si="556"/>
        <v>0</v>
      </c>
      <c r="HK66" s="65">
        <v>0</v>
      </c>
      <c r="HL66" s="14">
        <v>0</v>
      </c>
      <c r="HM66" s="66">
        <v>0</v>
      </c>
      <c r="HN66" s="65">
        <v>0</v>
      </c>
      <c r="HO66" s="14">
        <v>0</v>
      </c>
      <c r="HP66" s="66">
        <v>0</v>
      </c>
      <c r="HQ66" s="65">
        <v>0</v>
      </c>
      <c r="HR66" s="14">
        <v>0</v>
      </c>
      <c r="HS66" s="66">
        <v>0</v>
      </c>
      <c r="HT66" s="65">
        <v>0</v>
      </c>
      <c r="HU66" s="14">
        <v>0</v>
      </c>
      <c r="HV66" s="66">
        <v>0</v>
      </c>
      <c r="HW66" s="65">
        <v>0</v>
      </c>
      <c r="HX66" s="14">
        <v>0</v>
      </c>
      <c r="HY66" s="66">
        <v>0</v>
      </c>
      <c r="HZ66" s="65">
        <v>0</v>
      </c>
      <c r="IA66" s="14">
        <v>0</v>
      </c>
      <c r="IB66" s="66">
        <f t="shared" si="557"/>
        <v>0</v>
      </c>
      <c r="IC66" s="65">
        <v>0</v>
      </c>
      <c r="ID66" s="14">
        <v>0</v>
      </c>
      <c r="IE66" s="66">
        <v>0</v>
      </c>
      <c r="IF66" s="65">
        <v>0</v>
      </c>
      <c r="IG66" s="14">
        <v>0</v>
      </c>
      <c r="IH66" s="66">
        <v>0</v>
      </c>
      <c r="II66" s="75">
        <v>0</v>
      </c>
      <c r="IJ66" s="20">
        <v>0</v>
      </c>
      <c r="IK66" s="66">
        <v>0</v>
      </c>
      <c r="IL66" s="65">
        <v>3.2000000000000001E-2</v>
      </c>
      <c r="IM66" s="14">
        <v>0.91600000000000004</v>
      </c>
      <c r="IN66" s="66">
        <f t="shared" ref="IN66" si="611">IM66/IL66*1000</f>
        <v>28625</v>
      </c>
      <c r="IO66" s="65">
        <v>0</v>
      </c>
      <c r="IP66" s="14">
        <v>0</v>
      </c>
      <c r="IQ66" s="66">
        <v>0</v>
      </c>
      <c r="IR66" s="65">
        <v>0</v>
      </c>
      <c r="IS66" s="14">
        <v>0</v>
      </c>
      <c r="IT66" s="66">
        <v>0</v>
      </c>
      <c r="IU66" s="65">
        <v>0</v>
      </c>
      <c r="IV66" s="14">
        <v>0</v>
      </c>
      <c r="IW66" s="66">
        <v>0</v>
      </c>
      <c r="IX66" s="65">
        <v>0</v>
      </c>
      <c r="IY66" s="14">
        <v>0</v>
      </c>
      <c r="IZ66" s="66">
        <v>0</v>
      </c>
      <c r="JA66" s="65">
        <v>0</v>
      </c>
      <c r="JB66" s="14">
        <v>0</v>
      </c>
      <c r="JC66" s="66">
        <v>0</v>
      </c>
      <c r="JD66" s="65">
        <v>40.225999999999999</v>
      </c>
      <c r="JE66" s="14">
        <v>1302.5329999999999</v>
      </c>
      <c r="JF66" s="66">
        <f t="shared" ref="JF66" si="612">JE66/JD66*1000</f>
        <v>32380.375876298905</v>
      </c>
      <c r="JG66" s="65">
        <v>2.4630000000000001</v>
      </c>
      <c r="JH66" s="14">
        <v>64.515000000000001</v>
      </c>
      <c r="JI66" s="66">
        <f t="shared" ref="JI66" si="613">JH66/JG66*1000</f>
        <v>26193.666260657734</v>
      </c>
      <c r="JJ66" s="11">
        <f t="shared" si="311"/>
        <v>79.331999999999979</v>
      </c>
      <c r="JK66" s="21">
        <f t="shared" si="312"/>
        <v>2938.8929999999996</v>
      </c>
      <c r="JL66" s="6"/>
      <c r="JM66" s="9"/>
      <c r="JN66" s="6"/>
      <c r="JO66" s="6"/>
      <c r="JP66" s="6"/>
      <c r="JQ66" s="9"/>
      <c r="JR66" s="6"/>
      <c r="JS66" s="6"/>
      <c r="JT66" s="6"/>
      <c r="JU66" s="9"/>
      <c r="JV66" s="6"/>
      <c r="JW66" s="6"/>
      <c r="JX66" s="1"/>
      <c r="JY66" s="2"/>
      <c r="JZ66" s="1"/>
      <c r="KA66" s="1"/>
      <c r="KB66" s="1"/>
      <c r="KC66" s="2"/>
      <c r="KD66" s="1"/>
      <c r="KE66" s="1"/>
      <c r="KF66" s="1"/>
      <c r="KG66" s="2"/>
      <c r="KH66" s="1"/>
      <c r="KI66" s="1"/>
      <c r="KJ66" s="1"/>
      <c r="KK66" s="2"/>
      <c r="KL66" s="1"/>
      <c r="KM66" s="1"/>
      <c r="KN66" s="1"/>
      <c r="KO66" s="2"/>
      <c r="KP66" s="1"/>
      <c r="KQ66" s="1"/>
      <c r="KR66" s="1"/>
      <c r="KS66" s="2"/>
      <c r="KT66" s="1"/>
      <c r="KU66" s="1"/>
      <c r="KV66" s="1"/>
      <c r="KW66" s="2"/>
      <c r="KX66" s="1"/>
      <c r="KY66" s="1"/>
      <c r="KZ66" s="1"/>
      <c r="LA66" s="2"/>
      <c r="LB66" s="1"/>
      <c r="LC66" s="1"/>
      <c r="LD66" s="1"/>
    </row>
    <row r="67" spans="1:391" x14ac:dyDescent="0.3">
      <c r="A67" s="57">
        <v>2013</v>
      </c>
      <c r="B67" s="58" t="s">
        <v>14</v>
      </c>
      <c r="C67" s="65">
        <v>0</v>
      </c>
      <c r="D67" s="14">
        <v>0</v>
      </c>
      <c r="E67" s="66">
        <v>0</v>
      </c>
      <c r="F67" s="65">
        <v>5.5259999999999998</v>
      </c>
      <c r="G67" s="14">
        <v>171.42500000000001</v>
      </c>
      <c r="H67" s="66">
        <f t="shared" ref="H67" si="614">G67/F67*1000</f>
        <v>31021.534563879843</v>
      </c>
      <c r="I67" s="65">
        <v>0</v>
      </c>
      <c r="J67" s="14">
        <v>0</v>
      </c>
      <c r="K67" s="66">
        <v>0</v>
      </c>
      <c r="L67" s="65">
        <v>0.61399999999999999</v>
      </c>
      <c r="M67" s="14">
        <v>30.08</v>
      </c>
      <c r="N67" s="66">
        <f t="shared" ref="N67" si="615">M67/L67*1000</f>
        <v>48990.228013029315</v>
      </c>
      <c r="O67" s="65">
        <v>0</v>
      </c>
      <c r="P67" s="14">
        <v>0</v>
      </c>
      <c r="Q67" s="66">
        <v>0</v>
      </c>
      <c r="R67" s="65">
        <v>64.704999999999998</v>
      </c>
      <c r="S67" s="14">
        <v>1377.5909999999999</v>
      </c>
      <c r="T67" s="66">
        <f t="shared" ref="T67:T69" si="616">S67/R67*1000</f>
        <v>21290.333049996134</v>
      </c>
      <c r="U67" s="65">
        <v>0</v>
      </c>
      <c r="V67" s="14">
        <v>0</v>
      </c>
      <c r="W67" s="66">
        <f t="shared" si="546"/>
        <v>0</v>
      </c>
      <c r="X67" s="65">
        <v>64.704999999999998</v>
      </c>
      <c r="Y67" s="14">
        <v>1377.5909999999999</v>
      </c>
      <c r="Z67" s="66">
        <f t="shared" ref="Z67" si="617">Y67/X67*1000</f>
        <v>21290.333049996134</v>
      </c>
      <c r="AA67" s="65">
        <v>0</v>
      </c>
      <c r="AB67" s="14">
        <v>0</v>
      </c>
      <c r="AC67" s="66">
        <v>0</v>
      </c>
      <c r="AD67" s="65">
        <v>0</v>
      </c>
      <c r="AE67" s="14">
        <v>0</v>
      </c>
      <c r="AF67" s="66">
        <v>0</v>
      </c>
      <c r="AG67" s="65">
        <v>0</v>
      </c>
      <c r="AH67" s="14">
        <v>0</v>
      </c>
      <c r="AI67" s="66">
        <f t="shared" si="547"/>
        <v>0</v>
      </c>
      <c r="AJ67" s="65">
        <v>0</v>
      </c>
      <c r="AK67" s="14">
        <v>0</v>
      </c>
      <c r="AL67" s="66">
        <v>0</v>
      </c>
      <c r="AM67" s="65">
        <v>0</v>
      </c>
      <c r="AN67" s="14">
        <v>0</v>
      </c>
      <c r="AO67" s="66">
        <v>0</v>
      </c>
      <c r="AP67" s="65">
        <v>0</v>
      </c>
      <c r="AQ67" s="14">
        <v>0</v>
      </c>
      <c r="AR67" s="66">
        <v>0</v>
      </c>
      <c r="AS67" s="65">
        <v>4.4999999999999998E-2</v>
      </c>
      <c r="AT67" s="14">
        <v>1.4370000000000001</v>
      </c>
      <c r="AU67" s="66">
        <f t="shared" ref="AU67" si="618">AT67/AS67*1000</f>
        <v>31933.333333333336</v>
      </c>
      <c r="AV67" s="65">
        <v>0</v>
      </c>
      <c r="AW67" s="14">
        <v>0</v>
      </c>
      <c r="AX67" s="66">
        <v>0</v>
      </c>
      <c r="AY67" s="65">
        <v>0</v>
      </c>
      <c r="AZ67" s="14">
        <v>0</v>
      </c>
      <c r="BA67" s="66">
        <v>0</v>
      </c>
      <c r="BB67" s="65">
        <v>0</v>
      </c>
      <c r="BC67" s="14">
        <v>0</v>
      </c>
      <c r="BD67" s="66">
        <v>0</v>
      </c>
      <c r="BE67" s="65">
        <v>0.84599999999999997</v>
      </c>
      <c r="BF67" s="14">
        <v>50.353000000000002</v>
      </c>
      <c r="BG67" s="66">
        <f t="shared" ref="BG67" si="619">BF67/BE67*1000</f>
        <v>59518.912529550835</v>
      </c>
      <c r="BH67" s="65">
        <v>0</v>
      </c>
      <c r="BI67" s="14">
        <v>0</v>
      </c>
      <c r="BJ67" s="66">
        <v>0</v>
      </c>
      <c r="BK67" s="65"/>
      <c r="BL67" s="14"/>
      <c r="BM67" s="66"/>
      <c r="BN67" s="65">
        <v>0</v>
      </c>
      <c r="BO67" s="14">
        <v>0</v>
      </c>
      <c r="BP67" s="66">
        <v>0</v>
      </c>
      <c r="BQ67" s="65">
        <v>0</v>
      </c>
      <c r="BR67" s="14">
        <v>0</v>
      </c>
      <c r="BS67" s="66">
        <v>0</v>
      </c>
      <c r="BT67" s="65">
        <v>43.14</v>
      </c>
      <c r="BU67" s="14">
        <v>873.67600000000004</v>
      </c>
      <c r="BV67" s="66">
        <f t="shared" ref="BV67" si="620">BU67/BT67*1000</f>
        <v>20252.109411219288</v>
      </c>
      <c r="BW67" s="65">
        <v>0.314</v>
      </c>
      <c r="BX67" s="14">
        <v>17.651</v>
      </c>
      <c r="BY67" s="66">
        <f t="shared" ref="BY67" si="621">BX67/BW67*1000</f>
        <v>56213.375796178341</v>
      </c>
      <c r="BZ67" s="65">
        <v>0</v>
      </c>
      <c r="CA67" s="14">
        <v>0</v>
      </c>
      <c r="CB67" s="66">
        <v>0</v>
      </c>
      <c r="CC67" s="65">
        <v>0</v>
      </c>
      <c r="CD67" s="14">
        <v>0</v>
      </c>
      <c r="CE67" s="66">
        <v>0</v>
      </c>
      <c r="CF67" s="65">
        <v>0</v>
      </c>
      <c r="CG67" s="14">
        <v>0</v>
      </c>
      <c r="CH67" s="66">
        <v>0</v>
      </c>
      <c r="CI67" s="65">
        <v>0</v>
      </c>
      <c r="CJ67" s="14">
        <v>0</v>
      </c>
      <c r="CK67" s="66">
        <v>0</v>
      </c>
      <c r="CL67" s="65">
        <v>0.65800000000000003</v>
      </c>
      <c r="CM67" s="14">
        <v>19.308</v>
      </c>
      <c r="CN67" s="66">
        <f t="shared" ref="CN67" si="622">CM67/CL67*1000</f>
        <v>29343.465045592704</v>
      </c>
      <c r="CO67" s="65">
        <v>0</v>
      </c>
      <c r="CP67" s="14">
        <v>0</v>
      </c>
      <c r="CQ67" s="66">
        <v>0</v>
      </c>
      <c r="CR67" s="65">
        <v>0.06</v>
      </c>
      <c r="CS67" s="14">
        <v>2.2989999999999999</v>
      </c>
      <c r="CT67" s="66">
        <f t="shared" ref="CT67" si="623">CS67/CR67*1000</f>
        <v>38316.666666666672</v>
      </c>
      <c r="CU67" s="65">
        <v>0</v>
      </c>
      <c r="CV67" s="14">
        <v>0</v>
      </c>
      <c r="CW67" s="66">
        <v>0</v>
      </c>
      <c r="CX67" s="65">
        <v>0</v>
      </c>
      <c r="CY67" s="14">
        <v>0</v>
      </c>
      <c r="CZ67" s="66">
        <f t="shared" si="549"/>
        <v>0</v>
      </c>
      <c r="DA67" s="65">
        <v>0</v>
      </c>
      <c r="DB67" s="14">
        <v>0</v>
      </c>
      <c r="DC67" s="66">
        <v>0</v>
      </c>
      <c r="DD67" s="65">
        <v>0</v>
      </c>
      <c r="DE67" s="14">
        <v>0</v>
      </c>
      <c r="DF67" s="66">
        <v>0</v>
      </c>
      <c r="DG67" s="65">
        <v>0</v>
      </c>
      <c r="DH67" s="14">
        <v>0</v>
      </c>
      <c r="DI67" s="66">
        <v>0</v>
      </c>
      <c r="DJ67" s="65">
        <v>0</v>
      </c>
      <c r="DK67" s="14">
        <v>0</v>
      </c>
      <c r="DL67" s="66">
        <f t="shared" si="550"/>
        <v>0</v>
      </c>
      <c r="DM67" s="65">
        <v>0</v>
      </c>
      <c r="DN67" s="14">
        <v>0</v>
      </c>
      <c r="DO67" s="66">
        <f t="shared" si="551"/>
        <v>0</v>
      </c>
      <c r="DP67" s="65">
        <v>0</v>
      </c>
      <c r="DQ67" s="14">
        <v>0</v>
      </c>
      <c r="DR67" s="66">
        <v>0</v>
      </c>
      <c r="DS67" s="65">
        <v>0</v>
      </c>
      <c r="DT67" s="14">
        <v>0</v>
      </c>
      <c r="DU67" s="66">
        <v>0</v>
      </c>
      <c r="DV67" s="65">
        <v>0</v>
      </c>
      <c r="DW67" s="14">
        <v>0</v>
      </c>
      <c r="DX67" s="66">
        <v>0</v>
      </c>
      <c r="DY67" s="65">
        <v>0</v>
      </c>
      <c r="DZ67" s="14">
        <v>0</v>
      </c>
      <c r="EA67" s="66">
        <v>0</v>
      </c>
      <c r="EB67" s="65">
        <v>8.3019999999999996</v>
      </c>
      <c r="EC67" s="14">
        <v>238.16499999999999</v>
      </c>
      <c r="ED67" s="66">
        <f t="shared" ref="ED67:ED69" si="624">EC67/EB67*1000</f>
        <v>28687.665622741508</v>
      </c>
      <c r="EE67" s="65">
        <v>0</v>
      </c>
      <c r="EF67" s="14">
        <v>0</v>
      </c>
      <c r="EG67" s="66">
        <v>0</v>
      </c>
      <c r="EH67" s="65">
        <v>0</v>
      </c>
      <c r="EI67" s="14">
        <v>0</v>
      </c>
      <c r="EJ67" s="66">
        <v>0</v>
      </c>
      <c r="EK67" s="65">
        <v>0.51800000000000002</v>
      </c>
      <c r="EL67" s="14">
        <v>15.738</v>
      </c>
      <c r="EM67" s="66">
        <f t="shared" ref="EM67" si="625">EL67/EK67*1000</f>
        <v>30382.239382239379</v>
      </c>
      <c r="EN67" s="65">
        <v>1.0920000000000001</v>
      </c>
      <c r="EO67" s="14">
        <v>37.360999999999997</v>
      </c>
      <c r="EP67" s="66">
        <f t="shared" ref="EP67" si="626">EO67/EN67*1000</f>
        <v>34213.369963369958</v>
      </c>
      <c r="EQ67" s="65">
        <v>0</v>
      </c>
      <c r="ER67" s="14">
        <v>0</v>
      </c>
      <c r="ES67" s="66">
        <v>0</v>
      </c>
      <c r="ET67" s="65">
        <v>0.36899999999999999</v>
      </c>
      <c r="EU67" s="14">
        <v>11.563000000000001</v>
      </c>
      <c r="EV67" s="66">
        <f t="shared" ref="EV67" si="627">EU67/ET67*1000</f>
        <v>31336.043360433607</v>
      </c>
      <c r="EW67" s="65">
        <v>0</v>
      </c>
      <c r="EX67" s="14">
        <v>0</v>
      </c>
      <c r="EY67" s="66">
        <f t="shared" si="554"/>
        <v>0</v>
      </c>
      <c r="EZ67" s="65">
        <v>4.7450000000000001</v>
      </c>
      <c r="FA67" s="14">
        <v>126.78</v>
      </c>
      <c r="FB67" s="66">
        <f t="shared" si="607"/>
        <v>26718.651211801895</v>
      </c>
      <c r="FC67" s="65">
        <v>5.2359999999999998</v>
      </c>
      <c r="FD67" s="14">
        <v>136.02199999999999</v>
      </c>
      <c r="FE67" s="66">
        <f t="shared" ref="FE67" si="628">FD67/FC67*1000</f>
        <v>25978.227654698239</v>
      </c>
      <c r="FF67" s="65">
        <v>72.56</v>
      </c>
      <c r="FG67" s="14">
        <v>2099.085</v>
      </c>
      <c r="FH67" s="66">
        <f t="shared" ref="FH67" si="629">FG67/FF67*1000</f>
        <v>28928.955347298786</v>
      </c>
      <c r="FI67" s="65">
        <v>0</v>
      </c>
      <c r="FJ67" s="14">
        <v>0</v>
      </c>
      <c r="FK67" s="66">
        <v>0</v>
      </c>
      <c r="FL67" s="65">
        <v>0</v>
      </c>
      <c r="FM67" s="14">
        <v>0</v>
      </c>
      <c r="FN67" s="66">
        <v>0</v>
      </c>
      <c r="FO67" s="65">
        <v>2.0470000000000002</v>
      </c>
      <c r="FP67" s="14">
        <v>56.597000000000001</v>
      </c>
      <c r="FQ67" s="66">
        <f t="shared" ref="FQ67" si="630">FP67/FO67*1000</f>
        <v>27648.754274548119</v>
      </c>
      <c r="FR67" s="65">
        <v>0</v>
      </c>
      <c r="FS67" s="14">
        <v>0</v>
      </c>
      <c r="FT67" s="66">
        <v>0</v>
      </c>
      <c r="FU67" s="65">
        <v>0</v>
      </c>
      <c r="FV67" s="14">
        <v>0</v>
      </c>
      <c r="FW67" s="66">
        <v>0</v>
      </c>
      <c r="FX67" s="65">
        <v>0</v>
      </c>
      <c r="FY67" s="14">
        <v>0</v>
      </c>
      <c r="FZ67" s="66">
        <v>0</v>
      </c>
      <c r="GA67" s="65">
        <v>0</v>
      </c>
      <c r="GB67" s="14">
        <v>0</v>
      </c>
      <c r="GC67" s="66">
        <v>0</v>
      </c>
      <c r="GD67" s="65">
        <v>0</v>
      </c>
      <c r="GE67" s="14">
        <v>0</v>
      </c>
      <c r="GF67" s="66">
        <v>0</v>
      </c>
      <c r="GG67" s="65">
        <v>0</v>
      </c>
      <c r="GH67" s="14">
        <v>0</v>
      </c>
      <c r="GI67" s="66">
        <v>0</v>
      </c>
      <c r="GJ67" s="65">
        <v>0</v>
      </c>
      <c r="GK67" s="14">
        <v>0</v>
      </c>
      <c r="GL67" s="66">
        <v>0</v>
      </c>
      <c r="GM67" s="65">
        <v>0</v>
      </c>
      <c r="GN67" s="14">
        <v>0</v>
      </c>
      <c r="GO67" s="66">
        <v>0</v>
      </c>
      <c r="GP67" s="65">
        <v>8.2000000000000003E-2</v>
      </c>
      <c r="GQ67" s="14">
        <v>3.5670000000000002</v>
      </c>
      <c r="GR67" s="66">
        <f t="shared" ref="GR67" si="631">GQ67/GP67*1000</f>
        <v>43500</v>
      </c>
      <c r="GS67" s="65">
        <v>0</v>
      </c>
      <c r="GT67" s="14">
        <v>0</v>
      </c>
      <c r="GU67" s="66">
        <v>0</v>
      </c>
      <c r="GV67" s="65">
        <v>0</v>
      </c>
      <c r="GW67" s="14">
        <v>0</v>
      </c>
      <c r="GX67" s="66">
        <v>0</v>
      </c>
      <c r="GY67" s="65">
        <v>1.0389999999999999</v>
      </c>
      <c r="GZ67" s="14">
        <v>25.100999999999999</v>
      </c>
      <c r="HA67" s="83">
        <v>23.311</v>
      </c>
      <c r="HB67" s="65">
        <v>0</v>
      </c>
      <c r="HC67" s="14">
        <v>0</v>
      </c>
      <c r="HD67" s="66">
        <v>0</v>
      </c>
      <c r="HE67" s="65">
        <v>0</v>
      </c>
      <c r="HF67" s="14">
        <v>0</v>
      </c>
      <c r="HG67" s="66">
        <v>0</v>
      </c>
      <c r="HH67" s="65">
        <v>0</v>
      </c>
      <c r="HI67" s="14">
        <v>0</v>
      </c>
      <c r="HJ67" s="66">
        <f t="shared" si="556"/>
        <v>0</v>
      </c>
      <c r="HK67" s="65">
        <v>0</v>
      </c>
      <c r="HL67" s="14">
        <v>0</v>
      </c>
      <c r="HM67" s="66">
        <v>0</v>
      </c>
      <c r="HN67" s="65">
        <v>0</v>
      </c>
      <c r="HO67" s="14">
        <v>0</v>
      </c>
      <c r="HP67" s="66">
        <v>0</v>
      </c>
      <c r="HQ67" s="65">
        <v>0</v>
      </c>
      <c r="HR67" s="14">
        <v>0</v>
      </c>
      <c r="HS67" s="66">
        <v>0</v>
      </c>
      <c r="HT67" s="65">
        <v>0</v>
      </c>
      <c r="HU67" s="14">
        <v>0</v>
      </c>
      <c r="HV67" s="66">
        <v>0</v>
      </c>
      <c r="HW67" s="65">
        <v>0</v>
      </c>
      <c r="HX67" s="14">
        <v>0</v>
      </c>
      <c r="HY67" s="66">
        <v>0</v>
      </c>
      <c r="HZ67" s="65">
        <v>0</v>
      </c>
      <c r="IA67" s="14">
        <v>0</v>
      </c>
      <c r="IB67" s="66">
        <f t="shared" si="557"/>
        <v>0</v>
      </c>
      <c r="IC67" s="65">
        <v>0.248</v>
      </c>
      <c r="ID67" s="14">
        <v>9.9580000000000002</v>
      </c>
      <c r="IE67" s="66">
        <f t="shared" ref="IE67" si="632">ID67/IC67*1000</f>
        <v>40153.225806451614</v>
      </c>
      <c r="IF67" s="65">
        <v>0</v>
      </c>
      <c r="IG67" s="14">
        <v>0</v>
      </c>
      <c r="IH67" s="66">
        <v>0</v>
      </c>
      <c r="II67" s="75">
        <v>0</v>
      </c>
      <c r="IJ67" s="20">
        <v>0</v>
      </c>
      <c r="IK67" s="66">
        <v>0</v>
      </c>
      <c r="IL67" s="65">
        <v>0.16900000000000001</v>
      </c>
      <c r="IM67" s="14">
        <v>3.95</v>
      </c>
      <c r="IN67" s="66">
        <f t="shared" ref="IN67" si="633">IM67/IL67*1000</f>
        <v>23372.781065088755</v>
      </c>
      <c r="IO67" s="65">
        <v>0</v>
      </c>
      <c r="IP67" s="14">
        <v>0</v>
      </c>
      <c r="IQ67" s="66">
        <v>0</v>
      </c>
      <c r="IR67" s="65">
        <v>0</v>
      </c>
      <c r="IS67" s="14">
        <v>0</v>
      </c>
      <c r="IT67" s="66">
        <v>0</v>
      </c>
      <c r="IU67" s="65">
        <v>0</v>
      </c>
      <c r="IV67" s="14">
        <v>0</v>
      </c>
      <c r="IW67" s="66">
        <v>0</v>
      </c>
      <c r="IX67" s="65">
        <v>0</v>
      </c>
      <c r="IY67" s="14">
        <v>0</v>
      </c>
      <c r="IZ67" s="66">
        <v>0</v>
      </c>
      <c r="JA67" s="65">
        <v>0</v>
      </c>
      <c r="JB67" s="14">
        <v>0</v>
      </c>
      <c r="JC67" s="66">
        <v>0</v>
      </c>
      <c r="JD67" s="65">
        <v>53.195</v>
      </c>
      <c r="JE67" s="14">
        <v>1303.2550000000001</v>
      </c>
      <c r="JF67" s="66">
        <f t="shared" ref="JF67" si="634">JE67/JD67*1000</f>
        <v>24499.577027916159</v>
      </c>
      <c r="JG67" s="65">
        <v>4.8449999999999998</v>
      </c>
      <c r="JH67" s="14">
        <v>44.387</v>
      </c>
      <c r="JI67" s="66">
        <f t="shared" ref="JI67" si="635">JH67/JG67*1000</f>
        <v>9161.4035087719312</v>
      </c>
      <c r="JJ67" s="11">
        <f t="shared" si="311"/>
        <v>335.06</v>
      </c>
      <c r="JK67" s="21">
        <f t="shared" si="312"/>
        <v>8032.9400000000005</v>
      </c>
      <c r="JL67" s="6"/>
      <c r="JM67" s="9"/>
      <c r="JN67" s="6"/>
      <c r="JO67" s="6"/>
      <c r="JP67" s="6"/>
      <c r="JQ67" s="9"/>
      <c r="JR67" s="6"/>
      <c r="JS67" s="6"/>
      <c r="JT67" s="6"/>
      <c r="JU67" s="9"/>
      <c r="JV67" s="6"/>
      <c r="JW67" s="6"/>
      <c r="JX67" s="1"/>
      <c r="JY67" s="2"/>
      <c r="JZ67" s="1"/>
      <c r="KA67" s="1"/>
      <c r="KB67" s="1"/>
      <c r="KC67" s="2"/>
      <c r="KD67" s="1"/>
      <c r="KE67" s="1"/>
      <c r="KF67" s="1"/>
      <c r="KG67" s="2"/>
      <c r="KH67" s="1"/>
      <c r="KI67" s="1"/>
      <c r="KJ67" s="1"/>
      <c r="KK67" s="2"/>
      <c r="KL67" s="1"/>
      <c r="KM67" s="1"/>
      <c r="KN67" s="1"/>
      <c r="KO67" s="2"/>
      <c r="KP67" s="1"/>
      <c r="KQ67" s="1"/>
      <c r="KR67" s="1"/>
      <c r="KS67" s="2"/>
      <c r="KT67" s="1"/>
      <c r="KU67" s="1"/>
      <c r="KV67" s="1"/>
      <c r="KW67" s="2"/>
      <c r="KX67" s="1"/>
      <c r="KY67" s="1"/>
      <c r="KZ67" s="1"/>
      <c r="LA67" s="2"/>
      <c r="LB67" s="1"/>
      <c r="LC67" s="1"/>
      <c r="LD67" s="1"/>
    </row>
    <row r="68" spans="1:391" x14ac:dyDescent="0.3">
      <c r="A68" s="57">
        <v>2013</v>
      </c>
      <c r="B68" s="58" t="s">
        <v>15</v>
      </c>
      <c r="C68" s="65">
        <v>0</v>
      </c>
      <c r="D68" s="14">
        <v>0</v>
      </c>
      <c r="E68" s="66">
        <v>0</v>
      </c>
      <c r="F68" s="65">
        <v>6.2869999999999999</v>
      </c>
      <c r="G68" s="14">
        <v>180.07</v>
      </c>
      <c r="H68" s="66">
        <f t="shared" si="590"/>
        <v>28641.641482424049</v>
      </c>
      <c r="I68" s="65">
        <v>0</v>
      </c>
      <c r="J68" s="14">
        <v>0</v>
      </c>
      <c r="K68" s="66">
        <v>0</v>
      </c>
      <c r="L68" s="65">
        <v>3.2000000000000001E-2</v>
      </c>
      <c r="M68" s="14">
        <v>1.44</v>
      </c>
      <c r="N68" s="66">
        <f t="shared" si="590"/>
        <v>45000</v>
      </c>
      <c r="O68" s="65">
        <v>0</v>
      </c>
      <c r="P68" s="14">
        <v>0</v>
      </c>
      <c r="Q68" s="66">
        <v>0</v>
      </c>
      <c r="R68" s="65">
        <v>63.726999999999997</v>
      </c>
      <c r="S68" s="14">
        <v>2065.5300000000002</v>
      </c>
      <c r="T68" s="66">
        <f t="shared" si="616"/>
        <v>32412.164388720641</v>
      </c>
      <c r="U68" s="65">
        <v>0</v>
      </c>
      <c r="V68" s="14">
        <v>0</v>
      </c>
      <c r="W68" s="66">
        <f t="shared" si="546"/>
        <v>0</v>
      </c>
      <c r="X68" s="65">
        <v>63.726999999999997</v>
      </c>
      <c r="Y68" s="14">
        <v>2065.5300000000002</v>
      </c>
      <c r="Z68" s="66">
        <f t="shared" ref="Z68" si="636">Y68/X68*1000</f>
        <v>32412.164388720641</v>
      </c>
      <c r="AA68" s="65">
        <v>0</v>
      </c>
      <c r="AB68" s="14">
        <v>0</v>
      </c>
      <c r="AC68" s="66">
        <v>0</v>
      </c>
      <c r="AD68" s="65">
        <v>0</v>
      </c>
      <c r="AE68" s="14">
        <v>0</v>
      </c>
      <c r="AF68" s="66">
        <v>0</v>
      </c>
      <c r="AG68" s="65">
        <v>0</v>
      </c>
      <c r="AH68" s="14">
        <v>0</v>
      </c>
      <c r="AI68" s="66">
        <f t="shared" si="547"/>
        <v>0</v>
      </c>
      <c r="AJ68" s="65">
        <v>0</v>
      </c>
      <c r="AK68" s="14">
        <v>0</v>
      </c>
      <c r="AL68" s="66">
        <v>0</v>
      </c>
      <c r="AM68" s="65">
        <v>0</v>
      </c>
      <c r="AN68" s="14">
        <v>0</v>
      </c>
      <c r="AO68" s="66">
        <v>0</v>
      </c>
      <c r="AP68" s="65">
        <v>0</v>
      </c>
      <c r="AQ68" s="14">
        <v>0</v>
      </c>
      <c r="AR68" s="66">
        <v>0</v>
      </c>
      <c r="AS68" s="65">
        <v>0</v>
      </c>
      <c r="AT68" s="14">
        <v>0</v>
      </c>
      <c r="AU68" s="66">
        <v>0</v>
      </c>
      <c r="AV68" s="65">
        <v>0</v>
      </c>
      <c r="AW68" s="14">
        <v>0</v>
      </c>
      <c r="AX68" s="66">
        <v>0</v>
      </c>
      <c r="AY68" s="65">
        <v>0</v>
      </c>
      <c r="AZ68" s="14">
        <v>0</v>
      </c>
      <c r="BA68" s="66">
        <v>0</v>
      </c>
      <c r="BB68" s="65">
        <v>0</v>
      </c>
      <c r="BC68" s="14">
        <v>0</v>
      </c>
      <c r="BD68" s="66">
        <v>0</v>
      </c>
      <c r="BE68" s="65">
        <v>1.0289999999999999</v>
      </c>
      <c r="BF68" s="14">
        <v>37.4</v>
      </c>
      <c r="BG68" s="66">
        <f t="shared" ref="BG68:BJ68" si="637">BF68/BE68*1000</f>
        <v>36345.966958211859</v>
      </c>
      <c r="BH68" s="65">
        <v>0.56699999999999995</v>
      </c>
      <c r="BI68" s="14">
        <v>17.82</v>
      </c>
      <c r="BJ68" s="66">
        <f t="shared" si="637"/>
        <v>31428.571428571431</v>
      </c>
      <c r="BK68" s="65"/>
      <c r="BL68" s="14"/>
      <c r="BM68" s="66"/>
      <c r="BN68" s="65">
        <v>0</v>
      </c>
      <c r="BO68" s="14">
        <v>0</v>
      </c>
      <c r="BP68" s="66">
        <v>0</v>
      </c>
      <c r="BQ68" s="65">
        <v>0</v>
      </c>
      <c r="BR68" s="14">
        <v>0</v>
      </c>
      <c r="BS68" s="66">
        <v>0</v>
      </c>
      <c r="BT68" s="65">
        <v>43.235999999999997</v>
      </c>
      <c r="BU68" s="14">
        <v>1052.27</v>
      </c>
      <c r="BV68" s="66">
        <f t="shared" ref="BV68" si="638">BU68/BT68*1000</f>
        <v>24337.820334906097</v>
      </c>
      <c r="BW68" s="65">
        <v>0</v>
      </c>
      <c r="BX68" s="14">
        <v>0</v>
      </c>
      <c r="BY68" s="66">
        <v>0</v>
      </c>
      <c r="BZ68" s="65">
        <v>0</v>
      </c>
      <c r="CA68" s="14">
        <v>0</v>
      </c>
      <c r="CB68" s="66">
        <v>0</v>
      </c>
      <c r="CC68" s="65">
        <v>0</v>
      </c>
      <c r="CD68" s="14">
        <v>0</v>
      </c>
      <c r="CE68" s="66">
        <v>0</v>
      </c>
      <c r="CF68" s="75">
        <v>0</v>
      </c>
      <c r="CG68" s="20">
        <v>0</v>
      </c>
      <c r="CH68" s="66">
        <v>0</v>
      </c>
      <c r="CI68" s="75">
        <v>0</v>
      </c>
      <c r="CJ68" s="20">
        <v>0</v>
      </c>
      <c r="CK68" s="66">
        <v>0</v>
      </c>
      <c r="CL68" s="65">
        <v>1.0660000000000001</v>
      </c>
      <c r="CM68" s="14">
        <v>36.520000000000003</v>
      </c>
      <c r="CN68" s="66">
        <f t="shared" si="592"/>
        <v>34258.911819887428</v>
      </c>
      <c r="CO68" s="65">
        <v>0</v>
      </c>
      <c r="CP68" s="14">
        <v>0</v>
      </c>
      <c r="CQ68" s="66">
        <v>0</v>
      </c>
      <c r="CR68" s="65">
        <v>0</v>
      </c>
      <c r="CS68" s="14">
        <v>0</v>
      </c>
      <c r="CT68" s="66">
        <v>0</v>
      </c>
      <c r="CU68" s="65">
        <v>0</v>
      </c>
      <c r="CV68" s="14">
        <v>0</v>
      </c>
      <c r="CW68" s="66">
        <v>0</v>
      </c>
      <c r="CX68" s="65">
        <v>0</v>
      </c>
      <c r="CY68" s="14">
        <v>0</v>
      </c>
      <c r="CZ68" s="66">
        <f t="shared" si="549"/>
        <v>0</v>
      </c>
      <c r="DA68" s="65">
        <v>0</v>
      </c>
      <c r="DB68" s="14">
        <v>0</v>
      </c>
      <c r="DC68" s="66">
        <v>0</v>
      </c>
      <c r="DD68" s="65">
        <v>0</v>
      </c>
      <c r="DE68" s="14">
        <v>0</v>
      </c>
      <c r="DF68" s="66">
        <v>0</v>
      </c>
      <c r="DG68" s="65">
        <v>0</v>
      </c>
      <c r="DH68" s="14">
        <v>0</v>
      </c>
      <c r="DI68" s="66">
        <v>0</v>
      </c>
      <c r="DJ68" s="65">
        <v>0</v>
      </c>
      <c r="DK68" s="14">
        <v>0</v>
      </c>
      <c r="DL68" s="66">
        <f t="shared" si="550"/>
        <v>0</v>
      </c>
      <c r="DM68" s="65">
        <v>0</v>
      </c>
      <c r="DN68" s="14">
        <v>0</v>
      </c>
      <c r="DO68" s="66">
        <f t="shared" si="551"/>
        <v>0</v>
      </c>
      <c r="DP68" s="65">
        <v>1.4550000000000001</v>
      </c>
      <c r="DQ68" s="14">
        <v>40.700000000000003</v>
      </c>
      <c r="DR68" s="66">
        <f t="shared" si="570"/>
        <v>27972.508591065292</v>
      </c>
      <c r="DS68" s="65">
        <v>0</v>
      </c>
      <c r="DT68" s="14">
        <v>0</v>
      </c>
      <c r="DU68" s="66">
        <v>0</v>
      </c>
      <c r="DV68" s="65">
        <v>0</v>
      </c>
      <c r="DW68" s="14">
        <v>0</v>
      </c>
      <c r="DX68" s="66">
        <v>0</v>
      </c>
      <c r="DY68" s="65">
        <v>0</v>
      </c>
      <c r="DZ68" s="14">
        <v>0</v>
      </c>
      <c r="EA68" s="66">
        <v>0</v>
      </c>
      <c r="EB68" s="65">
        <v>19.454999999999998</v>
      </c>
      <c r="EC68" s="14">
        <v>1030.98</v>
      </c>
      <c r="ED68" s="66">
        <f t="shared" si="624"/>
        <v>52993.060909791835</v>
      </c>
      <c r="EE68" s="65">
        <v>0</v>
      </c>
      <c r="EF68" s="14">
        <v>0</v>
      </c>
      <c r="EG68" s="66">
        <v>0</v>
      </c>
      <c r="EH68" s="65">
        <v>0</v>
      </c>
      <c r="EI68" s="14">
        <v>0</v>
      </c>
      <c r="EJ68" s="66">
        <v>0</v>
      </c>
      <c r="EK68" s="65">
        <v>1.0529999999999999</v>
      </c>
      <c r="EL68" s="14">
        <v>29.26</v>
      </c>
      <c r="EM68" s="66">
        <f t="shared" si="593"/>
        <v>27787.274453941121</v>
      </c>
      <c r="EN68" s="65">
        <v>1.23</v>
      </c>
      <c r="EO68" s="14">
        <v>36.1</v>
      </c>
      <c r="EP68" s="66">
        <f t="shared" si="593"/>
        <v>29349.593495934962</v>
      </c>
      <c r="EQ68" s="65">
        <v>0</v>
      </c>
      <c r="ER68" s="14">
        <v>0</v>
      </c>
      <c r="ES68" s="66">
        <v>0</v>
      </c>
      <c r="ET68" s="65">
        <v>0</v>
      </c>
      <c r="EU68" s="14">
        <v>0</v>
      </c>
      <c r="EV68" s="66">
        <v>0</v>
      </c>
      <c r="EW68" s="65">
        <v>0</v>
      </c>
      <c r="EX68" s="14">
        <v>0</v>
      </c>
      <c r="EY68" s="66">
        <f t="shared" si="554"/>
        <v>0</v>
      </c>
      <c r="EZ68" s="65">
        <v>4.9610000000000003</v>
      </c>
      <c r="FA68" s="14">
        <v>171.69</v>
      </c>
      <c r="FB68" s="66">
        <f t="shared" si="593"/>
        <v>34607.941947188068</v>
      </c>
      <c r="FC68" s="65">
        <v>9.1839999999999993</v>
      </c>
      <c r="FD68" s="14">
        <v>243.24</v>
      </c>
      <c r="FE68" s="66">
        <f t="shared" si="594"/>
        <v>26485.191637630665</v>
      </c>
      <c r="FF68" s="65">
        <v>86.602999999999994</v>
      </c>
      <c r="FG68" s="14">
        <v>1733.53</v>
      </c>
      <c r="FH68" s="66">
        <f t="shared" si="594"/>
        <v>20016.974007828827</v>
      </c>
      <c r="FI68" s="65">
        <v>17.940000000000001</v>
      </c>
      <c r="FJ68" s="14">
        <v>176.68</v>
      </c>
      <c r="FK68" s="66">
        <f t="shared" si="594"/>
        <v>9848.3835005574128</v>
      </c>
      <c r="FL68" s="65">
        <v>0</v>
      </c>
      <c r="FM68" s="14">
        <v>0</v>
      </c>
      <c r="FN68" s="66">
        <v>0</v>
      </c>
      <c r="FO68" s="65">
        <v>0.49299999999999999</v>
      </c>
      <c r="FP68" s="14">
        <v>12.83</v>
      </c>
      <c r="FQ68" s="66">
        <f t="shared" si="595"/>
        <v>26024.340770791074</v>
      </c>
      <c r="FR68" s="65">
        <v>0</v>
      </c>
      <c r="FS68" s="14">
        <v>0</v>
      </c>
      <c r="FT68" s="66">
        <v>0</v>
      </c>
      <c r="FU68" s="65">
        <v>0</v>
      </c>
      <c r="FV68" s="14">
        <v>0</v>
      </c>
      <c r="FW68" s="66">
        <v>0</v>
      </c>
      <c r="FX68" s="65">
        <v>0</v>
      </c>
      <c r="FY68" s="14">
        <v>0</v>
      </c>
      <c r="FZ68" s="66">
        <v>0</v>
      </c>
      <c r="GA68" s="65">
        <v>0</v>
      </c>
      <c r="GB68" s="14">
        <v>0</v>
      </c>
      <c r="GC68" s="66">
        <v>0</v>
      </c>
      <c r="GD68" s="65">
        <v>0</v>
      </c>
      <c r="GE68" s="14">
        <v>0</v>
      </c>
      <c r="GF68" s="66">
        <v>0</v>
      </c>
      <c r="GG68" s="65">
        <v>0</v>
      </c>
      <c r="GH68" s="14">
        <v>0</v>
      </c>
      <c r="GI68" s="66">
        <v>0</v>
      </c>
      <c r="GJ68" s="65">
        <v>0</v>
      </c>
      <c r="GK68" s="14">
        <v>0</v>
      </c>
      <c r="GL68" s="66">
        <v>0</v>
      </c>
      <c r="GM68" s="65">
        <v>0</v>
      </c>
      <c r="GN68" s="14">
        <v>0</v>
      </c>
      <c r="GO68" s="66">
        <v>0</v>
      </c>
      <c r="GP68" s="65">
        <v>0</v>
      </c>
      <c r="GQ68" s="14">
        <v>0</v>
      </c>
      <c r="GR68" s="66">
        <v>0</v>
      </c>
      <c r="GS68" s="65">
        <v>0</v>
      </c>
      <c r="GT68" s="14">
        <v>0</v>
      </c>
      <c r="GU68" s="66">
        <v>0</v>
      </c>
      <c r="GV68" s="65">
        <v>0</v>
      </c>
      <c r="GW68" s="14">
        <v>0</v>
      </c>
      <c r="GX68" s="66">
        <v>0</v>
      </c>
      <c r="GY68" s="65">
        <v>0.54900000000000004</v>
      </c>
      <c r="GZ68" s="14">
        <v>16.78</v>
      </c>
      <c r="HA68" s="66">
        <f t="shared" si="596"/>
        <v>30564.663023679415</v>
      </c>
      <c r="HB68" s="65">
        <v>0</v>
      </c>
      <c r="HC68" s="14">
        <v>0</v>
      </c>
      <c r="HD68" s="66">
        <v>0</v>
      </c>
      <c r="HE68" s="65">
        <v>0.09</v>
      </c>
      <c r="HF68" s="14">
        <v>2.8</v>
      </c>
      <c r="HG68" s="66">
        <f t="shared" si="596"/>
        <v>31111.111111111109</v>
      </c>
      <c r="HH68" s="65">
        <v>0</v>
      </c>
      <c r="HI68" s="14">
        <v>0</v>
      </c>
      <c r="HJ68" s="66">
        <f t="shared" si="556"/>
        <v>0</v>
      </c>
      <c r="HK68" s="65">
        <v>0</v>
      </c>
      <c r="HL68" s="14">
        <v>0</v>
      </c>
      <c r="HM68" s="66">
        <v>0</v>
      </c>
      <c r="HN68" s="65">
        <v>0</v>
      </c>
      <c r="HO68" s="14">
        <v>0</v>
      </c>
      <c r="HP68" s="66">
        <v>0</v>
      </c>
      <c r="HQ68" s="65">
        <v>0</v>
      </c>
      <c r="HR68" s="14">
        <v>0</v>
      </c>
      <c r="HS68" s="66">
        <v>0</v>
      </c>
      <c r="HT68" s="65">
        <v>0</v>
      </c>
      <c r="HU68" s="14">
        <v>0</v>
      </c>
      <c r="HV68" s="66">
        <v>0</v>
      </c>
      <c r="HW68" s="65">
        <v>0</v>
      </c>
      <c r="HX68" s="14">
        <v>0</v>
      </c>
      <c r="HY68" s="66">
        <v>0</v>
      </c>
      <c r="HZ68" s="65">
        <v>0</v>
      </c>
      <c r="IA68" s="14">
        <v>0</v>
      </c>
      <c r="IB68" s="66">
        <f t="shared" si="557"/>
        <v>0</v>
      </c>
      <c r="IC68" s="65">
        <v>1.1919999999999999</v>
      </c>
      <c r="ID68" s="14">
        <v>36.950000000000003</v>
      </c>
      <c r="IE68" s="66">
        <f t="shared" si="588"/>
        <v>30998.322147651008</v>
      </c>
      <c r="IF68" s="65">
        <v>0</v>
      </c>
      <c r="IG68" s="14">
        <v>0</v>
      </c>
      <c r="IH68" s="66">
        <v>0</v>
      </c>
      <c r="II68" s="75">
        <v>0</v>
      </c>
      <c r="IJ68" s="20">
        <v>0</v>
      </c>
      <c r="IK68" s="66">
        <v>0</v>
      </c>
      <c r="IL68" s="65">
        <v>0.14799999999999999</v>
      </c>
      <c r="IM68" s="14">
        <v>4.18</v>
      </c>
      <c r="IN68" s="66">
        <f t="shared" si="588"/>
        <v>28243.243243243243</v>
      </c>
      <c r="IO68" s="65">
        <v>1.792</v>
      </c>
      <c r="IP68" s="14">
        <v>59.56</v>
      </c>
      <c r="IQ68" s="66">
        <f t="shared" si="588"/>
        <v>33236.607142857145</v>
      </c>
      <c r="IR68" s="65">
        <v>7.92</v>
      </c>
      <c r="IS68" s="14">
        <v>222.81</v>
      </c>
      <c r="IT68" s="66">
        <f t="shared" si="597"/>
        <v>28132.575757575756</v>
      </c>
      <c r="IU68" s="65">
        <v>0</v>
      </c>
      <c r="IV68" s="14">
        <v>0</v>
      </c>
      <c r="IW68" s="66">
        <v>0</v>
      </c>
      <c r="IX68" s="65">
        <v>0</v>
      </c>
      <c r="IY68" s="14">
        <v>0</v>
      </c>
      <c r="IZ68" s="66">
        <v>0</v>
      </c>
      <c r="JA68" s="65">
        <v>0</v>
      </c>
      <c r="JB68" s="14">
        <v>0</v>
      </c>
      <c r="JC68" s="66">
        <v>0</v>
      </c>
      <c r="JD68" s="65">
        <v>16.95</v>
      </c>
      <c r="JE68" s="14">
        <v>438.27</v>
      </c>
      <c r="JF68" s="66">
        <f t="shared" si="589"/>
        <v>25856.637168141591</v>
      </c>
      <c r="JG68" s="65">
        <v>11.425000000000001</v>
      </c>
      <c r="JH68" s="14">
        <v>244.85</v>
      </c>
      <c r="JI68" s="66">
        <f t="shared" si="589"/>
        <v>21431.072210065642</v>
      </c>
      <c r="JJ68" s="11">
        <f t="shared" si="311"/>
        <v>362.11099999999993</v>
      </c>
      <c r="JK68" s="21">
        <f t="shared" si="312"/>
        <v>9957.7900000000009</v>
      </c>
      <c r="JL68" s="6"/>
      <c r="JM68" s="9"/>
      <c r="JN68" s="6"/>
      <c r="JO68" s="6"/>
      <c r="JP68" s="6"/>
      <c r="JQ68" s="9"/>
      <c r="JR68" s="6"/>
      <c r="JS68" s="6"/>
      <c r="JT68" s="6"/>
      <c r="JU68" s="9"/>
      <c r="JV68" s="6"/>
      <c r="JW68" s="6"/>
      <c r="JX68" s="1"/>
      <c r="JY68" s="2"/>
      <c r="JZ68" s="1"/>
      <c r="KA68" s="1"/>
      <c r="KB68" s="1"/>
      <c r="KC68" s="2"/>
      <c r="KD68" s="1"/>
      <c r="KE68" s="1"/>
      <c r="KF68" s="1"/>
      <c r="KG68" s="2"/>
      <c r="KH68" s="1"/>
      <c r="KI68" s="1"/>
      <c r="KJ68" s="1"/>
      <c r="KK68" s="2"/>
      <c r="KL68" s="1"/>
      <c r="KM68" s="1"/>
      <c r="KN68" s="1"/>
      <c r="KO68" s="2"/>
      <c r="KP68" s="1"/>
      <c r="KQ68" s="1"/>
      <c r="KR68" s="1"/>
      <c r="KS68" s="2"/>
      <c r="KT68" s="1"/>
      <c r="KU68" s="1"/>
      <c r="KV68" s="1"/>
      <c r="KW68" s="2"/>
      <c r="KX68" s="1"/>
      <c r="KY68" s="1"/>
      <c r="KZ68" s="1"/>
      <c r="LA68" s="2"/>
      <c r="LB68" s="1"/>
      <c r="LC68" s="1"/>
      <c r="LD68" s="1"/>
    </row>
    <row r="69" spans="1:391" x14ac:dyDescent="0.3">
      <c r="A69" s="57">
        <v>2013</v>
      </c>
      <c r="B69" s="58" t="s">
        <v>16</v>
      </c>
      <c r="C69" s="65">
        <v>0</v>
      </c>
      <c r="D69" s="14">
        <v>0</v>
      </c>
      <c r="E69" s="66">
        <v>0</v>
      </c>
      <c r="F69" s="65">
        <v>7.202</v>
      </c>
      <c r="G69" s="14">
        <v>224.37</v>
      </c>
      <c r="H69" s="66">
        <f t="shared" ref="H69" si="639">G69/F69*1000</f>
        <v>31153.846153846152</v>
      </c>
      <c r="I69" s="65">
        <v>0</v>
      </c>
      <c r="J69" s="14">
        <v>0</v>
      </c>
      <c r="K69" s="66">
        <v>0</v>
      </c>
      <c r="L69" s="65">
        <v>0.59</v>
      </c>
      <c r="M69" s="14">
        <v>27.35</v>
      </c>
      <c r="N69" s="66">
        <f t="shared" ref="N69" si="640">M69/L69*1000</f>
        <v>46355.932203389835</v>
      </c>
      <c r="O69" s="65">
        <v>0</v>
      </c>
      <c r="P69" s="14">
        <v>0</v>
      </c>
      <c r="Q69" s="66">
        <v>0</v>
      </c>
      <c r="R69" s="65">
        <v>21.582999999999998</v>
      </c>
      <c r="S69" s="14">
        <v>577.41999999999996</v>
      </c>
      <c r="T69" s="66">
        <f t="shared" si="616"/>
        <v>26753.463373951719</v>
      </c>
      <c r="U69" s="65">
        <v>0</v>
      </c>
      <c r="V69" s="14">
        <v>0</v>
      </c>
      <c r="W69" s="66">
        <f t="shared" si="546"/>
        <v>0</v>
      </c>
      <c r="X69" s="65">
        <v>21.582999999999998</v>
      </c>
      <c r="Y69" s="14">
        <v>577.41999999999996</v>
      </c>
      <c r="Z69" s="66">
        <f t="shared" ref="Z69" si="641">Y69/X69*1000</f>
        <v>26753.463373951719</v>
      </c>
      <c r="AA69" s="65">
        <v>0</v>
      </c>
      <c r="AB69" s="14">
        <v>0</v>
      </c>
      <c r="AC69" s="66">
        <v>0</v>
      </c>
      <c r="AD69" s="65">
        <v>5.0000000000000001E-3</v>
      </c>
      <c r="AE69" s="14">
        <v>0.22</v>
      </c>
      <c r="AF69" s="66">
        <f t="shared" ref="AF69" si="642">AE69/AD69*1000</f>
        <v>44000</v>
      </c>
      <c r="AG69" s="65">
        <v>0</v>
      </c>
      <c r="AH69" s="14">
        <v>0</v>
      </c>
      <c r="AI69" s="66">
        <f t="shared" si="547"/>
        <v>0</v>
      </c>
      <c r="AJ69" s="65">
        <v>0</v>
      </c>
      <c r="AK69" s="14">
        <v>0</v>
      </c>
      <c r="AL69" s="66">
        <v>0</v>
      </c>
      <c r="AM69" s="65">
        <v>0</v>
      </c>
      <c r="AN69" s="14">
        <v>0</v>
      </c>
      <c r="AO69" s="66">
        <v>0</v>
      </c>
      <c r="AP69" s="65">
        <v>0</v>
      </c>
      <c r="AQ69" s="14">
        <v>0</v>
      </c>
      <c r="AR69" s="66">
        <v>0</v>
      </c>
      <c r="AS69" s="65">
        <v>0.11899999999999999</v>
      </c>
      <c r="AT69" s="14">
        <v>3.44</v>
      </c>
      <c r="AU69" s="66">
        <f t="shared" ref="AU69" si="643">AT69/AS69*1000</f>
        <v>28907.563025210085</v>
      </c>
      <c r="AV69" s="65">
        <v>0</v>
      </c>
      <c r="AW69" s="14">
        <v>0</v>
      </c>
      <c r="AX69" s="66">
        <v>0</v>
      </c>
      <c r="AY69" s="65">
        <v>0</v>
      </c>
      <c r="AZ69" s="14">
        <v>0</v>
      </c>
      <c r="BA69" s="66">
        <v>0</v>
      </c>
      <c r="BB69" s="65">
        <v>0</v>
      </c>
      <c r="BC69" s="14">
        <v>0</v>
      </c>
      <c r="BD69" s="66">
        <v>0</v>
      </c>
      <c r="BE69" s="65">
        <v>1.069</v>
      </c>
      <c r="BF69" s="14">
        <v>29.2</v>
      </c>
      <c r="BG69" s="66">
        <f t="shared" ref="BG69" si="644">BF69/BE69*1000</f>
        <v>27315.247895229189</v>
      </c>
      <c r="BH69" s="65">
        <v>0</v>
      </c>
      <c r="BI69" s="14">
        <v>0</v>
      </c>
      <c r="BJ69" s="66">
        <v>0</v>
      </c>
      <c r="BK69" s="65"/>
      <c r="BL69" s="14"/>
      <c r="BM69" s="66"/>
      <c r="BN69" s="65">
        <v>0</v>
      </c>
      <c r="BO69" s="14">
        <v>0</v>
      </c>
      <c r="BP69" s="66">
        <v>0</v>
      </c>
      <c r="BQ69" s="65">
        <v>0</v>
      </c>
      <c r="BR69" s="14">
        <v>0</v>
      </c>
      <c r="BS69" s="66">
        <v>0</v>
      </c>
      <c r="BT69" s="65">
        <v>44.228999999999999</v>
      </c>
      <c r="BU69" s="14">
        <v>1199.8</v>
      </c>
      <c r="BV69" s="66">
        <f t="shared" ref="BV69" si="645">BU69/BT69*1000</f>
        <v>27126.998123403198</v>
      </c>
      <c r="BW69" s="65">
        <v>0</v>
      </c>
      <c r="BX69" s="14">
        <v>0</v>
      </c>
      <c r="BY69" s="66">
        <v>0</v>
      </c>
      <c r="BZ69" s="65">
        <v>0</v>
      </c>
      <c r="CA69" s="14">
        <v>0</v>
      </c>
      <c r="CB69" s="66">
        <v>0</v>
      </c>
      <c r="CC69" s="65">
        <v>0</v>
      </c>
      <c r="CD69" s="14">
        <v>0</v>
      </c>
      <c r="CE69" s="66">
        <v>0</v>
      </c>
      <c r="CF69" s="65">
        <v>0</v>
      </c>
      <c r="CG69" s="14">
        <v>0</v>
      </c>
      <c r="CH69" s="66">
        <v>0</v>
      </c>
      <c r="CI69" s="65">
        <v>0</v>
      </c>
      <c r="CJ69" s="14">
        <v>0</v>
      </c>
      <c r="CK69" s="66">
        <v>0</v>
      </c>
      <c r="CL69" s="65">
        <v>0.106</v>
      </c>
      <c r="CM69" s="14">
        <v>2.41</v>
      </c>
      <c r="CN69" s="66">
        <f t="shared" ref="CN69" si="646">CM69/CL69*1000</f>
        <v>22735.849056603776</v>
      </c>
      <c r="CO69" s="65">
        <v>0</v>
      </c>
      <c r="CP69" s="14">
        <v>0</v>
      </c>
      <c r="CQ69" s="66">
        <v>0</v>
      </c>
      <c r="CR69" s="65">
        <v>0</v>
      </c>
      <c r="CS69" s="14">
        <v>0</v>
      </c>
      <c r="CT69" s="66">
        <v>0</v>
      </c>
      <c r="CU69" s="65">
        <v>0</v>
      </c>
      <c r="CV69" s="14">
        <v>0</v>
      </c>
      <c r="CW69" s="66">
        <v>0</v>
      </c>
      <c r="CX69" s="65">
        <v>0</v>
      </c>
      <c r="CY69" s="14">
        <v>0</v>
      </c>
      <c r="CZ69" s="66">
        <f t="shared" si="549"/>
        <v>0</v>
      </c>
      <c r="DA69" s="65">
        <v>0</v>
      </c>
      <c r="DB69" s="14">
        <v>0</v>
      </c>
      <c r="DC69" s="66">
        <v>0</v>
      </c>
      <c r="DD69" s="65">
        <v>0</v>
      </c>
      <c r="DE69" s="14">
        <v>0</v>
      </c>
      <c r="DF69" s="66">
        <v>0</v>
      </c>
      <c r="DG69" s="65">
        <v>0</v>
      </c>
      <c r="DH69" s="14">
        <v>0</v>
      </c>
      <c r="DI69" s="66">
        <v>0</v>
      </c>
      <c r="DJ69" s="65">
        <v>0</v>
      </c>
      <c r="DK69" s="14">
        <v>0</v>
      </c>
      <c r="DL69" s="66">
        <f t="shared" si="550"/>
        <v>0</v>
      </c>
      <c r="DM69" s="65">
        <v>0</v>
      </c>
      <c r="DN69" s="14">
        <v>0</v>
      </c>
      <c r="DO69" s="66">
        <f t="shared" si="551"/>
        <v>0</v>
      </c>
      <c r="DP69" s="65">
        <v>0.17499999999999999</v>
      </c>
      <c r="DQ69" s="14">
        <v>3.44</v>
      </c>
      <c r="DR69" s="66">
        <f t="shared" ref="DR69" si="647">DQ69/DP69*1000</f>
        <v>19657.142857142859</v>
      </c>
      <c r="DS69" s="65">
        <v>0</v>
      </c>
      <c r="DT69" s="14">
        <v>0</v>
      </c>
      <c r="DU69" s="66">
        <v>0</v>
      </c>
      <c r="DV69" s="65">
        <v>0</v>
      </c>
      <c r="DW69" s="14">
        <v>0</v>
      </c>
      <c r="DX69" s="66">
        <v>0</v>
      </c>
      <c r="DY69" s="65">
        <v>0</v>
      </c>
      <c r="DZ69" s="14">
        <v>0</v>
      </c>
      <c r="EA69" s="66">
        <v>0</v>
      </c>
      <c r="EB69" s="65">
        <v>31.013999999999999</v>
      </c>
      <c r="EC69" s="14">
        <v>1243.3800000000001</v>
      </c>
      <c r="ED69" s="66">
        <f t="shared" si="624"/>
        <v>40090.926678274329</v>
      </c>
      <c r="EE69" s="65">
        <v>0</v>
      </c>
      <c r="EF69" s="14">
        <v>0</v>
      </c>
      <c r="EG69" s="66">
        <v>0</v>
      </c>
      <c r="EH69" s="65">
        <v>0</v>
      </c>
      <c r="EI69" s="14">
        <v>0</v>
      </c>
      <c r="EJ69" s="66">
        <v>0</v>
      </c>
      <c r="EK69" s="65">
        <v>0.51500000000000001</v>
      </c>
      <c r="EL69" s="14">
        <v>11.35</v>
      </c>
      <c r="EM69" s="66">
        <f t="shared" ref="EM69" si="648">EL69/EK69*1000</f>
        <v>22038.834951456309</v>
      </c>
      <c r="EN69" s="65">
        <v>98.644999999999996</v>
      </c>
      <c r="EO69" s="14">
        <v>5638.03</v>
      </c>
      <c r="EP69" s="66">
        <f t="shared" ref="EP69" si="649">EO69/EN69*1000</f>
        <v>57154.746819402906</v>
      </c>
      <c r="EQ69" s="65">
        <v>0</v>
      </c>
      <c r="ER69" s="14">
        <v>0</v>
      </c>
      <c r="ES69" s="66">
        <v>0</v>
      </c>
      <c r="ET69" s="65">
        <v>0</v>
      </c>
      <c r="EU69" s="14">
        <v>0</v>
      </c>
      <c r="EV69" s="66">
        <v>0</v>
      </c>
      <c r="EW69" s="65">
        <v>0</v>
      </c>
      <c r="EX69" s="14">
        <v>0</v>
      </c>
      <c r="EY69" s="66">
        <f t="shared" si="554"/>
        <v>0</v>
      </c>
      <c r="EZ69" s="65">
        <v>2.2200000000000002</v>
      </c>
      <c r="FA69" s="14">
        <v>45.58</v>
      </c>
      <c r="FB69" s="66">
        <f t="shared" ref="FB69" si="650">FA69/EZ69*1000</f>
        <v>20531.531531531527</v>
      </c>
      <c r="FC69" s="65">
        <v>4.1420000000000003</v>
      </c>
      <c r="FD69" s="14">
        <v>99.08</v>
      </c>
      <c r="FE69" s="66">
        <f t="shared" ref="FE69" si="651">FD69/FC69*1000</f>
        <v>23920.81120231772</v>
      </c>
      <c r="FF69" s="65">
        <v>33.304000000000002</v>
      </c>
      <c r="FG69" s="14">
        <v>941.49</v>
      </c>
      <c r="FH69" s="66">
        <f t="shared" ref="FH69" si="652">FG69/FF69*1000</f>
        <v>28269.577227960603</v>
      </c>
      <c r="FI69" s="65">
        <v>0</v>
      </c>
      <c r="FJ69" s="14">
        <v>0</v>
      </c>
      <c r="FK69" s="66">
        <v>0</v>
      </c>
      <c r="FL69" s="65">
        <v>2.9000000000000001E-2</v>
      </c>
      <c r="FM69" s="14">
        <v>1.38</v>
      </c>
      <c r="FN69" s="66">
        <f t="shared" ref="FN69" si="653">FM69/FL69*1000</f>
        <v>47586.206896551717</v>
      </c>
      <c r="FO69" s="65">
        <v>0.84099999999999997</v>
      </c>
      <c r="FP69" s="14">
        <v>25.78</v>
      </c>
      <c r="FQ69" s="66">
        <f t="shared" ref="FQ69" si="654">FP69/FO69*1000</f>
        <v>30653.983353151012</v>
      </c>
      <c r="FR69" s="65">
        <v>0</v>
      </c>
      <c r="FS69" s="14">
        <v>0</v>
      </c>
      <c r="FT69" s="66">
        <v>0</v>
      </c>
      <c r="FU69" s="65">
        <v>0</v>
      </c>
      <c r="FV69" s="14">
        <v>0</v>
      </c>
      <c r="FW69" s="66">
        <v>0</v>
      </c>
      <c r="FX69" s="65">
        <v>0</v>
      </c>
      <c r="FY69" s="14">
        <v>0</v>
      </c>
      <c r="FZ69" s="66">
        <v>0</v>
      </c>
      <c r="GA69" s="65">
        <v>0</v>
      </c>
      <c r="GB69" s="14">
        <v>0</v>
      </c>
      <c r="GC69" s="66">
        <v>0</v>
      </c>
      <c r="GD69" s="65">
        <v>0</v>
      </c>
      <c r="GE69" s="14">
        <v>0</v>
      </c>
      <c r="GF69" s="66">
        <v>0</v>
      </c>
      <c r="GG69" s="65">
        <v>0</v>
      </c>
      <c r="GH69" s="14">
        <v>0</v>
      </c>
      <c r="GI69" s="66">
        <v>0</v>
      </c>
      <c r="GJ69" s="65">
        <v>0</v>
      </c>
      <c r="GK69" s="14">
        <v>0</v>
      </c>
      <c r="GL69" s="66">
        <v>0</v>
      </c>
      <c r="GM69" s="65">
        <v>0</v>
      </c>
      <c r="GN69" s="14">
        <v>0</v>
      </c>
      <c r="GO69" s="66">
        <v>0</v>
      </c>
      <c r="GP69" s="65">
        <v>5.6000000000000001E-2</v>
      </c>
      <c r="GQ69" s="14">
        <v>1.08</v>
      </c>
      <c r="GR69" s="66">
        <f t="shared" ref="GR69" si="655">GQ69/GP69*1000</f>
        <v>19285.71428571429</v>
      </c>
      <c r="GS69" s="65">
        <v>0</v>
      </c>
      <c r="GT69" s="14">
        <v>0</v>
      </c>
      <c r="GU69" s="66">
        <v>0</v>
      </c>
      <c r="GV69" s="65">
        <v>0</v>
      </c>
      <c r="GW69" s="14">
        <v>0</v>
      </c>
      <c r="GX69" s="66">
        <v>0</v>
      </c>
      <c r="GY69" s="65">
        <v>0.20699999999999999</v>
      </c>
      <c r="GZ69" s="14">
        <v>6.8</v>
      </c>
      <c r="HA69" s="66">
        <f t="shared" ref="HA69" si="656">GZ69/GY69*1000</f>
        <v>32850.241545893725</v>
      </c>
      <c r="HB69" s="65">
        <v>0</v>
      </c>
      <c r="HC69" s="14">
        <v>0</v>
      </c>
      <c r="HD69" s="66">
        <v>0</v>
      </c>
      <c r="HE69" s="65">
        <v>0</v>
      </c>
      <c r="HF69" s="14">
        <v>0</v>
      </c>
      <c r="HG69" s="66">
        <v>0</v>
      </c>
      <c r="HH69" s="65">
        <v>0</v>
      </c>
      <c r="HI69" s="14">
        <v>0</v>
      </c>
      <c r="HJ69" s="66">
        <f t="shared" si="556"/>
        <v>0</v>
      </c>
      <c r="HK69" s="65">
        <v>0</v>
      </c>
      <c r="HL69" s="14">
        <v>0</v>
      </c>
      <c r="HM69" s="66">
        <v>0</v>
      </c>
      <c r="HN69" s="65">
        <v>0</v>
      </c>
      <c r="HO69" s="14">
        <v>0</v>
      </c>
      <c r="HP69" s="66">
        <v>0</v>
      </c>
      <c r="HQ69" s="65">
        <v>0</v>
      </c>
      <c r="HR69" s="14">
        <v>0</v>
      </c>
      <c r="HS69" s="66">
        <v>0</v>
      </c>
      <c r="HT69" s="65">
        <v>0</v>
      </c>
      <c r="HU69" s="14">
        <v>0</v>
      </c>
      <c r="HV69" s="66">
        <v>0</v>
      </c>
      <c r="HW69" s="65">
        <v>0</v>
      </c>
      <c r="HX69" s="14">
        <v>0</v>
      </c>
      <c r="HY69" s="66">
        <v>0</v>
      </c>
      <c r="HZ69" s="65">
        <v>0</v>
      </c>
      <c r="IA69" s="14">
        <v>0</v>
      </c>
      <c r="IB69" s="66">
        <f t="shared" si="557"/>
        <v>0</v>
      </c>
      <c r="IC69" s="65">
        <v>0</v>
      </c>
      <c r="ID69" s="14">
        <v>0</v>
      </c>
      <c r="IE69" s="66">
        <v>0</v>
      </c>
      <c r="IF69" s="65">
        <v>0</v>
      </c>
      <c r="IG69" s="14">
        <v>0</v>
      </c>
      <c r="IH69" s="66">
        <v>0</v>
      </c>
      <c r="II69" s="75">
        <v>0</v>
      </c>
      <c r="IJ69" s="20">
        <v>0</v>
      </c>
      <c r="IK69" s="66">
        <v>0</v>
      </c>
      <c r="IL69" s="65">
        <v>1.4999999999999999E-2</v>
      </c>
      <c r="IM69" s="14">
        <v>0.36</v>
      </c>
      <c r="IN69" s="66">
        <f t="shared" ref="IN69" si="657">IM69/IL69*1000</f>
        <v>24000</v>
      </c>
      <c r="IO69" s="65">
        <v>0.79500000000000004</v>
      </c>
      <c r="IP69" s="14">
        <v>38.380000000000003</v>
      </c>
      <c r="IQ69" s="66">
        <f t="shared" ref="IQ69" si="658">IP69/IO69*1000</f>
        <v>48276.729559748426</v>
      </c>
      <c r="IR69" s="65">
        <v>0</v>
      </c>
      <c r="IS69" s="14">
        <v>0</v>
      </c>
      <c r="IT69" s="66">
        <v>0</v>
      </c>
      <c r="IU69" s="65">
        <v>0</v>
      </c>
      <c r="IV69" s="14">
        <v>0</v>
      </c>
      <c r="IW69" s="66">
        <v>0</v>
      </c>
      <c r="IX69" s="65">
        <v>0</v>
      </c>
      <c r="IY69" s="14">
        <v>0</v>
      </c>
      <c r="IZ69" s="66">
        <v>0</v>
      </c>
      <c r="JA69" s="65">
        <v>0</v>
      </c>
      <c r="JB69" s="14">
        <v>0</v>
      </c>
      <c r="JC69" s="66">
        <v>0</v>
      </c>
      <c r="JD69" s="65">
        <v>16.013000000000002</v>
      </c>
      <c r="JE69" s="14">
        <v>493.34</v>
      </c>
      <c r="JF69" s="66">
        <f t="shared" ref="JF69" si="659">JE69/JD69*1000</f>
        <v>30808.717916692684</v>
      </c>
      <c r="JG69" s="65">
        <v>9.343</v>
      </c>
      <c r="JH69" s="14">
        <v>258.7</v>
      </c>
      <c r="JI69" s="66">
        <f t="shared" ref="JI69" si="660">JH69/JG69*1000</f>
        <v>27689.179064540298</v>
      </c>
      <c r="JJ69" s="11">
        <f t="shared" si="311"/>
        <v>293.79999999999995</v>
      </c>
      <c r="JK69" s="21">
        <f t="shared" si="312"/>
        <v>11449.799999999997</v>
      </c>
      <c r="JL69" s="6"/>
      <c r="JM69" s="9"/>
      <c r="JN69" s="6"/>
      <c r="JO69" s="6"/>
      <c r="JP69" s="6"/>
      <c r="JQ69" s="9"/>
      <c r="JR69" s="6"/>
      <c r="JS69" s="6"/>
      <c r="JT69" s="6"/>
      <c r="JU69" s="9"/>
      <c r="JV69" s="6"/>
      <c r="JW69" s="6"/>
      <c r="JX69" s="1"/>
      <c r="JY69" s="2"/>
      <c r="JZ69" s="1"/>
      <c r="KA69" s="1"/>
      <c r="KB69" s="1"/>
      <c r="KC69" s="2"/>
      <c r="KD69" s="1"/>
      <c r="KE69" s="1"/>
      <c r="KF69" s="1"/>
      <c r="KG69" s="2"/>
      <c r="KH69" s="1"/>
      <c r="KI69" s="1"/>
      <c r="KJ69" s="1"/>
      <c r="KK69" s="2"/>
      <c r="KL69" s="1"/>
      <c r="KM69" s="1"/>
      <c r="KN69" s="1"/>
      <c r="KO69" s="2"/>
      <c r="KP69" s="1"/>
      <c r="KQ69" s="1"/>
      <c r="KR69" s="1"/>
      <c r="KS69" s="2"/>
      <c r="KT69" s="1"/>
      <c r="KU69" s="1"/>
      <c r="KV69" s="1"/>
      <c r="KW69" s="2"/>
      <c r="KX69" s="1"/>
      <c r="KY69" s="1"/>
      <c r="KZ69" s="1"/>
      <c r="LA69" s="2"/>
      <c r="LB69" s="1"/>
      <c r="LC69" s="1"/>
      <c r="LD69" s="1"/>
    </row>
    <row r="70" spans="1:391" ht="15" thickBot="1" x14ac:dyDescent="0.35">
      <c r="A70" s="88"/>
      <c r="B70" s="89" t="s">
        <v>17</v>
      </c>
      <c r="C70" s="80">
        <f t="shared" ref="C70:D70" si="661">SUM(C58:C69)</f>
        <v>0</v>
      </c>
      <c r="D70" s="47">
        <f t="shared" si="661"/>
        <v>0</v>
      </c>
      <c r="E70" s="81"/>
      <c r="F70" s="80">
        <f t="shared" ref="F70:CP70" si="662">SUM(F58:F69)</f>
        <v>59.597000000000001</v>
      </c>
      <c r="G70" s="47">
        <f t="shared" si="662"/>
        <v>1706.9589999999998</v>
      </c>
      <c r="H70" s="81"/>
      <c r="I70" s="80">
        <f t="shared" si="662"/>
        <v>0</v>
      </c>
      <c r="J70" s="47">
        <f t="shared" si="662"/>
        <v>0</v>
      </c>
      <c r="K70" s="81"/>
      <c r="L70" s="80">
        <f t="shared" si="662"/>
        <v>3.395</v>
      </c>
      <c r="M70" s="47">
        <f t="shared" si="662"/>
        <v>168.62899999999999</v>
      </c>
      <c r="N70" s="81"/>
      <c r="O70" s="80">
        <f t="shared" ref="O70:P70" si="663">SUM(O58:O69)</f>
        <v>0</v>
      </c>
      <c r="P70" s="47">
        <f t="shared" si="663"/>
        <v>0</v>
      </c>
      <c r="Q70" s="81"/>
      <c r="R70" s="80">
        <f t="shared" ref="R70:S70" si="664">SUM(R58:R69)</f>
        <v>150.01499999999999</v>
      </c>
      <c r="S70" s="47">
        <f t="shared" si="664"/>
        <v>4020.5410000000002</v>
      </c>
      <c r="T70" s="81"/>
      <c r="U70" s="80">
        <f t="shared" ref="U70:V70" si="665">SUM(U58:U69)</f>
        <v>0</v>
      </c>
      <c r="V70" s="47">
        <f t="shared" si="665"/>
        <v>0</v>
      </c>
      <c r="W70" s="81"/>
      <c r="X70" s="80">
        <f t="shared" ref="X70:Y70" si="666">SUM(X58:X69)</f>
        <v>150.01499999999999</v>
      </c>
      <c r="Y70" s="47">
        <f t="shared" si="666"/>
        <v>4020.5410000000002</v>
      </c>
      <c r="Z70" s="81"/>
      <c r="AA70" s="80">
        <f t="shared" ref="AA70:AB70" si="667">SUM(AA58:AA69)</f>
        <v>0</v>
      </c>
      <c r="AB70" s="47">
        <f t="shared" si="667"/>
        <v>0</v>
      </c>
      <c r="AC70" s="81"/>
      <c r="AD70" s="80">
        <f>SUM(AD58:AD69)</f>
        <v>5.0000000000000001E-3</v>
      </c>
      <c r="AE70" s="47">
        <f>SUM(AE58:AE69)</f>
        <v>0.22</v>
      </c>
      <c r="AF70" s="81"/>
      <c r="AG70" s="80">
        <f t="shared" ref="AG70:AH70" si="668">SUM(AG58:AG69)</f>
        <v>0</v>
      </c>
      <c r="AH70" s="47">
        <f t="shared" si="668"/>
        <v>0</v>
      </c>
      <c r="AI70" s="81"/>
      <c r="AJ70" s="80">
        <f t="shared" ref="AJ70:AK70" si="669">SUM(AJ58:AJ69)</f>
        <v>0.40500000000000003</v>
      </c>
      <c r="AK70" s="47">
        <f t="shared" si="669"/>
        <v>11.76</v>
      </c>
      <c r="AL70" s="81"/>
      <c r="AM70" s="80">
        <f t="shared" si="662"/>
        <v>0</v>
      </c>
      <c r="AN70" s="47">
        <f t="shared" si="662"/>
        <v>0</v>
      </c>
      <c r="AO70" s="81"/>
      <c r="AP70" s="80">
        <f t="shared" ref="AP70:AQ70" si="670">SUM(AP58:AP69)</f>
        <v>0</v>
      </c>
      <c r="AQ70" s="47">
        <f t="shared" si="670"/>
        <v>0</v>
      </c>
      <c r="AR70" s="81"/>
      <c r="AS70" s="80">
        <f t="shared" si="662"/>
        <v>0.318</v>
      </c>
      <c r="AT70" s="47">
        <f t="shared" si="662"/>
        <v>13.398</v>
      </c>
      <c r="AU70" s="81"/>
      <c r="AV70" s="80">
        <f t="shared" ref="AV70:AW70" si="671">SUM(AV58:AV69)</f>
        <v>0</v>
      </c>
      <c r="AW70" s="47">
        <f t="shared" si="671"/>
        <v>0</v>
      </c>
      <c r="AX70" s="81"/>
      <c r="AY70" s="80">
        <f t="shared" si="662"/>
        <v>0</v>
      </c>
      <c r="AZ70" s="47">
        <f t="shared" si="662"/>
        <v>0</v>
      </c>
      <c r="BA70" s="81"/>
      <c r="BB70" s="80">
        <f t="shared" si="662"/>
        <v>0</v>
      </c>
      <c r="BC70" s="47">
        <f t="shared" si="662"/>
        <v>0</v>
      </c>
      <c r="BD70" s="81"/>
      <c r="BE70" s="80">
        <f t="shared" si="662"/>
        <v>38.513999999999996</v>
      </c>
      <c r="BF70" s="47">
        <f t="shared" si="662"/>
        <v>1702.3820000000003</v>
      </c>
      <c r="BG70" s="81"/>
      <c r="BH70" s="80">
        <f t="shared" si="662"/>
        <v>1.133</v>
      </c>
      <c r="BI70" s="47">
        <f t="shared" si="662"/>
        <v>43.64</v>
      </c>
      <c r="BJ70" s="81"/>
      <c r="BK70" s="80"/>
      <c r="BL70" s="47"/>
      <c r="BM70" s="81"/>
      <c r="BN70" s="80">
        <f t="shared" si="662"/>
        <v>0</v>
      </c>
      <c r="BO70" s="47">
        <f t="shared" si="662"/>
        <v>0</v>
      </c>
      <c r="BP70" s="81"/>
      <c r="BQ70" s="80">
        <f t="shared" si="662"/>
        <v>1</v>
      </c>
      <c r="BR70" s="47">
        <f t="shared" si="662"/>
        <v>27</v>
      </c>
      <c r="BS70" s="81"/>
      <c r="BT70" s="80">
        <f t="shared" ref="BT70:BU70" si="672">SUM(BT58:BT69)</f>
        <v>130.60500000000002</v>
      </c>
      <c r="BU70" s="47">
        <f t="shared" si="672"/>
        <v>3125.7460000000001</v>
      </c>
      <c r="BV70" s="81"/>
      <c r="BW70" s="80">
        <f t="shared" si="662"/>
        <v>1.0580000000000001</v>
      </c>
      <c r="BX70" s="47">
        <f t="shared" si="662"/>
        <v>37.475000000000001</v>
      </c>
      <c r="BY70" s="81"/>
      <c r="BZ70" s="80">
        <f t="shared" si="662"/>
        <v>0</v>
      </c>
      <c r="CA70" s="47">
        <f t="shared" si="662"/>
        <v>0</v>
      </c>
      <c r="CB70" s="81"/>
      <c r="CC70" s="80">
        <f t="shared" ref="CC70:CD70" si="673">SUM(CC58:CC69)</f>
        <v>0</v>
      </c>
      <c r="CD70" s="47">
        <f t="shared" si="673"/>
        <v>0</v>
      </c>
      <c r="CE70" s="81"/>
      <c r="CF70" s="80">
        <f t="shared" ref="CF70:CG70" si="674">SUM(CF58:CF69)</f>
        <v>0</v>
      </c>
      <c r="CG70" s="47">
        <f t="shared" si="674"/>
        <v>0</v>
      </c>
      <c r="CH70" s="81"/>
      <c r="CI70" s="80">
        <f t="shared" ref="CI70:CJ70" si="675">SUM(CI58:CI69)</f>
        <v>0</v>
      </c>
      <c r="CJ70" s="47">
        <f t="shared" si="675"/>
        <v>0</v>
      </c>
      <c r="CK70" s="81"/>
      <c r="CL70" s="80">
        <f t="shared" si="662"/>
        <v>6.0299999999999994</v>
      </c>
      <c r="CM70" s="47">
        <f t="shared" si="662"/>
        <v>197.548</v>
      </c>
      <c r="CN70" s="81"/>
      <c r="CO70" s="80">
        <f t="shared" si="662"/>
        <v>0</v>
      </c>
      <c r="CP70" s="47">
        <f t="shared" si="662"/>
        <v>0</v>
      </c>
      <c r="CQ70" s="81"/>
      <c r="CR70" s="80">
        <f t="shared" ref="CR70:FM70" si="676">SUM(CR58:CR69)</f>
        <v>0.06</v>
      </c>
      <c r="CS70" s="47">
        <f t="shared" si="676"/>
        <v>2.2989999999999999</v>
      </c>
      <c r="CT70" s="81"/>
      <c r="CU70" s="80">
        <f t="shared" ref="CU70:CV70" si="677">SUM(CU58:CU69)</f>
        <v>6.7000000000000004E-2</v>
      </c>
      <c r="CV70" s="47">
        <f t="shared" si="677"/>
        <v>0.93500000000000005</v>
      </c>
      <c r="CW70" s="81"/>
      <c r="CX70" s="80">
        <f t="shared" ref="CX70:CY70" si="678">SUM(CX58:CX69)</f>
        <v>0</v>
      </c>
      <c r="CY70" s="47">
        <f t="shared" si="678"/>
        <v>0</v>
      </c>
      <c r="CZ70" s="81"/>
      <c r="DA70" s="80">
        <f t="shared" si="676"/>
        <v>0</v>
      </c>
      <c r="DB70" s="47">
        <f t="shared" si="676"/>
        <v>0</v>
      </c>
      <c r="DC70" s="81"/>
      <c r="DD70" s="80">
        <f t="shared" si="676"/>
        <v>0</v>
      </c>
      <c r="DE70" s="47">
        <f t="shared" si="676"/>
        <v>4</v>
      </c>
      <c r="DF70" s="81"/>
      <c r="DG70" s="80">
        <f t="shared" si="676"/>
        <v>0</v>
      </c>
      <c r="DH70" s="47">
        <f t="shared" si="676"/>
        <v>0</v>
      </c>
      <c r="DI70" s="81"/>
      <c r="DJ70" s="80">
        <f t="shared" ref="DJ70:DK70" si="679">SUM(DJ58:DJ69)</f>
        <v>0</v>
      </c>
      <c r="DK70" s="47">
        <f t="shared" si="679"/>
        <v>0</v>
      </c>
      <c r="DL70" s="81"/>
      <c r="DM70" s="80">
        <f t="shared" ref="DM70:DN70" si="680">SUM(DM58:DM69)</f>
        <v>0</v>
      </c>
      <c r="DN70" s="47">
        <f t="shared" si="680"/>
        <v>0</v>
      </c>
      <c r="DO70" s="81"/>
      <c r="DP70" s="80">
        <f t="shared" si="676"/>
        <v>11.894</v>
      </c>
      <c r="DQ70" s="47">
        <f t="shared" si="676"/>
        <v>296.47699999999998</v>
      </c>
      <c r="DR70" s="81"/>
      <c r="DS70" s="80">
        <f t="shared" si="676"/>
        <v>0</v>
      </c>
      <c r="DT70" s="47">
        <f t="shared" si="676"/>
        <v>0</v>
      </c>
      <c r="DU70" s="81"/>
      <c r="DV70" s="80">
        <f t="shared" ref="DV70:DW70" si="681">SUM(DV58:DV69)</f>
        <v>0</v>
      </c>
      <c r="DW70" s="47">
        <f t="shared" si="681"/>
        <v>0</v>
      </c>
      <c r="DX70" s="81"/>
      <c r="DY70" s="80">
        <f t="shared" si="676"/>
        <v>0</v>
      </c>
      <c r="DZ70" s="47">
        <f t="shared" si="676"/>
        <v>0</v>
      </c>
      <c r="EA70" s="81"/>
      <c r="EB70" s="80">
        <f t="shared" ref="EB70:EC70" si="682">SUM(EB58:EB69)</f>
        <v>58.771000000000001</v>
      </c>
      <c r="EC70" s="47">
        <f t="shared" si="682"/>
        <v>2512.5250000000001</v>
      </c>
      <c r="ED70" s="81"/>
      <c r="EE70" s="80">
        <f t="shared" ref="EE70:EF70" si="683">SUM(EE58:EE69)</f>
        <v>0</v>
      </c>
      <c r="EF70" s="47">
        <f t="shared" si="683"/>
        <v>0</v>
      </c>
      <c r="EG70" s="81"/>
      <c r="EH70" s="80">
        <f t="shared" ref="EH70:EI70" si="684">SUM(EH58:EH69)</f>
        <v>0</v>
      </c>
      <c r="EI70" s="47">
        <f t="shared" si="684"/>
        <v>0</v>
      </c>
      <c r="EJ70" s="81"/>
      <c r="EK70" s="80">
        <f t="shared" si="676"/>
        <v>3.7260000000000004</v>
      </c>
      <c r="EL70" s="47">
        <f t="shared" si="676"/>
        <v>112.143</v>
      </c>
      <c r="EM70" s="81"/>
      <c r="EN70" s="80">
        <f t="shared" si="676"/>
        <v>301.36199999999997</v>
      </c>
      <c r="EO70" s="47">
        <f t="shared" si="676"/>
        <v>11898.722</v>
      </c>
      <c r="EP70" s="81"/>
      <c r="EQ70" s="80">
        <f t="shared" ref="EQ70:ER70" si="685">SUM(EQ58:EQ69)</f>
        <v>0</v>
      </c>
      <c r="ER70" s="47">
        <f t="shared" si="685"/>
        <v>0</v>
      </c>
      <c r="ES70" s="81"/>
      <c r="ET70" s="80">
        <f t="shared" si="676"/>
        <v>0.60199999999999998</v>
      </c>
      <c r="EU70" s="47">
        <f t="shared" si="676"/>
        <v>27.785000000000004</v>
      </c>
      <c r="EV70" s="81"/>
      <c r="EW70" s="80">
        <f t="shared" ref="EW70:EX70" si="686">SUM(EW58:EW69)</f>
        <v>0</v>
      </c>
      <c r="EX70" s="47">
        <f t="shared" si="686"/>
        <v>0</v>
      </c>
      <c r="EY70" s="81"/>
      <c r="EZ70" s="80">
        <f t="shared" si="676"/>
        <v>35.008000000000003</v>
      </c>
      <c r="FA70" s="47">
        <f t="shared" si="676"/>
        <v>948.524</v>
      </c>
      <c r="FB70" s="81"/>
      <c r="FC70" s="80">
        <f t="shared" si="676"/>
        <v>126.20399999999999</v>
      </c>
      <c r="FD70" s="47">
        <f t="shared" si="676"/>
        <v>3029.683</v>
      </c>
      <c r="FE70" s="81"/>
      <c r="FF70" s="80">
        <f t="shared" si="676"/>
        <v>192.46700000000001</v>
      </c>
      <c r="FG70" s="47">
        <f t="shared" si="676"/>
        <v>4860.1049999999996</v>
      </c>
      <c r="FH70" s="81"/>
      <c r="FI70" s="80">
        <f t="shared" si="676"/>
        <v>17.940000000000001</v>
      </c>
      <c r="FJ70" s="47">
        <f t="shared" si="676"/>
        <v>176.68</v>
      </c>
      <c r="FK70" s="81"/>
      <c r="FL70" s="80">
        <f t="shared" si="676"/>
        <v>3.1409999999999996</v>
      </c>
      <c r="FM70" s="47">
        <f t="shared" si="676"/>
        <v>88.715999999999994</v>
      </c>
      <c r="FN70" s="81"/>
      <c r="FO70" s="80">
        <f t="shared" ref="FO70:JB70" si="687">SUM(FO58:FO69)</f>
        <v>10.814</v>
      </c>
      <c r="FP70" s="47">
        <f t="shared" si="687"/>
        <v>298.45499999999993</v>
      </c>
      <c r="FQ70" s="81"/>
      <c r="FR70" s="80">
        <f t="shared" ref="FR70:FS70" si="688">SUM(FR58:FR69)</f>
        <v>0</v>
      </c>
      <c r="FS70" s="47">
        <f t="shared" si="688"/>
        <v>0</v>
      </c>
      <c r="FT70" s="81"/>
      <c r="FU70" s="80">
        <f t="shared" ref="FU70:FV70" si="689">SUM(FU58:FU69)</f>
        <v>0</v>
      </c>
      <c r="FV70" s="47">
        <f t="shared" si="689"/>
        <v>0</v>
      </c>
      <c r="FW70" s="81"/>
      <c r="FX70" s="80">
        <f t="shared" ref="FX70:FY70" si="690">SUM(FX58:FX69)</f>
        <v>0</v>
      </c>
      <c r="FY70" s="47">
        <f t="shared" si="690"/>
        <v>0</v>
      </c>
      <c r="FZ70" s="81"/>
      <c r="GA70" s="80">
        <f t="shared" ref="GA70:GB70" si="691">SUM(GA58:GA69)</f>
        <v>0</v>
      </c>
      <c r="GB70" s="47">
        <f t="shared" si="691"/>
        <v>0</v>
      </c>
      <c r="GC70" s="81"/>
      <c r="GD70" s="80">
        <f t="shared" si="687"/>
        <v>0</v>
      </c>
      <c r="GE70" s="47">
        <f t="shared" si="687"/>
        <v>0</v>
      </c>
      <c r="GF70" s="81"/>
      <c r="GG70" s="80">
        <f t="shared" si="687"/>
        <v>0</v>
      </c>
      <c r="GH70" s="47">
        <f t="shared" si="687"/>
        <v>0</v>
      </c>
      <c r="GI70" s="81"/>
      <c r="GJ70" s="80">
        <f t="shared" ref="GJ70:GK70" si="692">SUM(GJ58:GJ69)</f>
        <v>0</v>
      </c>
      <c r="GK70" s="47">
        <f t="shared" si="692"/>
        <v>0</v>
      </c>
      <c r="GL70" s="81"/>
      <c r="GM70" s="80">
        <f t="shared" ref="GM70:GN70" si="693">SUM(GM58:GM69)</f>
        <v>0</v>
      </c>
      <c r="GN70" s="47">
        <f t="shared" si="693"/>
        <v>0</v>
      </c>
      <c r="GO70" s="81"/>
      <c r="GP70" s="80">
        <f t="shared" si="687"/>
        <v>0.16800000000000001</v>
      </c>
      <c r="GQ70" s="47">
        <f t="shared" si="687"/>
        <v>13.606</v>
      </c>
      <c r="GR70" s="81"/>
      <c r="GS70" s="80">
        <f t="shared" ref="GS70:GT70" si="694">SUM(GS58:GS69)</f>
        <v>0</v>
      </c>
      <c r="GT70" s="47">
        <f t="shared" si="694"/>
        <v>0</v>
      </c>
      <c r="GU70" s="81"/>
      <c r="GV70" s="80">
        <f t="shared" si="687"/>
        <v>0</v>
      </c>
      <c r="GW70" s="47">
        <f t="shared" si="687"/>
        <v>0</v>
      </c>
      <c r="GX70" s="81"/>
      <c r="GY70" s="80">
        <f t="shared" si="687"/>
        <v>5.2540000000000004</v>
      </c>
      <c r="GZ70" s="47">
        <f t="shared" si="687"/>
        <v>148.80900000000003</v>
      </c>
      <c r="HA70" s="81"/>
      <c r="HB70" s="80">
        <f t="shared" ref="HB70:HC70" si="695">SUM(HB58:HB69)</f>
        <v>0</v>
      </c>
      <c r="HC70" s="47">
        <f t="shared" si="695"/>
        <v>0</v>
      </c>
      <c r="HD70" s="81"/>
      <c r="HE70" s="80">
        <f t="shared" si="687"/>
        <v>0.12</v>
      </c>
      <c r="HF70" s="47">
        <f t="shared" si="687"/>
        <v>4.774</v>
      </c>
      <c r="HG70" s="81"/>
      <c r="HH70" s="80">
        <f t="shared" ref="HH70:HI70" si="696">SUM(HH58:HH69)</f>
        <v>0</v>
      </c>
      <c r="HI70" s="47">
        <f t="shared" si="696"/>
        <v>0</v>
      </c>
      <c r="HJ70" s="81"/>
      <c r="HK70" s="80">
        <f t="shared" ref="HK70:HL70" si="697">SUM(HK58:HK69)</f>
        <v>0</v>
      </c>
      <c r="HL70" s="47">
        <f t="shared" si="697"/>
        <v>0</v>
      </c>
      <c r="HM70" s="81"/>
      <c r="HN70" s="80">
        <f t="shared" ref="HN70:HO70" si="698">SUM(HN58:HN69)</f>
        <v>0</v>
      </c>
      <c r="HO70" s="47">
        <f t="shared" si="698"/>
        <v>0</v>
      </c>
      <c r="HP70" s="81"/>
      <c r="HQ70" s="80">
        <f t="shared" ref="HQ70:HR70" si="699">SUM(HQ58:HQ69)</f>
        <v>0</v>
      </c>
      <c r="HR70" s="47">
        <f t="shared" si="699"/>
        <v>0</v>
      </c>
      <c r="HS70" s="81"/>
      <c r="HT70" s="80">
        <f t="shared" si="687"/>
        <v>0</v>
      </c>
      <c r="HU70" s="47">
        <f t="shared" si="687"/>
        <v>0</v>
      </c>
      <c r="HV70" s="81"/>
      <c r="HW70" s="80">
        <f t="shared" si="687"/>
        <v>0</v>
      </c>
      <c r="HX70" s="47">
        <f t="shared" si="687"/>
        <v>0</v>
      </c>
      <c r="HY70" s="81"/>
      <c r="HZ70" s="80">
        <f t="shared" ref="HZ70:IA70" si="700">SUM(HZ58:HZ69)</f>
        <v>0</v>
      </c>
      <c r="IA70" s="47">
        <f t="shared" si="700"/>
        <v>0</v>
      </c>
      <c r="IB70" s="81"/>
      <c r="IC70" s="80">
        <f t="shared" si="687"/>
        <v>3.6710000000000003</v>
      </c>
      <c r="ID70" s="47">
        <f t="shared" si="687"/>
        <v>94.363</v>
      </c>
      <c r="IE70" s="81"/>
      <c r="IF70" s="80">
        <f t="shared" ref="IF70:IG70" si="701">SUM(IF58:IF69)</f>
        <v>0</v>
      </c>
      <c r="IG70" s="47">
        <f t="shared" si="701"/>
        <v>0</v>
      </c>
      <c r="IH70" s="81"/>
      <c r="II70" s="80">
        <f t="shared" ref="II70:IJ70" si="702">SUM(II58:II69)</f>
        <v>0</v>
      </c>
      <c r="IJ70" s="47">
        <f t="shared" si="702"/>
        <v>0</v>
      </c>
      <c r="IK70" s="81"/>
      <c r="IL70" s="80">
        <f t="shared" si="687"/>
        <v>0.504</v>
      </c>
      <c r="IM70" s="47">
        <f t="shared" si="687"/>
        <v>24.793999999999997</v>
      </c>
      <c r="IN70" s="81"/>
      <c r="IO70" s="80">
        <f t="shared" si="687"/>
        <v>7.0679999999999996</v>
      </c>
      <c r="IP70" s="47">
        <f t="shared" si="687"/>
        <v>243.916</v>
      </c>
      <c r="IQ70" s="81"/>
      <c r="IR70" s="80">
        <f t="shared" si="687"/>
        <v>19.479999999999997</v>
      </c>
      <c r="IS70" s="47">
        <f t="shared" si="687"/>
        <v>538.101</v>
      </c>
      <c r="IT70" s="81"/>
      <c r="IU70" s="80">
        <f t="shared" si="687"/>
        <v>0</v>
      </c>
      <c r="IV70" s="47">
        <f t="shared" si="687"/>
        <v>5</v>
      </c>
      <c r="IW70" s="81"/>
      <c r="IX70" s="80">
        <f>SUM(IX58:IX69)</f>
        <v>10</v>
      </c>
      <c r="IY70" s="47">
        <f>SUM(IY58:IY69)</f>
        <v>374</v>
      </c>
      <c r="IZ70" s="81"/>
      <c r="JA70" s="80">
        <f t="shared" si="687"/>
        <v>0</v>
      </c>
      <c r="JB70" s="47">
        <f t="shared" si="687"/>
        <v>0</v>
      </c>
      <c r="JC70" s="81"/>
      <c r="JD70" s="80">
        <f t="shared" ref="JD70:JH70" si="703">SUM(JD58:JD69)</f>
        <v>349.65599999999995</v>
      </c>
      <c r="JE70" s="47">
        <f t="shared" si="703"/>
        <v>10418.964</v>
      </c>
      <c r="JF70" s="81"/>
      <c r="JG70" s="80">
        <f t="shared" si="703"/>
        <v>88.515000000000001</v>
      </c>
      <c r="JH70" s="47">
        <f t="shared" si="703"/>
        <v>1583.4880000000001</v>
      </c>
      <c r="JI70" s="81"/>
      <c r="JJ70" s="48">
        <f t="shared" ref="JJ70:JJ101" si="704">F70+I70+L70+AM70+AS70+AY70+BB70+BE70+BH70+BN70+BQ70+BW70+BZ70+CL70+CO70+CR70+DA70+DD70+DG70+DP70+DS70+DY70+EE70+EK70+EN70+ET70+EZ70+FC70+FF70+FI70+FO70+GD70+GG70+GP70+GV70+GY70+HE70+HT70+HW70+IC70+IL70+IO70+IR70+IU70+IX70+JA70+JD70+JG70+II70+IF70+BT70+HQ70+HN70+HK70+HB70+GS70+GJ70+GA70+FX70+FU70+FR70+FL70+EQ70+EB70+DV70+CU70+CI70+CC70+AV70+AP70+AJ70+AD70+AA70+X70+R70+O70+C70</f>
        <v>1788.5820000000003</v>
      </c>
      <c r="JK70" s="49">
        <f t="shared" ref="JK70:JK101" si="705">G70+J70+M70+AN70+AT70+AZ70+BC70+BF70+BI70+BO70+BR70+BX70+CA70+CM70+CP70+CS70+DB70+DE70+DH70+DQ70+DT70+DZ70+EF70+EL70+EO70+EU70+FA70+FD70+FG70+FJ70+FP70+GE70+GH70+GQ70+GW70+GZ70+HF70+HU70+HX70+ID70+IM70+IP70+IS70+IV70+IY70+JB70+JE70+JH70+IJ70+IG70+BU70+HR70+HO70+HL70+HC70+GT70+GK70+GB70+FY70+FV70+FS70+FM70+ER70+EC70+DW70+CV70+CJ70+CD70+AW70+AQ70+AK70+AE70+AB70+Y70+S70+P70+D70</f>
        <v>52782.703000000001</v>
      </c>
      <c r="JL70" s="6"/>
      <c r="JM70" s="9"/>
      <c r="JN70" s="6"/>
      <c r="JO70" s="6"/>
      <c r="JP70" s="6"/>
      <c r="JQ70" s="9"/>
      <c r="JR70" s="6"/>
      <c r="JS70" s="6"/>
      <c r="JT70" s="6"/>
      <c r="JU70" s="9"/>
      <c r="JV70" s="6"/>
      <c r="JW70" s="6"/>
      <c r="JX70" s="1"/>
      <c r="JY70" s="2"/>
      <c r="JZ70" s="1"/>
      <c r="KA70" s="1"/>
      <c r="KB70" s="1"/>
      <c r="KC70" s="2"/>
      <c r="KD70" s="1"/>
      <c r="KE70" s="1"/>
      <c r="KF70" s="1"/>
      <c r="KG70" s="2"/>
      <c r="KH70" s="1"/>
      <c r="KI70" s="1"/>
      <c r="KJ70" s="1"/>
      <c r="KK70" s="2"/>
      <c r="KL70" s="1"/>
      <c r="KM70" s="1"/>
      <c r="KN70" s="1"/>
      <c r="KO70" s="2"/>
      <c r="KP70" s="1"/>
      <c r="KQ70" s="1"/>
      <c r="KR70" s="1"/>
      <c r="KS70" s="2"/>
      <c r="KT70" s="1"/>
      <c r="KU70" s="1"/>
      <c r="KV70" s="1"/>
      <c r="KW70" s="2"/>
      <c r="KX70" s="1"/>
      <c r="KY70" s="1"/>
      <c r="KZ70" s="1"/>
      <c r="LA70" s="2"/>
      <c r="LB70" s="1"/>
      <c r="LC70" s="1"/>
      <c r="LD70" s="1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  <c r="NQ70" s="3"/>
      <c r="NV70" s="3"/>
      <c r="OA70" s="3"/>
    </row>
    <row r="71" spans="1:391" x14ac:dyDescent="0.3">
      <c r="A71" s="57">
        <v>2014</v>
      </c>
      <c r="B71" s="58" t="s">
        <v>5</v>
      </c>
      <c r="C71" s="65">
        <v>0</v>
      </c>
      <c r="D71" s="14">
        <v>0</v>
      </c>
      <c r="E71" s="66">
        <v>0</v>
      </c>
      <c r="F71" s="65">
        <v>7.1429999999999998</v>
      </c>
      <c r="G71" s="14">
        <v>201.84</v>
      </c>
      <c r="H71" s="66">
        <f t="shared" ref="H71" si="706">G71/F71*1000</f>
        <v>28257.034859302817</v>
      </c>
      <c r="I71" s="65">
        <v>0</v>
      </c>
      <c r="J71" s="14">
        <v>0</v>
      </c>
      <c r="K71" s="66">
        <v>0</v>
      </c>
      <c r="L71" s="65">
        <v>0.14699999999999999</v>
      </c>
      <c r="M71" s="14">
        <v>4</v>
      </c>
      <c r="N71" s="66">
        <f t="shared" ref="N71" si="707">M71/L71*1000</f>
        <v>27210.884353741498</v>
      </c>
      <c r="O71" s="65">
        <v>0</v>
      </c>
      <c r="P71" s="14">
        <v>0</v>
      </c>
      <c r="Q71" s="66">
        <v>0</v>
      </c>
      <c r="R71" s="65">
        <v>79.22</v>
      </c>
      <c r="S71" s="14">
        <v>2210.67</v>
      </c>
      <c r="T71" s="66">
        <f t="shared" ref="T71:T81" si="708">S71/R71*1000</f>
        <v>27905.453168391821</v>
      </c>
      <c r="U71" s="65">
        <v>0</v>
      </c>
      <c r="V71" s="14">
        <v>0</v>
      </c>
      <c r="W71" s="66">
        <f t="shared" ref="W71:W82" si="709">IF(U71=0,0,V71/U71*1000)</f>
        <v>0</v>
      </c>
      <c r="X71" s="65">
        <v>79.22</v>
      </c>
      <c r="Y71" s="14">
        <v>2210.67</v>
      </c>
      <c r="Z71" s="66">
        <f t="shared" ref="Z71" si="710">Y71/X71*1000</f>
        <v>27905.453168391821</v>
      </c>
      <c r="AA71" s="65">
        <v>0</v>
      </c>
      <c r="AB71" s="14">
        <v>0</v>
      </c>
      <c r="AC71" s="66">
        <v>0</v>
      </c>
      <c r="AD71" s="65">
        <v>0</v>
      </c>
      <c r="AE71" s="14">
        <v>0</v>
      </c>
      <c r="AF71" s="66">
        <v>0</v>
      </c>
      <c r="AG71" s="65">
        <v>0</v>
      </c>
      <c r="AH71" s="14">
        <v>0</v>
      </c>
      <c r="AI71" s="66">
        <f t="shared" ref="AI71:AI82" si="711">IF(AG71=0,0,AH71/AG71*1000)</f>
        <v>0</v>
      </c>
      <c r="AJ71" s="65">
        <v>0</v>
      </c>
      <c r="AK71" s="14">
        <v>0</v>
      </c>
      <c r="AL71" s="66">
        <v>0</v>
      </c>
      <c r="AM71" s="65">
        <v>0</v>
      </c>
      <c r="AN71" s="14">
        <v>0</v>
      </c>
      <c r="AO71" s="66">
        <v>0</v>
      </c>
      <c r="AP71" s="65">
        <v>0</v>
      </c>
      <c r="AQ71" s="14">
        <v>0</v>
      </c>
      <c r="AR71" s="66">
        <v>0</v>
      </c>
      <c r="AS71" s="65">
        <v>1.7999999999999999E-2</v>
      </c>
      <c r="AT71" s="14">
        <v>0.65</v>
      </c>
      <c r="AU71" s="66">
        <f t="shared" ref="AU71" si="712">AT71/AS71*1000</f>
        <v>36111.111111111117</v>
      </c>
      <c r="AV71" s="65">
        <v>0</v>
      </c>
      <c r="AW71" s="14">
        <v>0</v>
      </c>
      <c r="AX71" s="66">
        <v>0</v>
      </c>
      <c r="AY71" s="65">
        <v>0</v>
      </c>
      <c r="AZ71" s="14">
        <v>0</v>
      </c>
      <c r="BA71" s="66">
        <v>0</v>
      </c>
      <c r="BB71" s="65">
        <v>0</v>
      </c>
      <c r="BC71" s="14">
        <v>0</v>
      </c>
      <c r="BD71" s="66">
        <v>0</v>
      </c>
      <c r="BE71" s="65">
        <v>0.42799999999999999</v>
      </c>
      <c r="BF71" s="14">
        <v>11.51</v>
      </c>
      <c r="BG71" s="66">
        <f t="shared" ref="BG71" si="713">BF71/BE71*1000</f>
        <v>26892.52336448598</v>
      </c>
      <c r="BH71" s="65">
        <v>0</v>
      </c>
      <c r="BI71" s="14">
        <v>0</v>
      </c>
      <c r="BJ71" s="66">
        <v>0</v>
      </c>
      <c r="BK71" s="65"/>
      <c r="BL71" s="14"/>
      <c r="BM71" s="66"/>
      <c r="BN71" s="65">
        <v>0</v>
      </c>
      <c r="BO71" s="14">
        <v>0</v>
      </c>
      <c r="BP71" s="66">
        <v>0</v>
      </c>
      <c r="BQ71" s="65">
        <v>0</v>
      </c>
      <c r="BR71" s="14">
        <v>0</v>
      </c>
      <c r="BS71" s="66">
        <v>0</v>
      </c>
      <c r="BT71" s="65">
        <v>42.042999999999999</v>
      </c>
      <c r="BU71" s="14">
        <v>715.15</v>
      </c>
      <c r="BV71" s="66">
        <f t="shared" ref="BV71" si="714">BU71/BT71*1000</f>
        <v>17009.965987203577</v>
      </c>
      <c r="BW71" s="65">
        <v>0</v>
      </c>
      <c r="BX71" s="14">
        <v>0</v>
      </c>
      <c r="BY71" s="66">
        <v>0</v>
      </c>
      <c r="BZ71" s="65">
        <v>0</v>
      </c>
      <c r="CA71" s="14">
        <v>0</v>
      </c>
      <c r="CB71" s="66">
        <v>0</v>
      </c>
      <c r="CC71" s="65">
        <v>0</v>
      </c>
      <c r="CD71" s="14">
        <v>0</v>
      </c>
      <c r="CE71" s="66">
        <v>0</v>
      </c>
      <c r="CF71" s="65">
        <v>0</v>
      </c>
      <c r="CG71" s="14">
        <v>0</v>
      </c>
      <c r="CH71" s="66">
        <v>0</v>
      </c>
      <c r="CI71" s="65">
        <v>0</v>
      </c>
      <c r="CJ71" s="14">
        <v>0</v>
      </c>
      <c r="CK71" s="66">
        <v>0</v>
      </c>
      <c r="CL71" s="65">
        <v>0.20499999999999999</v>
      </c>
      <c r="CM71" s="14">
        <v>5.39</v>
      </c>
      <c r="CN71" s="66">
        <f t="shared" ref="CN71" si="715">CM71/CL71*1000</f>
        <v>26292.682926829268</v>
      </c>
      <c r="CO71" s="65">
        <v>0</v>
      </c>
      <c r="CP71" s="14">
        <v>0</v>
      </c>
      <c r="CQ71" s="66">
        <v>0</v>
      </c>
      <c r="CR71" s="65">
        <v>0</v>
      </c>
      <c r="CS71" s="14">
        <v>0</v>
      </c>
      <c r="CT71" s="66">
        <v>0</v>
      </c>
      <c r="CU71" s="65">
        <v>0</v>
      </c>
      <c r="CV71" s="14">
        <v>0</v>
      </c>
      <c r="CW71" s="66">
        <v>0</v>
      </c>
      <c r="CX71" s="65">
        <v>0</v>
      </c>
      <c r="CY71" s="14">
        <v>0</v>
      </c>
      <c r="CZ71" s="66">
        <f t="shared" ref="CZ71:CZ82" si="716">IF(CX71=0,0,CY71/CX71*1000)</f>
        <v>0</v>
      </c>
      <c r="DA71" s="65">
        <v>0</v>
      </c>
      <c r="DB71" s="14">
        <v>0</v>
      </c>
      <c r="DC71" s="66">
        <v>0</v>
      </c>
      <c r="DD71" s="65">
        <v>0</v>
      </c>
      <c r="DE71" s="14">
        <v>0</v>
      </c>
      <c r="DF71" s="66">
        <v>0</v>
      </c>
      <c r="DG71" s="65">
        <v>0</v>
      </c>
      <c r="DH71" s="14">
        <v>0</v>
      </c>
      <c r="DI71" s="66">
        <v>0</v>
      </c>
      <c r="DJ71" s="65">
        <v>0</v>
      </c>
      <c r="DK71" s="14">
        <v>0</v>
      </c>
      <c r="DL71" s="66">
        <f t="shared" ref="DL71:DL82" si="717">IF(DJ71=0,0,DK71/DJ71*1000)</f>
        <v>0</v>
      </c>
      <c r="DM71" s="65">
        <v>0</v>
      </c>
      <c r="DN71" s="14">
        <v>0</v>
      </c>
      <c r="DO71" s="66">
        <f t="shared" ref="DO71:DO82" si="718">IF(DM71=0,0,DN71/DM71*1000)</f>
        <v>0</v>
      </c>
      <c r="DP71" s="65">
        <v>1.3320000000000001</v>
      </c>
      <c r="DQ71" s="14">
        <v>36.85</v>
      </c>
      <c r="DR71" s="66">
        <f t="shared" ref="DR71" si="719">DQ71/DP71*1000</f>
        <v>27665.165165165163</v>
      </c>
      <c r="DS71" s="65">
        <v>0</v>
      </c>
      <c r="DT71" s="14">
        <v>0</v>
      </c>
      <c r="DU71" s="66">
        <v>0</v>
      </c>
      <c r="DV71" s="65">
        <v>0</v>
      </c>
      <c r="DW71" s="14">
        <v>0</v>
      </c>
      <c r="DX71" s="66">
        <v>0</v>
      </c>
      <c r="DY71" s="65">
        <v>0</v>
      </c>
      <c r="DZ71" s="14">
        <v>0</v>
      </c>
      <c r="EA71" s="66">
        <v>0</v>
      </c>
      <c r="EB71" s="65">
        <v>8</v>
      </c>
      <c r="EC71" s="14">
        <v>419.59</v>
      </c>
      <c r="ED71" s="66">
        <f t="shared" ref="ED71:ED82" si="720">EC71/EB71*1000</f>
        <v>52448.75</v>
      </c>
      <c r="EE71" s="65">
        <v>0</v>
      </c>
      <c r="EF71" s="14">
        <v>0</v>
      </c>
      <c r="EG71" s="66">
        <v>0</v>
      </c>
      <c r="EH71" s="65">
        <v>0</v>
      </c>
      <c r="EI71" s="14">
        <v>0</v>
      </c>
      <c r="EJ71" s="66">
        <v>0</v>
      </c>
      <c r="EK71" s="65">
        <v>0</v>
      </c>
      <c r="EL71" s="14">
        <v>0</v>
      </c>
      <c r="EM71" s="66">
        <v>0</v>
      </c>
      <c r="EN71" s="65">
        <v>0.50800000000000001</v>
      </c>
      <c r="EO71" s="14">
        <v>11.75</v>
      </c>
      <c r="EP71" s="66">
        <f t="shared" ref="EP71" si="721">EO71/EN71*1000</f>
        <v>23129.921259842518</v>
      </c>
      <c r="EQ71" s="65">
        <v>0</v>
      </c>
      <c r="ER71" s="14">
        <v>0</v>
      </c>
      <c r="ES71" s="66">
        <v>0</v>
      </c>
      <c r="ET71" s="65">
        <v>0</v>
      </c>
      <c r="EU71" s="14">
        <v>0</v>
      </c>
      <c r="EV71" s="66">
        <v>0</v>
      </c>
      <c r="EW71" s="65">
        <v>0</v>
      </c>
      <c r="EX71" s="14">
        <v>0</v>
      </c>
      <c r="EY71" s="66">
        <f t="shared" ref="EY71:EY82" si="722">IF(EW71=0,0,EX71/EW71*1000)</f>
        <v>0</v>
      </c>
      <c r="EZ71" s="65">
        <v>0</v>
      </c>
      <c r="FA71" s="14">
        <v>0</v>
      </c>
      <c r="FB71" s="66">
        <v>0</v>
      </c>
      <c r="FC71" s="65">
        <v>16.254000000000001</v>
      </c>
      <c r="FD71" s="14">
        <v>457.06</v>
      </c>
      <c r="FE71" s="66">
        <f t="shared" ref="FE71" si="723">FD71/FC71*1000</f>
        <v>28119.847422173003</v>
      </c>
      <c r="FF71" s="65">
        <v>75.986000000000004</v>
      </c>
      <c r="FG71" s="14">
        <v>1321.03</v>
      </c>
      <c r="FH71" s="66">
        <f t="shared" ref="FH71" si="724">FG71/FF71*1000</f>
        <v>17385.176216671491</v>
      </c>
      <c r="FI71" s="65">
        <v>0</v>
      </c>
      <c r="FJ71" s="14">
        <v>0</v>
      </c>
      <c r="FK71" s="66">
        <v>0</v>
      </c>
      <c r="FL71" s="65">
        <v>0</v>
      </c>
      <c r="FM71" s="14">
        <v>0</v>
      </c>
      <c r="FN71" s="66">
        <v>0</v>
      </c>
      <c r="FO71" s="65">
        <v>1.6639999999999999</v>
      </c>
      <c r="FP71" s="14">
        <v>44.63</v>
      </c>
      <c r="FQ71" s="66">
        <f t="shared" ref="FQ71" si="725">FP71/FO71*1000</f>
        <v>26820.913461538465</v>
      </c>
      <c r="FR71" s="65">
        <v>0</v>
      </c>
      <c r="FS71" s="14">
        <v>0</v>
      </c>
      <c r="FT71" s="66">
        <v>0</v>
      </c>
      <c r="FU71" s="65">
        <v>0</v>
      </c>
      <c r="FV71" s="14">
        <v>0</v>
      </c>
      <c r="FW71" s="66">
        <v>0</v>
      </c>
      <c r="FX71" s="65">
        <v>0</v>
      </c>
      <c r="FY71" s="14">
        <v>0</v>
      </c>
      <c r="FZ71" s="66">
        <v>0</v>
      </c>
      <c r="GA71" s="65">
        <v>0</v>
      </c>
      <c r="GB71" s="14">
        <v>0</v>
      </c>
      <c r="GC71" s="66">
        <v>0</v>
      </c>
      <c r="GD71" s="65">
        <v>0</v>
      </c>
      <c r="GE71" s="14">
        <v>0</v>
      </c>
      <c r="GF71" s="66">
        <v>0</v>
      </c>
      <c r="GG71" s="65">
        <v>0</v>
      </c>
      <c r="GH71" s="14">
        <v>0</v>
      </c>
      <c r="GI71" s="66">
        <v>0</v>
      </c>
      <c r="GJ71" s="65">
        <v>0</v>
      </c>
      <c r="GK71" s="14">
        <v>0</v>
      </c>
      <c r="GL71" s="66">
        <v>0</v>
      </c>
      <c r="GM71" s="65">
        <v>0</v>
      </c>
      <c r="GN71" s="14">
        <v>0</v>
      </c>
      <c r="GO71" s="66">
        <v>0</v>
      </c>
      <c r="GP71" s="65">
        <v>4.5999999999999999E-2</v>
      </c>
      <c r="GQ71" s="14">
        <v>0.27</v>
      </c>
      <c r="GR71" s="66">
        <f t="shared" ref="GR71" si="726">GQ71/GP71*1000</f>
        <v>5869.5652173913049</v>
      </c>
      <c r="GS71" s="65">
        <v>0</v>
      </c>
      <c r="GT71" s="14">
        <v>0</v>
      </c>
      <c r="GU71" s="66">
        <v>0</v>
      </c>
      <c r="GV71" s="65">
        <v>0</v>
      </c>
      <c r="GW71" s="14">
        <v>0</v>
      </c>
      <c r="GX71" s="66">
        <v>0</v>
      </c>
      <c r="GY71" s="65">
        <v>0.84699999999999998</v>
      </c>
      <c r="GZ71" s="14">
        <v>28.44</v>
      </c>
      <c r="HA71" s="66">
        <f t="shared" ref="HA71" si="727">GZ71/GY71*1000</f>
        <v>33577.331759149944</v>
      </c>
      <c r="HB71" s="65">
        <v>0</v>
      </c>
      <c r="HC71" s="14">
        <v>0</v>
      </c>
      <c r="HD71" s="66">
        <v>0</v>
      </c>
      <c r="HE71" s="65">
        <v>0</v>
      </c>
      <c r="HF71" s="14">
        <v>0</v>
      </c>
      <c r="HG71" s="66">
        <v>0</v>
      </c>
      <c r="HH71" s="65">
        <v>0</v>
      </c>
      <c r="HI71" s="14">
        <v>0</v>
      </c>
      <c r="HJ71" s="66">
        <f t="shared" ref="HJ71:HJ82" si="728">IF(HH71=0,0,HI71/HH71*1000)</f>
        <v>0</v>
      </c>
      <c r="HK71" s="65">
        <v>0</v>
      </c>
      <c r="HL71" s="14">
        <v>0</v>
      </c>
      <c r="HM71" s="66">
        <v>0</v>
      </c>
      <c r="HN71" s="65">
        <v>0</v>
      </c>
      <c r="HO71" s="14">
        <v>0</v>
      </c>
      <c r="HP71" s="66">
        <v>0</v>
      </c>
      <c r="HQ71" s="65">
        <v>0</v>
      </c>
      <c r="HR71" s="14">
        <v>0</v>
      </c>
      <c r="HS71" s="66">
        <v>0</v>
      </c>
      <c r="HT71" s="65">
        <v>0</v>
      </c>
      <c r="HU71" s="14">
        <v>0</v>
      </c>
      <c r="HV71" s="66">
        <v>0</v>
      </c>
      <c r="HW71" s="65">
        <v>0</v>
      </c>
      <c r="HX71" s="14">
        <v>0</v>
      </c>
      <c r="HY71" s="66">
        <v>0</v>
      </c>
      <c r="HZ71" s="65">
        <v>0</v>
      </c>
      <c r="IA71" s="14">
        <v>0</v>
      </c>
      <c r="IB71" s="66">
        <f t="shared" ref="IB71:IB82" si="729">IF(HZ71=0,0,IA71/HZ71*1000)</f>
        <v>0</v>
      </c>
      <c r="IC71" s="65">
        <v>0.03</v>
      </c>
      <c r="ID71" s="14">
        <v>0.64</v>
      </c>
      <c r="IE71" s="66">
        <f t="shared" ref="IE71" si="730">ID71/IC71*1000</f>
        <v>21333.333333333336</v>
      </c>
      <c r="IF71" s="65">
        <v>0</v>
      </c>
      <c r="IG71" s="14">
        <v>0</v>
      </c>
      <c r="IH71" s="66">
        <v>0</v>
      </c>
      <c r="II71" s="65">
        <v>0</v>
      </c>
      <c r="IJ71" s="14">
        <v>0</v>
      </c>
      <c r="IK71" s="66">
        <v>0</v>
      </c>
      <c r="IL71" s="65">
        <v>0.53800000000000003</v>
      </c>
      <c r="IM71" s="14">
        <v>15.62</v>
      </c>
      <c r="IN71" s="66">
        <f t="shared" ref="IN71" si="731">IM71/IL71*1000</f>
        <v>29033.45724907063</v>
      </c>
      <c r="IO71" s="65">
        <v>1.3440000000000001</v>
      </c>
      <c r="IP71" s="14">
        <v>40.49</v>
      </c>
      <c r="IQ71" s="66">
        <f t="shared" ref="IQ71" si="732">IP71/IO71*1000</f>
        <v>30126.488095238095</v>
      </c>
      <c r="IR71" s="65">
        <v>0.40500000000000003</v>
      </c>
      <c r="IS71" s="14">
        <v>11.2</v>
      </c>
      <c r="IT71" s="66">
        <f t="shared" ref="IT71" si="733">IS71/IR71*1000</f>
        <v>27654.320987654315</v>
      </c>
      <c r="IU71" s="65">
        <v>0</v>
      </c>
      <c r="IV71" s="14">
        <v>0</v>
      </c>
      <c r="IW71" s="66">
        <v>0</v>
      </c>
      <c r="IX71" s="65">
        <v>4.0000000000000001E-3</v>
      </c>
      <c r="IY71" s="14">
        <v>0.7</v>
      </c>
      <c r="IZ71" s="66">
        <f t="shared" ref="IZ71" si="734">IY71/IX71*1000</f>
        <v>174999.99999999997</v>
      </c>
      <c r="JA71" s="65">
        <v>0</v>
      </c>
      <c r="JB71" s="14">
        <v>0</v>
      </c>
      <c r="JC71" s="66">
        <v>0</v>
      </c>
      <c r="JD71" s="65">
        <v>22.747</v>
      </c>
      <c r="JE71" s="14">
        <v>532.11</v>
      </c>
      <c r="JF71" s="66">
        <f t="shared" ref="JF71" si="735">JE71/JD71*1000</f>
        <v>23392.535279377502</v>
      </c>
      <c r="JG71" s="65">
        <v>0.78200000000000003</v>
      </c>
      <c r="JH71" s="14">
        <v>13.84</v>
      </c>
      <c r="JI71" s="66">
        <f t="shared" ref="JI71" si="736">JH71/JG71*1000</f>
        <v>17698.209718670074</v>
      </c>
      <c r="JJ71" s="11">
        <f t="shared" si="704"/>
        <v>338.91100000000006</v>
      </c>
      <c r="JK71" s="21">
        <f t="shared" si="705"/>
        <v>8294.1</v>
      </c>
      <c r="JL71" s="6"/>
      <c r="JM71" s="9"/>
      <c r="JN71" s="6"/>
      <c r="JO71" s="6"/>
      <c r="JP71" s="6"/>
      <c r="JQ71" s="9"/>
      <c r="JR71" s="6"/>
      <c r="JS71" s="6"/>
      <c r="JT71" s="6"/>
      <c r="JU71" s="9"/>
      <c r="JV71" s="6"/>
      <c r="JW71" s="6"/>
      <c r="JX71" s="1"/>
      <c r="JY71" s="2"/>
      <c r="JZ71" s="1"/>
      <c r="KA71" s="1"/>
      <c r="KB71" s="1"/>
      <c r="KC71" s="2"/>
      <c r="KD71" s="1"/>
      <c r="KE71" s="1"/>
      <c r="KF71" s="1"/>
      <c r="KG71" s="2"/>
      <c r="KH71" s="1"/>
      <c r="KI71" s="1"/>
      <c r="KJ71" s="1"/>
      <c r="KK71" s="2"/>
      <c r="KL71" s="1"/>
      <c r="KM71" s="1"/>
      <c r="KN71" s="1"/>
      <c r="KO71" s="2"/>
      <c r="KP71" s="1"/>
      <c r="KQ71" s="1"/>
      <c r="KR71" s="1"/>
      <c r="KS71" s="2"/>
      <c r="KT71" s="1"/>
      <c r="KU71" s="1"/>
      <c r="KV71" s="1"/>
      <c r="KW71" s="2"/>
      <c r="KX71" s="1"/>
      <c r="KY71" s="1"/>
      <c r="KZ71" s="1"/>
      <c r="LA71" s="2"/>
      <c r="LB71" s="1"/>
      <c r="LC71" s="1"/>
      <c r="LD71" s="1"/>
    </row>
    <row r="72" spans="1:391" x14ac:dyDescent="0.3">
      <c r="A72" s="57">
        <v>2014</v>
      </c>
      <c r="B72" s="58" t="s">
        <v>6</v>
      </c>
      <c r="C72" s="65">
        <v>0</v>
      </c>
      <c r="D72" s="14">
        <v>0</v>
      </c>
      <c r="E72" s="66">
        <v>0</v>
      </c>
      <c r="F72" s="65">
        <v>5.7990000000000004</v>
      </c>
      <c r="G72" s="14">
        <v>177.3</v>
      </c>
      <c r="H72" s="66">
        <f t="shared" ref="H72" si="737">G72/F72*1000</f>
        <v>30574.236937403002</v>
      </c>
      <c r="I72" s="65">
        <v>0</v>
      </c>
      <c r="J72" s="14">
        <v>0</v>
      </c>
      <c r="K72" s="66">
        <v>0</v>
      </c>
      <c r="L72" s="65">
        <v>3.4000000000000002E-2</v>
      </c>
      <c r="M72" s="14">
        <v>1.52</v>
      </c>
      <c r="N72" s="66">
        <f t="shared" ref="N72" si="738">M72/L72*1000</f>
        <v>44705.882352941175</v>
      </c>
      <c r="O72" s="65">
        <v>0</v>
      </c>
      <c r="P72" s="14">
        <v>0</v>
      </c>
      <c r="Q72" s="66">
        <v>0</v>
      </c>
      <c r="R72" s="65">
        <v>111.77</v>
      </c>
      <c r="S72" s="14">
        <v>2479.81</v>
      </c>
      <c r="T72" s="66">
        <f t="shared" si="708"/>
        <v>22186.722734186274</v>
      </c>
      <c r="U72" s="65">
        <v>0</v>
      </c>
      <c r="V72" s="14">
        <v>0</v>
      </c>
      <c r="W72" s="66">
        <f t="shared" si="709"/>
        <v>0</v>
      </c>
      <c r="X72" s="65">
        <v>111.77</v>
      </c>
      <c r="Y72" s="14">
        <v>2479.81</v>
      </c>
      <c r="Z72" s="66">
        <f t="shared" ref="Z72" si="739">Y72/X72*1000</f>
        <v>22186.722734186274</v>
      </c>
      <c r="AA72" s="65">
        <v>0</v>
      </c>
      <c r="AB72" s="14">
        <v>0</v>
      </c>
      <c r="AC72" s="66">
        <v>0</v>
      </c>
      <c r="AD72" s="65">
        <v>0</v>
      </c>
      <c r="AE72" s="14">
        <v>0</v>
      </c>
      <c r="AF72" s="66">
        <v>0</v>
      </c>
      <c r="AG72" s="65">
        <v>0</v>
      </c>
      <c r="AH72" s="14">
        <v>0</v>
      </c>
      <c r="AI72" s="66">
        <f t="shared" si="711"/>
        <v>0</v>
      </c>
      <c r="AJ72" s="65">
        <v>0</v>
      </c>
      <c r="AK72" s="14">
        <v>0</v>
      </c>
      <c r="AL72" s="66">
        <v>0</v>
      </c>
      <c r="AM72" s="65">
        <v>0</v>
      </c>
      <c r="AN72" s="14">
        <v>0</v>
      </c>
      <c r="AO72" s="66">
        <v>0</v>
      </c>
      <c r="AP72" s="65">
        <v>0</v>
      </c>
      <c r="AQ72" s="14">
        <v>0</v>
      </c>
      <c r="AR72" s="66">
        <v>0</v>
      </c>
      <c r="AS72" s="65">
        <v>4.3999999999999997E-2</v>
      </c>
      <c r="AT72" s="14">
        <v>1.44</v>
      </c>
      <c r="AU72" s="66">
        <f t="shared" ref="AU72" si="740">AT72/AS72*1000</f>
        <v>32727.272727272728</v>
      </c>
      <c r="AV72" s="65">
        <v>0</v>
      </c>
      <c r="AW72" s="14">
        <v>0</v>
      </c>
      <c r="AX72" s="66">
        <v>0</v>
      </c>
      <c r="AY72" s="65">
        <v>0</v>
      </c>
      <c r="AZ72" s="14">
        <v>0</v>
      </c>
      <c r="BA72" s="66">
        <v>0</v>
      </c>
      <c r="BB72" s="65">
        <v>0</v>
      </c>
      <c r="BC72" s="14">
        <v>0</v>
      </c>
      <c r="BD72" s="66">
        <v>0</v>
      </c>
      <c r="BE72" s="65">
        <v>0.77700000000000002</v>
      </c>
      <c r="BF72" s="14">
        <v>21.43</v>
      </c>
      <c r="BG72" s="66">
        <f t="shared" ref="BG72" si="741">BF72/BE72*1000</f>
        <v>27580.437580437578</v>
      </c>
      <c r="BH72" s="65">
        <v>0</v>
      </c>
      <c r="BI72" s="14">
        <v>0</v>
      </c>
      <c r="BJ72" s="66">
        <v>0</v>
      </c>
      <c r="BK72" s="65"/>
      <c r="BL72" s="14"/>
      <c r="BM72" s="66"/>
      <c r="BN72" s="65">
        <v>0</v>
      </c>
      <c r="BO72" s="14">
        <v>0</v>
      </c>
      <c r="BP72" s="66">
        <v>0</v>
      </c>
      <c r="BQ72" s="65">
        <v>1.85</v>
      </c>
      <c r="BR72" s="14">
        <v>14.2</v>
      </c>
      <c r="BS72" s="66">
        <f t="shared" ref="BS72" si="742">BR72/BQ72*1000</f>
        <v>7675.6756756756749</v>
      </c>
      <c r="BT72" s="65">
        <v>25.4</v>
      </c>
      <c r="BU72" s="14">
        <v>616.63</v>
      </c>
      <c r="BV72" s="66">
        <f t="shared" ref="BV72" si="743">BU72/BT72*1000</f>
        <v>24276.771653543306</v>
      </c>
      <c r="BW72" s="65">
        <v>0</v>
      </c>
      <c r="BX72" s="14">
        <v>0</v>
      </c>
      <c r="BY72" s="66">
        <v>0</v>
      </c>
      <c r="BZ72" s="65">
        <v>0</v>
      </c>
      <c r="CA72" s="14">
        <v>0</v>
      </c>
      <c r="CB72" s="66">
        <v>0</v>
      </c>
      <c r="CC72" s="65">
        <v>0</v>
      </c>
      <c r="CD72" s="14">
        <v>0</v>
      </c>
      <c r="CE72" s="66">
        <v>0</v>
      </c>
      <c r="CF72" s="65">
        <v>0</v>
      </c>
      <c r="CG72" s="14">
        <v>0</v>
      </c>
      <c r="CH72" s="66">
        <v>0</v>
      </c>
      <c r="CI72" s="65">
        <v>0</v>
      </c>
      <c r="CJ72" s="14">
        <v>0</v>
      </c>
      <c r="CK72" s="66">
        <v>0</v>
      </c>
      <c r="CL72" s="65">
        <v>0.34399999999999997</v>
      </c>
      <c r="CM72" s="14">
        <v>9.2799999999999994</v>
      </c>
      <c r="CN72" s="66">
        <f t="shared" ref="CN72" si="744">CM72/CL72*1000</f>
        <v>26976.744186046515</v>
      </c>
      <c r="CO72" s="65">
        <v>0</v>
      </c>
      <c r="CP72" s="14">
        <v>0</v>
      </c>
      <c r="CQ72" s="66">
        <v>0</v>
      </c>
      <c r="CR72" s="65">
        <v>0</v>
      </c>
      <c r="CS72" s="14">
        <v>0</v>
      </c>
      <c r="CT72" s="66">
        <v>0</v>
      </c>
      <c r="CU72" s="65">
        <v>0</v>
      </c>
      <c r="CV72" s="14">
        <v>0</v>
      </c>
      <c r="CW72" s="66">
        <v>0</v>
      </c>
      <c r="CX72" s="65">
        <v>0</v>
      </c>
      <c r="CY72" s="14">
        <v>0</v>
      </c>
      <c r="CZ72" s="66">
        <f t="shared" si="716"/>
        <v>0</v>
      </c>
      <c r="DA72" s="65">
        <v>0</v>
      </c>
      <c r="DB72" s="14">
        <v>0</v>
      </c>
      <c r="DC72" s="66">
        <v>0</v>
      </c>
      <c r="DD72" s="65">
        <v>0</v>
      </c>
      <c r="DE72" s="14">
        <v>0</v>
      </c>
      <c r="DF72" s="66">
        <v>0</v>
      </c>
      <c r="DG72" s="65">
        <v>0</v>
      </c>
      <c r="DH72" s="14">
        <v>0</v>
      </c>
      <c r="DI72" s="66">
        <v>0</v>
      </c>
      <c r="DJ72" s="65">
        <v>0</v>
      </c>
      <c r="DK72" s="14">
        <v>0</v>
      </c>
      <c r="DL72" s="66">
        <f t="shared" si="717"/>
        <v>0</v>
      </c>
      <c r="DM72" s="65">
        <v>0</v>
      </c>
      <c r="DN72" s="14">
        <v>0</v>
      </c>
      <c r="DO72" s="66">
        <f t="shared" si="718"/>
        <v>0</v>
      </c>
      <c r="DP72" s="65">
        <v>0</v>
      </c>
      <c r="DQ72" s="14">
        <v>0</v>
      </c>
      <c r="DR72" s="66">
        <v>0</v>
      </c>
      <c r="DS72" s="65">
        <v>0</v>
      </c>
      <c r="DT72" s="14">
        <v>0</v>
      </c>
      <c r="DU72" s="66">
        <v>0</v>
      </c>
      <c r="DV72" s="65">
        <v>0</v>
      </c>
      <c r="DW72" s="14">
        <v>0</v>
      </c>
      <c r="DX72" s="66">
        <v>0</v>
      </c>
      <c r="DY72" s="65">
        <v>0</v>
      </c>
      <c r="DZ72" s="14">
        <v>0</v>
      </c>
      <c r="EA72" s="66">
        <v>0</v>
      </c>
      <c r="EB72" s="65">
        <v>19.739999999999998</v>
      </c>
      <c r="EC72" s="14">
        <v>468.49</v>
      </c>
      <c r="ED72" s="66">
        <f t="shared" si="720"/>
        <v>23733.029381965556</v>
      </c>
      <c r="EE72" s="65">
        <v>0</v>
      </c>
      <c r="EF72" s="14">
        <v>0</v>
      </c>
      <c r="EG72" s="66">
        <v>0</v>
      </c>
      <c r="EH72" s="65">
        <v>0</v>
      </c>
      <c r="EI72" s="14">
        <v>0</v>
      </c>
      <c r="EJ72" s="66">
        <v>0</v>
      </c>
      <c r="EK72" s="65">
        <v>0.24199999999999999</v>
      </c>
      <c r="EL72" s="14">
        <v>7.7</v>
      </c>
      <c r="EM72" s="66">
        <f t="shared" ref="EM72" si="745">EL72/EK72*1000</f>
        <v>31818.18181818182</v>
      </c>
      <c r="EN72" s="65">
        <v>3.12</v>
      </c>
      <c r="EO72" s="14">
        <v>99.24</v>
      </c>
      <c r="EP72" s="66">
        <f t="shared" ref="EP72" si="746">EO72/EN72*1000</f>
        <v>31807.692307692305</v>
      </c>
      <c r="EQ72" s="65">
        <v>0</v>
      </c>
      <c r="ER72" s="14">
        <v>0</v>
      </c>
      <c r="ES72" s="66">
        <v>0</v>
      </c>
      <c r="ET72" s="65">
        <v>0.375</v>
      </c>
      <c r="EU72" s="14">
        <v>12.04</v>
      </c>
      <c r="EV72" s="66">
        <f t="shared" ref="EV72" si="747">EU72/ET72*1000</f>
        <v>32106.666666666661</v>
      </c>
      <c r="EW72" s="65">
        <v>0</v>
      </c>
      <c r="EX72" s="14">
        <v>0</v>
      </c>
      <c r="EY72" s="66">
        <f t="shared" si="722"/>
        <v>0</v>
      </c>
      <c r="EZ72" s="65">
        <v>5.0000000000000001E-3</v>
      </c>
      <c r="FA72" s="14">
        <v>0.34</v>
      </c>
      <c r="FB72" s="66">
        <f t="shared" ref="FB72" si="748">FA72/EZ72*1000</f>
        <v>68000</v>
      </c>
      <c r="FC72" s="65">
        <v>5.141</v>
      </c>
      <c r="FD72" s="14">
        <v>98.05</v>
      </c>
      <c r="FE72" s="66">
        <f t="shared" ref="FE72" si="749">FD72/FC72*1000</f>
        <v>19072.164948453606</v>
      </c>
      <c r="FF72" s="65">
        <v>97.549000000000007</v>
      </c>
      <c r="FG72" s="14">
        <v>2193.62</v>
      </c>
      <c r="FH72" s="66">
        <f t="shared" ref="FH72" si="750">FG72/FF72*1000</f>
        <v>22487.365324093531</v>
      </c>
      <c r="FI72" s="65">
        <v>0</v>
      </c>
      <c r="FJ72" s="14">
        <v>0</v>
      </c>
      <c r="FK72" s="66">
        <v>0</v>
      </c>
      <c r="FL72" s="65">
        <v>2.9000000000000001E-2</v>
      </c>
      <c r="FM72" s="14">
        <v>1.38</v>
      </c>
      <c r="FN72" s="66">
        <f t="shared" ref="FN72" si="751">FM72/FL72*1000</f>
        <v>47586.206896551717</v>
      </c>
      <c r="FO72" s="65">
        <v>1.861</v>
      </c>
      <c r="FP72" s="14">
        <v>50.12</v>
      </c>
      <c r="FQ72" s="66">
        <f t="shared" ref="FQ72" si="752">FP72/FO72*1000</f>
        <v>26931.757119828049</v>
      </c>
      <c r="FR72" s="65">
        <v>0</v>
      </c>
      <c r="FS72" s="14">
        <v>0</v>
      </c>
      <c r="FT72" s="66">
        <v>0</v>
      </c>
      <c r="FU72" s="65">
        <v>0</v>
      </c>
      <c r="FV72" s="14">
        <v>0</v>
      </c>
      <c r="FW72" s="66">
        <v>0</v>
      </c>
      <c r="FX72" s="65">
        <v>0</v>
      </c>
      <c r="FY72" s="14">
        <v>0</v>
      </c>
      <c r="FZ72" s="66">
        <v>0</v>
      </c>
      <c r="GA72" s="65">
        <v>0</v>
      </c>
      <c r="GB72" s="14">
        <v>0</v>
      </c>
      <c r="GC72" s="66">
        <v>0</v>
      </c>
      <c r="GD72" s="65">
        <v>0</v>
      </c>
      <c r="GE72" s="14">
        <v>0</v>
      </c>
      <c r="GF72" s="66">
        <v>0</v>
      </c>
      <c r="GG72" s="65">
        <v>0</v>
      </c>
      <c r="GH72" s="14">
        <v>0</v>
      </c>
      <c r="GI72" s="66">
        <v>0</v>
      </c>
      <c r="GJ72" s="65">
        <v>0</v>
      </c>
      <c r="GK72" s="14">
        <v>0</v>
      </c>
      <c r="GL72" s="66">
        <v>0</v>
      </c>
      <c r="GM72" s="65">
        <v>0</v>
      </c>
      <c r="GN72" s="14">
        <v>0</v>
      </c>
      <c r="GO72" s="66">
        <v>0</v>
      </c>
      <c r="GP72" s="65">
        <v>0.17599999999999999</v>
      </c>
      <c r="GQ72" s="14">
        <v>3.7</v>
      </c>
      <c r="GR72" s="66">
        <f t="shared" ref="GR72" si="753">GQ72/GP72*1000</f>
        <v>21022.727272727272</v>
      </c>
      <c r="GS72" s="65">
        <v>0</v>
      </c>
      <c r="GT72" s="14">
        <v>0</v>
      </c>
      <c r="GU72" s="66">
        <v>0</v>
      </c>
      <c r="GV72" s="65">
        <v>0</v>
      </c>
      <c r="GW72" s="14">
        <v>0</v>
      </c>
      <c r="GX72" s="66">
        <v>0</v>
      </c>
      <c r="GY72" s="65">
        <v>0.106</v>
      </c>
      <c r="GZ72" s="14">
        <v>3.51</v>
      </c>
      <c r="HA72" s="66">
        <f t="shared" ref="HA72" si="754">GZ72/GY72*1000</f>
        <v>33113.207547169804</v>
      </c>
      <c r="HB72" s="65">
        <v>0</v>
      </c>
      <c r="HC72" s="14">
        <v>0</v>
      </c>
      <c r="HD72" s="66">
        <v>0</v>
      </c>
      <c r="HE72" s="65">
        <v>4.3999999999999997E-2</v>
      </c>
      <c r="HF72" s="14">
        <v>1.4</v>
      </c>
      <c r="HG72" s="66">
        <f t="shared" ref="HG72" si="755">HF72/HE72*1000</f>
        <v>31818.181818181816</v>
      </c>
      <c r="HH72" s="65">
        <v>0</v>
      </c>
      <c r="HI72" s="14">
        <v>0</v>
      </c>
      <c r="HJ72" s="66">
        <f t="shared" si="728"/>
        <v>0</v>
      </c>
      <c r="HK72" s="65">
        <v>0</v>
      </c>
      <c r="HL72" s="14">
        <v>0</v>
      </c>
      <c r="HM72" s="66">
        <v>0</v>
      </c>
      <c r="HN72" s="65">
        <v>0</v>
      </c>
      <c r="HO72" s="14">
        <v>0</v>
      </c>
      <c r="HP72" s="66">
        <v>0</v>
      </c>
      <c r="HQ72" s="65">
        <v>0</v>
      </c>
      <c r="HR72" s="14">
        <v>0</v>
      </c>
      <c r="HS72" s="66">
        <v>0</v>
      </c>
      <c r="HT72" s="65">
        <v>0</v>
      </c>
      <c r="HU72" s="14">
        <v>0</v>
      </c>
      <c r="HV72" s="66">
        <v>0</v>
      </c>
      <c r="HW72" s="65">
        <v>0</v>
      </c>
      <c r="HX72" s="14">
        <v>0</v>
      </c>
      <c r="HY72" s="66">
        <v>0</v>
      </c>
      <c r="HZ72" s="65">
        <v>0</v>
      </c>
      <c r="IA72" s="14">
        <v>0</v>
      </c>
      <c r="IB72" s="66">
        <f t="shared" si="729"/>
        <v>0</v>
      </c>
      <c r="IC72" s="65">
        <v>0</v>
      </c>
      <c r="ID72" s="14">
        <v>0</v>
      </c>
      <c r="IE72" s="66">
        <v>0</v>
      </c>
      <c r="IF72" s="65">
        <v>0</v>
      </c>
      <c r="IG72" s="14">
        <v>0</v>
      </c>
      <c r="IH72" s="66">
        <v>0</v>
      </c>
      <c r="II72" s="65">
        <v>0</v>
      </c>
      <c r="IJ72" s="14">
        <v>0</v>
      </c>
      <c r="IK72" s="66">
        <v>0</v>
      </c>
      <c r="IL72" s="65">
        <v>0.03</v>
      </c>
      <c r="IM72" s="14">
        <v>0.87</v>
      </c>
      <c r="IN72" s="66">
        <f t="shared" ref="IN72" si="756">IM72/IL72*1000</f>
        <v>29000</v>
      </c>
      <c r="IO72" s="65">
        <v>1.68</v>
      </c>
      <c r="IP72" s="14">
        <v>53.26</v>
      </c>
      <c r="IQ72" s="66">
        <f t="shared" ref="IQ72" si="757">IP72/IO72*1000</f>
        <v>31702.380952380954</v>
      </c>
      <c r="IR72" s="65">
        <v>0</v>
      </c>
      <c r="IS72" s="14">
        <v>0</v>
      </c>
      <c r="IT72" s="66">
        <v>0</v>
      </c>
      <c r="IU72" s="65">
        <v>0</v>
      </c>
      <c r="IV72" s="14">
        <v>0</v>
      </c>
      <c r="IW72" s="66">
        <v>0</v>
      </c>
      <c r="IX72" s="65">
        <v>0</v>
      </c>
      <c r="IY72" s="14">
        <v>0</v>
      </c>
      <c r="IZ72" s="66">
        <v>0</v>
      </c>
      <c r="JA72" s="65">
        <v>0</v>
      </c>
      <c r="JB72" s="14">
        <v>0</v>
      </c>
      <c r="JC72" s="66">
        <v>0</v>
      </c>
      <c r="JD72" s="65">
        <v>23.905999999999999</v>
      </c>
      <c r="JE72" s="14">
        <v>689.41</v>
      </c>
      <c r="JF72" s="66">
        <f t="shared" ref="JF72" si="758">JE72/JD72*1000</f>
        <v>28838.366937170584</v>
      </c>
      <c r="JG72" s="65">
        <v>4.1630000000000003</v>
      </c>
      <c r="JH72" s="14">
        <v>47.33</v>
      </c>
      <c r="JI72" s="66">
        <f t="shared" ref="JI72" si="759">JH72/JG72*1000</f>
        <v>11369.204900312274</v>
      </c>
      <c r="JJ72" s="11">
        <f t="shared" si="704"/>
        <v>415.95499999999998</v>
      </c>
      <c r="JK72" s="21">
        <f t="shared" si="705"/>
        <v>9531.8799999999992</v>
      </c>
      <c r="JL72" s="6"/>
      <c r="JM72" s="9"/>
      <c r="JN72" s="6"/>
      <c r="JO72" s="6"/>
      <c r="JP72" s="6"/>
      <c r="JQ72" s="9"/>
      <c r="JR72" s="6"/>
      <c r="JS72" s="6"/>
      <c r="JT72" s="6"/>
      <c r="JU72" s="9"/>
      <c r="JV72" s="6"/>
      <c r="JW72" s="6"/>
      <c r="JX72" s="1"/>
      <c r="JY72" s="2"/>
      <c r="JZ72" s="1"/>
      <c r="KA72" s="1"/>
      <c r="KB72" s="1"/>
      <c r="KC72" s="2"/>
      <c r="KD72" s="1"/>
      <c r="KE72" s="1"/>
      <c r="KF72" s="1"/>
      <c r="KG72" s="2"/>
      <c r="KH72" s="1"/>
      <c r="KI72" s="1"/>
      <c r="KJ72" s="1"/>
      <c r="KK72" s="2"/>
      <c r="KL72" s="1"/>
      <c r="KM72" s="1"/>
      <c r="KN72" s="1"/>
      <c r="KO72" s="2"/>
      <c r="KP72" s="1"/>
      <c r="KQ72" s="1"/>
      <c r="KR72" s="1"/>
      <c r="KS72" s="2"/>
      <c r="KT72" s="1"/>
      <c r="KU72" s="1"/>
      <c r="KV72" s="1"/>
      <c r="KW72" s="2"/>
      <c r="KX72" s="1"/>
      <c r="KY72" s="1"/>
      <c r="KZ72" s="1"/>
      <c r="LA72" s="2"/>
      <c r="LB72" s="1"/>
      <c r="LC72" s="1"/>
      <c r="LD72" s="1"/>
    </row>
    <row r="73" spans="1:391" x14ac:dyDescent="0.3">
      <c r="A73" s="57">
        <v>2014</v>
      </c>
      <c r="B73" s="58" t="s">
        <v>7</v>
      </c>
      <c r="C73" s="65">
        <v>0</v>
      </c>
      <c r="D73" s="14">
        <v>0</v>
      </c>
      <c r="E73" s="66">
        <v>0</v>
      </c>
      <c r="F73" s="65">
        <v>3.274</v>
      </c>
      <c r="G73" s="14">
        <v>104.74</v>
      </c>
      <c r="H73" s="66">
        <f t="shared" ref="H73" si="760">G73/F73*1000</f>
        <v>31991.447770311544</v>
      </c>
      <c r="I73" s="65">
        <v>0</v>
      </c>
      <c r="J73" s="14">
        <v>0</v>
      </c>
      <c r="K73" s="66">
        <v>0</v>
      </c>
      <c r="L73" s="65">
        <v>0.32600000000000001</v>
      </c>
      <c r="M73" s="14">
        <v>14.4</v>
      </c>
      <c r="N73" s="66">
        <f t="shared" ref="N73" si="761">M73/L73*1000</f>
        <v>44171.779141104293</v>
      </c>
      <c r="O73" s="65">
        <v>0</v>
      </c>
      <c r="P73" s="14">
        <v>0</v>
      </c>
      <c r="Q73" s="66">
        <v>0</v>
      </c>
      <c r="R73" s="65">
        <v>95.222999999999999</v>
      </c>
      <c r="S73" s="14">
        <v>2163.16</v>
      </c>
      <c r="T73" s="66">
        <f t="shared" si="708"/>
        <v>22716.78060972664</v>
      </c>
      <c r="U73" s="65">
        <v>0</v>
      </c>
      <c r="V73" s="14">
        <v>0</v>
      </c>
      <c r="W73" s="66">
        <f t="shared" si="709"/>
        <v>0</v>
      </c>
      <c r="X73" s="65">
        <v>95.222999999999999</v>
      </c>
      <c r="Y73" s="14">
        <v>2163.16</v>
      </c>
      <c r="Z73" s="66">
        <f t="shared" ref="Z73" si="762">Y73/X73*1000</f>
        <v>22716.78060972664</v>
      </c>
      <c r="AA73" s="65">
        <v>0</v>
      </c>
      <c r="AB73" s="14">
        <v>0</v>
      </c>
      <c r="AC73" s="66">
        <v>0</v>
      </c>
      <c r="AD73" s="65">
        <v>0</v>
      </c>
      <c r="AE73" s="14">
        <v>0</v>
      </c>
      <c r="AF73" s="66">
        <v>0</v>
      </c>
      <c r="AG73" s="65">
        <v>0</v>
      </c>
      <c r="AH73" s="14">
        <v>0</v>
      </c>
      <c r="AI73" s="66">
        <f t="shared" si="711"/>
        <v>0</v>
      </c>
      <c r="AJ73" s="65">
        <v>0</v>
      </c>
      <c r="AK73" s="14">
        <v>0</v>
      </c>
      <c r="AL73" s="66">
        <v>0</v>
      </c>
      <c r="AM73" s="65">
        <v>0</v>
      </c>
      <c r="AN73" s="14">
        <v>0</v>
      </c>
      <c r="AO73" s="66">
        <v>0</v>
      </c>
      <c r="AP73" s="65">
        <v>0</v>
      </c>
      <c r="AQ73" s="14">
        <v>0</v>
      </c>
      <c r="AR73" s="66">
        <v>0</v>
      </c>
      <c r="AS73" s="65">
        <v>3.7999999999999999E-2</v>
      </c>
      <c r="AT73" s="14">
        <v>1.6</v>
      </c>
      <c r="AU73" s="66">
        <f t="shared" ref="AU73" si="763">AT73/AS73*1000</f>
        <v>42105.26315789474</v>
      </c>
      <c r="AV73" s="65">
        <v>0</v>
      </c>
      <c r="AW73" s="14">
        <v>0</v>
      </c>
      <c r="AX73" s="66">
        <v>0</v>
      </c>
      <c r="AY73" s="65">
        <v>0</v>
      </c>
      <c r="AZ73" s="14">
        <v>0</v>
      </c>
      <c r="BA73" s="66">
        <v>0</v>
      </c>
      <c r="BB73" s="65">
        <v>0</v>
      </c>
      <c r="BC73" s="14">
        <v>0</v>
      </c>
      <c r="BD73" s="66">
        <v>0</v>
      </c>
      <c r="BE73" s="65">
        <v>1.7010000000000001</v>
      </c>
      <c r="BF73" s="14">
        <v>52.28</v>
      </c>
      <c r="BG73" s="66">
        <f t="shared" ref="BG73" si="764">BF73/BE73*1000</f>
        <v>30734.861845972959</v>
      </c>
      <c r="BH73" s="65">
        <v>0</v>
      </c>
      <c r="BI73" s="14">
        <v>0</v>
      </c>
      <c r="BJ73" s="66">
        <v>0</v>
      </c>
      <c r="BK73" s="65"/>
      <c r="BL73" s="14"/>
      <c r="BM73" s="66"/>
      <c r="BN73" s="65">
        <v>0</v>
      </c>
      <c r="BO73" s="14">
        <v>0</v>
      </c>
      <c r="BP73" s="66">
        <v>0</v>
      </c>
      <c r="BQ73" s="65">
        <v>0</v>
      </c>
      <c r="BR73" s="14">
        <v>0</v>
      </c>
      <c r="BS73" s="66">
        <v>0</v>
      </c>
      <c r="BT73" s="65">
        <v>24.864999999999998</v>
      </c>
      <c r="BU73" s="14">
        <v>620.78</v>
      </c>
      <c r="BV73" s="66">
        <f t="shared" ref="BV73" si="765">BU73/BT73*1000</f>
        <v>24966.016489040823</v>
      </c>
      <c r="BW73" s="65">
        <v>0</v>
      </c>
      <c r="BX73" s="14">
        <v>0</v>
      </c>
      <c r="BY73" s="66">
        <v>0</v>
      </c>
      <c r="BZ73" s="65">
        <v>0</v>
      </c>
      <c r="CA73" s="14">
        <v>0</v>
      </c>
      <c r="CB73" s="66">
        <v>0</v>
      </c>
      <c r="CC73" s="65">
        <v>0</v>
      </c>
      <c r="CD73" s="14">
        <v>0</v>
      </c>
      <c r="CE73" s="66">
        <v>0</v>
      </c>
      <c r="CF73" s="65">
        <v>0</v>
      </c>
      <c r="CG73" s="14">
        <v>0</v>
      </c>
      <c r="CH73" s="66">
        <v>0</v>
      </c>
      <c r="CI73" s="65">
        <v>0</v>
      </c>
      <c r="CJ73" s="14">
        <v>0</v>
      </c>
      <c r="CK73" s="66">
        <v>0</v>
      </c>
      <c r="CL73" s="65">
        <v>0.502</v>
      </c>
      <c r="CM73" s="14">
        <v>13.86</v>
      </c>
      <c r="CN73" s="66">
        <f t="shared" ref="CN73" si="766">CM73/CL73*1000</f>
        <v>27609.561752988047</v>
      </c>
      <c r="CO73" s="65">
        <v>0</v>
      </c>
      <c r="CP73" s="14">
        <v>0</v>
      </c>
      <c r="CQ73" s="66">
        <v>0</v>
      </c>
      <c r="CR73" s="65">
        <v>0</v>
      </c>
      <c r="CS73" s="14">
        <v>0</v>
      </c>
      <c r="CT73" s="66">
        <v>0</v>
      </c>
      <c r="CU73" s="65">
        <v>0</v>
      </c>
      <c r="CV73" s="14">
        <v>0</v>
      </c>
      <c r="CW73" s="66">
        <v>0</v>
      </c>
      <c r="CX73" s="65">
        <v>0</v>
      </c>
      <c r="CY73" s="14">
        <v>0</v>
      </c>
      <c r="CZ73" s="66">
        <f t="shared" si="716"/>
        <v>0</v>
      </c>
      <c r="DA73" s="65">
        <v>0</v>
      </c>
      <c r="DB73" s="14">
        <v>0</v>
      </c>
      <c r="DC73" s="66">
        <v>0</v>
      </c>
      <c r="DD73" s="65">
        <v>0</v>
      </c>
      <c r="DE73" s="14">
        <v>0</v>
      </c>
      <c r="DF73" s="66">
        <v>0</v>
      </c>
      <c r="DG73" s="65">
        <v>0</v>
      </c>
      <c r="DH73" s="14">
        <v>0</v>
      </c>
      <c r="DI73" s="66">
        <v>0</v>
      </c>
      <c r="DJ73" s="65">
        <v>0</v>
      </c>
      <c r="DK73" s="14">
        <v>0</v>
      </c>
      <c r="DL73" s="66">
        <f t="shared" si="717"/>
        <v>0</v>
      </c>
      <c r="DM73" s="65">
        <v>0</v>
      </c>
      <c r="DN73" s="14">
        <v>0</v>
      </c>
      <c r="DO73" s="66">
        <f t="shared" si="718"/>
        <v>0</v>
      </c>
      <c r="DP73" s="65">
        <v>0</v>
      </c>
      <c r="DQ73" s="14">
        <v>0</v>
      </c>
      <c r="DR73" s="66">
        <v>0</v>
      </c>
      <c r="DS73" s="65">
        <v>0</v>
      </c>
      <c r="DT73" s="14">
        <v>0</v>
      </c>
      <c r="DU73" s="66">
        <v>0</v>
      </c>
      <c r="DV73" s="65">
        <v>0</v>
      </c>
      <c r="DW73" s="14">
        <v>0</v>
      </c>
      <c r="DX73" s="66">
        <v>0</v>
      </c>
      <c r="DY73" s="65">
        <v>0</v>
      </c>
      <c r="DZ73" s="14">
        <v>0</v>
      </c>
      <c r="EA73" s="66">
        <v>0</v>
      </c>
      <c r="EB73" s="65">
        <v>12.819000000000001</v>
      </c>
      <c r="EC73" s="14">
        <v>277.02999999999997</v>
      </c>
      <c r="ED73" s="66">
        <f t="shared" si="720"/>
        <v>21610.890085030027</v>
      </c>
      <c r="EE73" s="65">
        <v>0</v>
      </c>
      <c r="EF73" s="14">
        <v>0</v>
      </c>
      <c r="EG73" s="66">
        <v>0</v>
      </c>
      <c r="EH73" s="65">
        <v>0</v>
      </c>
      <c r="EI73" s="14">
        <v>0</v>
      </c>
      <c r="EJ73" s="66">
        <v>0</v>
      </c>
      <c r="EK73" s="65">
        <v>4.8000000000000001E-2</v>
      </c>
      <c r="EL73" s="14">
        <v>1.56</v>
      </c>
      <c r="EM73" s="66">
        <f t="shared" ref="EM73" si="767">EL73/EK73*1000</f>
        <v>32500</v>
      </c>
      <c r="EN73" s="65">
        <v>2.3E-2</v>
      </c>
      <c r="EO73" s="14">
        <v>0.74</v>
      </c>
      <c r="EP73" s="66">
        <f t="shared" ref="EP73" si="768">EO73/EN73*1000</f>
        <v>32173.913043478256</v>
      </c>
      <c r="EQ73" s="65">
        <v>0</v>
      </c>
      <c r="ER73" s="14">
        <v>0</v>
      </c>
      <c r="ES73" s="66">
        <v>0</v>
      </c>
      <c r="ET73" s="65">
        <v>0</v>
      </c>
      <c r="EU73" s="14">
        <v>0</v>
      </c>
      <c r="EV73" s="66">
        <v>0</v>
      </c>
      <c r="EW73" s="65">
        <v>0</v>
      </c>
      <c r="EX73" s="14">
        <v>0</v>
      </c>
      <c r="EY73" s="66">
        <f t="shared" si="722"/>
        <v>0</v>
      </c>
      <c r="EZ73" s="65">
        <v>8.9369999999999994</v>
      </c>
      <c r="FA73" s="14">
        <v>235.54</v>
      </c>
      <c r="FB73" s="66">
        <f t="shared" ref="FB73" si="769">FA73/EZ73*1000</f>
        <v>26355.60031330424</v>
      </c>
      <c r="FC73" s="65">
        <v>36.414999999999999</v>
      </c>
      <c r="FD73" s="14">
        <v>553.07000000000005</v>
      </c>
      <c r="FE73" s="66">
        <f t="shared" ref="FE73" si="770">FD73/FC73*1000</f>
        <v>15187.971989564743</v>
      </c>
      <c r="FF73" s="65">
        <v>70.037999999999997</v>
      </c>
      <c r="FG73" s="14">
        <v>1484.15</v>
      </c>
      <c r="FH73" s="66">
        <f t="shared" ref="FH73" si="771">FG73/FF73*1000</f>
        <v>21190.639367200663</v>
      </c>
      <c r="FI73" s="65">
        <v>0</v>
      </c>
      <c r="FJ73" s="14">
        <v>0</v>
      </c>
      <c r="FK73" s="66">
        <v>0</v>
      </c>
      <c r="FL73" s="65">
        <v>0</v>
      </c>
      <c r="FM73" s="14">
        <v>0</v>
      </c>
      <c r="FN73" s="66">
        <v>0</v>
      </c>
      <c r="FO73" s="65">
        <v>1.7150000000000001</v>
      </c>
      <c r="FP73" s="14">
        <v>48.5</v>
      </c>
      <c r="FQ73" s="66">
        <f t="shared" ref="FQ73" si="772">FP73/FO73*1000</f>
        <v>28279.883381924195</v>
      </c>
      <c r="FR73" s="65">
        <v>0</v>
      </c>
      <c r="FS73" s="14">
        <v>0</v>
      </c>
      <c r="FT73" s="66">
        <v>0</v>
      </c>
      <c r="FU73" s="65">
        <v>0</v>
      </c>
      <c r="FV73" s="14">
        <v>0</v>
      </c>
      <c r="FW73" s="66">
        <v>0</v>
      </c>
      <c r="FX73" s="65">
        <v>0</v>
      </c>
      <c r="FY73" s="14">
        <v>0</v>
      </c>
      <c r="FZ73" s="66">
        <v>0</v>
      </c>
      <c r="GA73" s="65">
        <v>0</v>
      </c>
      <c r="GB73" s="14">
        <v>0</v>
      </c>
      <c r="GC73" s="66">
        <v>0</v>
      </c>
      <c r="GD73" s="65">
        <v>0</v>
      </c>
      <c r="GE73" s="14">
        <v>0</v>
      </c>
      <c r="GF73" s="66">
        <v>0</v>
      </c>
      <c r="GG73" s="65">
        <v>0</v>
      </c>
      <c r="GH73" s="14">
        <v>0</v>
      </c>
      <c r="GI73" s="66">
        <v>0</v>
      </c>
      <c r="GJ73" s="65">
        <v>0</v>
      </c>
      <c r="GK73" s="14">
        <v>0</v>
      </c>
      <c r="GL73" s="66">
        <v>0</v>
      </c>
      <c r="GM73" s="65">
        <v>0</v>
      </c>
      <c r="GN73" s="14">
        <v>0</v>
      </c>
      <c r="GO73" s="66">
        <v>0</v>
      </c>
      <c r="GP73" s="65">
        <v>3.5999999999999997E-2</v>
      </c>
      <c r="GQ73" s="14">
        <v>1.23</v>
      </c>
      <c r="GR73" s="66">
        <f t="shared" ref="GR73" si="773">GQ73/GP73*1000</f>
        <v>34166.666666666672</v>
      </c>
      <c r="GS73" s="65">
        <v>0</v>
      </c>
      <c r="GT73" s="14">
        <v>0</v>
      </c>
      <c r="GU73" s="66">
        <v>0</v>
      </c>
      <c r="GV73" s="65">
        <v>0</v>
      </c>
      <c r="GW73" s="14">
        <v>0</v>
      </c>
      <c r="GX73" s="66">
        <v>0</v>
      </c>
      <c r="GY73" s="65">
        <v>0</v>
      </c>
      <c r="GZ73" s="14">
        <v>0</v>
      </c>
      <c r="HA73" s="66">
        <v>0</v>
      </c>
      <c r="HB73" s="65">
        <v>0</v>
      </c>
      <c r="HC73" s="14">
        <v>0</v>
      </c>
      <c r="HD73" s="66">
        <v>0</v>
      </c>
      <c r="HE73" s="65">
        <v>0</v>
      </c>
      <c r="HF73" s="14">
        <v>0</v>
      </c>
      <c r="HG73" s="66">
        <v>0</v>
      </c>
      <c r="HH73" s="65">
        <v>0</v>
      </c>
      <c r="HI73" s="14">
        <v>0</v>
      </c>
      <c r="HJ73" s="66">
        <f t="shared" si="728"/>
        <v>0</v>
      </c>
      <c r="HK73" s="65">
        <v>0</v>
      </c>
      <c r="HL73" s="14">
        <v>0</v>
      </c>
      <c r="HM73" s="66">
        <v>0</v>
      </c>
      <c r="HN73" s="65">
        <v>0</v>
      </c>
      <c r="HO73" s="14">
        <v>0</v>
      </c>
      <c r="HP73" s="66">
        <v>0</v>
      </c>
      <c r="HQ73" s="65">
        <v>0</v>
      </c>
      <c r="HR73" s="14">
        <v>0</v>
      </c>
      <c r="HS73" s="66">
        <v>0</v>
      </c>
      <c r="HT73" s="65">
        <v>0</v>
      </c>
      <c r="HU73" s="14">
        <v>0</v>
      </c>
      <c r="HV73" s="66">
        <v>0</v>
      </c>
      <c r="HW73" s="65">
        <v>0</v>
      </c>
      <c r="HX73" s="14">
        <v>0</v>
      </c>
      <c r="HY73" s="66">
        <v>0</v>
      </c>
      <c r="HZ73" s="65">
        <v>0</v>
      </c>
      <c r="IA73" s="14">
        <v>0</v>
      </c>
      <c r="IB73" s="66">
        <f t="shared" si="729"/>
        <v>0</v>
      </c>
      <c r="IC73" s="65">
        <v>0.09</v>
      </c>
      <c r="ID73" s="14">
        <v>5.24</v>
      </c>
      <c r="IE73" s="66">
        <f t="shared" ref="IE73" si="774">ID73/IC73*1000</f>
        <v>58222.222222222226</v>
      </c>
      <c r="IF73" s="65">
        <v>0</v>
      </c>
      <c r="IG73" s="14">
        <v>0</v>
      </c>
      <c r="IH73" s="66">
        <v>0</v>
      </c>
      <c r="II73" s="65">
        <v>0</v>
      </c>
      <c r="IJ73" s="14">
        <v>0</v>
      </c>
      <c r="IK73" s="66">
        <v>0</v>
      </c>
      <c r="IL73" s="65">
        <v>0.66200000000000003</v>
      </c>
      <c r="IM73" s="14">
        <v>19.55</v>
      </c>
      <c r="IN73" s="66">
        <f t="shared" ref="IN73" si="775">IM73/IL73*1000</f>
        <v>29531.722054380665</v>
      </c>
      <c r="IO73" s="65">
        <v>1.3069999999999999</v>
      </c>
      <c r="IP73" s="14">
        <v>42.47</v>
      </c>
      <c r="IQ73" s="66">
        <f t="shared" ref="IQ73" si="776">IP73/IO73*1000</f>
        <v>32494.26166794185</v>
      </c>
      <c r="IR73" s="65">
        <v>0.83399999999999996</v>
      </c>
      <c r="IS73" s="14">
        <v>23.76</v>
      </c>
      <c r="IT73" s="66">
        <f t="shared" ref="IT73" si="777">IS73/IR73*1000</f>
        <v>28489.208633093531</v>
      </c>
      <c r="IU73" s="65">
        <v>0</v>
      </c>
      <c r="IV73" s="14">
        <v>0</v>
      </c>
      <c r="IW73" s="66">
        <v>0</v>
      </c>
      <c r="IX73" s="65">
        <v>0.88100000000000001</v>
      </c>
      <c r="IY73" s="14">
        <v>11.02</v>
      </c>
      <c r="IZ73" s="66">
        <f t="shared" ref="IZ73" si="778">IY73/IX73*1000</f>
        <v>12508.513053348468</v>
      </c>
      <c r="JA73" s="65">
        <v>0</v>
      </c>
      <c r="JB73" s="14">
        <v>0</v>
      </c>
      <c r="JC73" s="66">
        <v>0</v>
      </c>
      <c r="JD73" s="65">
        <v>7.2859999999999996</v>
      </c>
      <c r="JE73" s="14">
        <v>223.03</v>
      </c>
      <c r="JF73" s="66">
        <f t="shared" ref="JF73" si="779">JE73/JD73*1000</f>
        <v>30610.760362338733</v>
      </c>
      <c r="JG73" s="65">
        <v>7.883</v>
      </c>
      <c r="JH73" s="14">
        <v>260.31</v>
      </c>
      <c r="JI73" s="66">
        <f t="shared" ref="JI73" si="780">JH73/JG73*1000</f>
        <v>33021.692249143729</v>
      </c>
      <c r="JJ73" s="11">
        <f t="shared" si="704"/>
        <v>370.12600000000003</v>
      </c>
      <c r="JK73" s="21">
        <f t="shared" si="705"/>
        <v>8321.18</v>
      </c>
      <c r="JL73" s="6"/>
      <c r="JM73" s="9"/>
      <c r="JN73" s="6"/>
      <c r="JO73" s="6"/>
      <c r="JP73" s="6"/>
      <c r="JQ73" s="9"/>
      <c r="JR73" s="6"/>
      <c r="JS73" s="6"/>
      <c r="JT73" s="6"/>
      <c r="JU73" s="9"/>
      <c r="JV73" s="6"/>
      <c r="JW73" s="6"/>
      <c r="JX73" s="1"/>
      <c r="JY73" s="2"/>
      <c r="JZ73" s="1"/>
      <c r="KA73" s="1"/>
      <c r="KB73" s="1"/>
      <c r="KC73" s="2"/>
      <c r="KD73" s="1"/>
      <c r="KE73" s="1"/>
      <c r="KF73" s="1"/>
      <c r="KG73" s="2"/>
      <c r="KH73" s="1"/>
      <c r="KI73" s="1"/>
      <c r="KJ73" s="1"/>
      <c r="KK73" s="2"/>
      <c r="KL73" s="1"/>
      <c r="KM73" s="1"/>
      <c r="KN73" s="1"/>
      <c r="KO73" s="2"/>
      <c r="KP73" s="1"/>
      <c r="KQ73" s="1"/>
      <c r="KR73" s="1"/>
      <c r="KS73" s="2"/>
      <c r="KT73" s="1"/>
      <c r="KU73" s="1"/>
      <c r="KV73" s="1"/>
      <c r="KW73" s="2"/>
      <c r="KX73" s="1"/>
      <c r="KY73" s="1"/>
      <c r="KZ73" s="1"/>
      <c r="LA73" s="2"/>
      <c r="LB73" s="1"/>
      <c r="LC73" s="1"/>
      <c r="LD73" s="1"/>
    </row>
    <row r="74" spans="1:391" x14ac:dyDescent="0.3">
      <c r="A74" s="57">
        <v>2014</v>
      </c>
      <c r="B74" s="58" t="s">
        <v>8</v>
      </c>
      <c r="C74" s="82">
        <v>0</v>
      </c>
      <c r="D74" s="18">
        <v>0</v>
      </c>
      <c r="E74" s="66">
        <v>0</v>
      </c>
      <c r="F74" s="82">
        <v>2.3290000000000002</v>
      </c>
      <c r="G74" s="18">
        <v>68.62</v>
      </c>
      <c r="H74" s="66">
        <f t="shared" ref="H74:H82" si="781">G74/F74*1000</f>
        <v>29463.288965221123</v>
      </c>
      <c r="I74" s="82">
        <v>0</v>
      </c>
      <c r="J74" s="18">
        <v>0</v>
      </c>
      <c r="K74" s="66">
        <v>0</v>
      </c>
      <c r="L74" s="82">
        <v>0.18099999999999999</v>
      </c>
      <c r="M74" s="18">
        <v>7.95</v>
      </c>
      <c r="N74" s="66">
        <f t="shared" ref="N74:N82" si="782">M74/L74*1000</f>
        <v>43922.651933701658</v>
      </c>
      <c r="O74" s="65">
        <v>0</v>
      </c>
      <c r="P74" s="14">
        <v>0</v>
      </c>
      <c r="Q74" s="66">
        <v>0</v>
      </c>
      <c r="R74" s="82">
        <v>104.16</v>
      </c>
      <c r="S74" s="18">
        <v>2185.65</v>
      </c>
      <c r="T74" s="66">
        <f t="shared" si="708"/>
        <v>20983.582949308759</v>
      </c>
      <c r="U74" s="82">
        <v>0</v>
      </c>
      <c r="V74" s="18">
        <v>0</v>
      </c>
      <c r="W74" s="66">
        <f t="shared" si="709"/>
        <v>0</v>
      </c>
      <c r="X74" s="82">
        <v>104.16</v>
      </c>
      <c r="Y74" s="18">
        <v>2185.65</v>
      </c>
      <c r="Z74" s="66">
        <f t="shared" ref="Z74:Z82" si="783">Y74/X74*1000</f>
        <v>20983.582949308759</v>
      </c>
      <c r="AA74" s="65">
        <v>0</v>
      </c>
      <c r="AB74" s="14">
        <v>0</v>
      </c>
      <c r="AC74" s="66">
        <v>0</v>
      </c>
      <c r="AD74" s="82">
        <v>0</v>
      </c>
      <c r="AE74" s="18">
        <v>0</v>
      </c>
      <c r="AF74" s="66">
        <v>0</v>
      </c>
      <c r="AG74" s="82">
        <v>0</v>
      </c>
      <c r="AH74" s="18">
        <v>0</v>
      </c>
      <c r="AI74" s="66">
        <f t="shared" si="711"/>
        <v>0</v>
      </c>
      <c r="AJ74" s="82">
        <v>0</v>
      </c>
      <c r="AK74" s="18">
        <v>0</v>
      </c>
      <c r="AL74" s="66">
        <v>0</v>
      </c>
      <c r="AM74" s="65">
        <v>0</v>
      </c>
      <c r="AN74" s="14">
        <v>0</v>
      </c>
      <c r="AO74" s="66">
        <v>0</v>
      </c>
      <c r="AP74" s="65">
        <v>0</v>
      </c>
      <c r="AQ74" s="14">
        <v>0</v>
      </c>
      <c r="AR74" s="66">
        <v>0</v>
      </c>
      <c r="AS74" s="65">
        <v>0</v>
      </c>
      <c r="AT74" s="14">
        <v>0</v>
      </c>
      <c r="AU74" s="66">
        <v>0</v>
      </c>
      <c r="AV74" s="65">
        <v>0</v>
      </c>
      <c r="AW74" s="14">
        <v>0</v>
      </c>
      <c r="AX74" s="66">
        <v>0</v>
      </c>
      <c r="AY74" s="65">
        <v>0</v>
      </c>
      <c r="AZ74" s="14">
        <v>0</v>
      </c>
      <c r="BA74" s="66">
        <v>0</v>
      </c>
      <c r="BB74" s="65">
        <v>0</v>
      </c>
      <c r="BC74" s="14">
        <v>0</v>
      </c>
      <c r="BD74" s="66">
        <v>0</v>
      </c>
      <c r="BE74" s="82">
        <v>4.048</v>
      </c>
      <c r="BF74" s="18">
        <v>120.03</v>
      </c>
      <c r="BG74" s="66">
        <f t="shared" ref="BG74:BG82" si="784">BF74/BE74*1000</f>
        <v>29651.679841897236</v>
      </c>
      <c r="BH74" s="82">
        <v>0.42</v>
      </c>
      <c r="BI74" s="18">
        <v>13.78</v>
      </c>
      <c r="BJ74" s="66">
        <f t="shared" ref="BJ74:BJ81" si="785">BI74/BH74*1000</f>
        <v>32809.523809523809</v>
      </c>
      <c r="BK74" s="65"/>
      <c r="BL74" s="14"/>
      <c r="BM74" s="66"/>
      <c r="BN74" s="65">
        <v>0</v>
      </c>
      <c r="BO74" s="14">
        <v>0</v>
      </c>
      <c r="BP74" s="66">
        <v>0</v>
      </c>
      <c r="BQ74" s="65">
        <v>0</v>
      </c>
      <c r="BR74" s="14">
        <v>0</v>
      </c>
      <c r="BS74" s="66">
        <v>0</v>
      </c>
      <c r="BT74" s="82">
        <v>37.631</v>
      </c>
      <c r="BU74" s="18">
        <v>914.92</v>
      </c>
      <c r="BV74" s="66">
        <f t="shared" ref="BV74:BV82" si="786">BU74/BT74*1000</f>
        <v>24312.933485689988</v>
      </c>
      <c r="BW74" s="65">
        <v>0</v>
      </c>
      <c r="BX74" s="14">
        <v>0</v>
      </c>
      <c r="BY74" s="66">
        <v>0</v>
      </c>
      <c r="BZ74" s="65">
        <v>0</v>
      </c>
      <c r="CA74" s="14">
        <v>0</v>
      </c>
      <c r="CB74" s="66">
        <v>0</v>
      </c>
      <c r="CC74" s="65">
        <v>0</v>
      </c>
      <c r="CD74" s="14">
        <v>0</v>
      </c>
      <c r="CE74" s="66">
        <v>0</v>
      </c>
      <c r="CF74" s="65">
        <v>0</v>
      </c>
      <c r="CG74" s="14">
        <v>0</v>
      </c>
      <c r="CH74" s="66">
        <v>0</v>
      </c>
      <c r="CI74" s="65">
        <v>0</v>
      </c>
      <c r="CJ74" s="14">
        <v>0</v>
      </c>
      <c r="CK74" s="66">
        <v>0</v>
      </c>
      <c r="CL74" s="82">
        <v>0.29499999999999998</v>
      </c>
      <c r="CM74" s="18">
        <v>7.4</v>
      </c>
      <c r="CN74" s="66">
        <f t="shared" ref="CN74:CN82" si="787">CM74/CL74*1000</f>
        <v>25084.745762711867</v>
      </c>
      <c r="CO74" s="65">
        <v>0</v>
      </c>
      <c r="CP74" s="14">
        <v>0</v>
      </c>
      <c r="CQ74" s="66">
        <v>0</v>
      </c>
      <c r="CR74" s="65">
        <v>0</v>
      </c>
      <c r="CS74" s="14">
        <v>0</v>
      </c>
      <c r="CT74" s="66">
        <v>0</v>
      </c>
      <c r="CU74" s="65">
        <v>0</v>
      </c>
      <c r="CV74" s="14">
        <v>0</v>
      </c>
      <c r="CW74" s="66">
        <v>0</v>
      </c>
      <c r="CX74" s="65">
        <v>0</v>
      </c>
      <c r="CY74" s="14">
        <v>0</v>
      </c>
      <c r="CZ74" s="66">
        <f t="shared" si="716"/>
        <v>0</v>
      </c>
      <c r="DA74" s="65">
        <v>0</v>
      </c>
      <c r="DB74" s="14">
        <v>0</v>
      </c>
      <c r="DC74" s="66">
        <v>0</v>
      </c>
      <c r="DD74" s="65">
        <v>0</v>
      </c>
      <c r="DE74" s="14">
        <v>0</v>
      </c>
      <c r="DF74" s="66">
        <v>0</v>
      </c>
      <c r="DG74" s="65">
        <v>0</v>
      </c>
      <c r="DH74" s="14">
        <v>0</v>
      </c>
      <c r="DI74" s="66">
        <v>0</v>
      </c>
      <c r="DJ74" s="82">
        <v>0</v>
      </c>
      <c r="DK74" s="18">
        <v>0</v>
      </c>
      <c r="DL74" s="66">
        <f t="shared" si="717"/>
        <v>0</v>
      </c>
      <c r="DM74" s="82">
        <v>0</v>
      </c>
      <c r="DN74" s="18">
        <v>0</v>
      </c>
      <c r="DO74" s="66">
        <f t="shared" si="718"/>
        <v>0</v>
      </c>
      <c r="DP74" s="82">
        <v>2.4E-2</v>
      </c>
      <c r="DQ74" s="18">
        <v>0.69</v>
      </c>
      <c r="DR74" s="66">
        <f t="shared" ref="DR74:DR81" si="788">DQ74/DP74*1000</f>
        <v>28749.999999999996</v>
      </c>
      <c r="DS74" s="65">
        <v>0</v>
      </c>
      <c r="DT74" s="14">
        <v>0</v>
      </c>
      <c r="DU74" s="66">
        <v>0</v>
      </c>
      <c r="DV74" s="65">
        <v>0</v>
      </c>
      <c r="DW74" s="14">
        <v>0</v>
      </c>
      <c r="DX74" s="66">
        <v>0</v>
      </c>
      <c r="DY74" s="65">
        <v>0</v>
      </c>
      <c r="DZ74" s="14">
        <v>0</v>
      </c>
      <c r="EA74" s="66">
        <v>0</v>
      </c>
      <c r="EB74" s="82">
        <v>19.353000000000002</v>
      </c>
      <c r="EC74" s="18">
        <v>447.5</v>
      </c>
      <c r="ED74" s="66">
        <f t="shared" si="720"/>
        <v>23123.030021185343</v>
      </c>
      <c r="EE74" s="65">
        <v>0</v>
      </c>
      <c r="EF74" s="14">
        <v>0</v>
      </c>
      <c r="EG74" s="66">
        <v>0</v>
      </c>
      <c r="EH74" s="65">
        <v>0</v>
      </c>
      <c r="EI74" s="14">
        <v>0</v>
      </c>
      <c r="EJ74" s="66">
        <v>0</v>
      </c>
      <c r="EK74" s="82">
        <v>0.34599999999999997</v>
      </c>
      <c r="EL74" s="18">
        <v>11.48</v>
      </c>
      <c r="EM74" s="66">
        <f t="shared" ref="EM74:EM82" si="789">EL74/EK74*1000</f>
        <v>33179.190751445094</v>
      </c>
      <c r="EN74" s="82">
        <v>1.1200000000000001</v>
      </c>
      <c r="EO74" s="18">
        <v>23.9</v>
      </c>
      <c r="EP74" s="66">
        <f t="shared" ref="EP74:EP82" si="790">EO74/EN74*1000</f>
        <v>21339.28571428571</v>
      </c>
      <c r="EQ74" s="65">
        <v>0</v>
      </c>
      <c r="ER74" s="14">
        <v>0</v>
      </c>
      <c r="ES74" s="66">
        <v>0</v>
      </c>
      <c r="ET74" s="65">
        <v>0</v>
      </c>
      <c r="EU74" s="14">
        <v>0</v>
      </c>
      <c r="EV74" s="66">
        <v>0</v>
      </c>
      <c r="EW74" s="65">
        <v>0</v>
      </c>
      <c r="EX74" s="14">
        <v>0</v>
      </c>
      <c r="EY74" s="66">
        <f t="shared" si="722"/>
        <v>0</v>
      </c>
      <c r="EZ74" s="65">
        <v>0</v>
      </c>
      <c r="FA74" s="14">
        <v>0</v>
      </c>
      <c r="FB74" s="66">
        <v>0</v>
      </c>
      <c r="FC74" s="82">
        <v>8.2390000000000008</v>
      </c>
      <c r="FD74" s="18">
        <v>160.83000000000001</v>
      </c>
      <c r="FE74" s="66">
        <f t="shared" ref="FE74:FE82" si="791">FD74/FC74*1000</f>
        <v>19520.572885058864</v>
      </c>
      <c r="FF74" s="82">
        <v>84.742000000000004</v>
      </c>
      <c r="FG74" s="18">
        <v>1494.81</v>
      </c>
      <c r="FH74" s="66">
        <f t="shared" ref="FH74:FH82" si="792">FG74/FF74*1000</f>
        <v>17639.541195629085</v>
      </c>
      <c r="FI74" s="65">
        <v>0</v>
      </c>
      <c r="FJ74" s="14">
        <v>0</v>
      </c>
      <c r="FK74" s="66">
        <v>0</v>
      </c>
      <c r="FL74" s="65">
        <v>0</v>
      </c>
      <c r="FM74" s="14">
        <v>0</v>
      </c>
      <c r="FN74" s="66">
        <v>0</v>
      </c>
      <c r="FO74" s="82">
        <v>1.1080000000000001</v>
      </c>
      <c r="FP74" s="18">
        <v>29.89</v>
      </c>
      <c r="FQ74" s="66">
        <f t="shared" ref="FQ74:FQ82" si="793">FP74/FO74*1000</f>
        <v>26976.53429602888</v>
      </c>
      <c r="FR74" s="65">
        <v>0</v>
      </c>
      <c r="FS74" s="14">
        <v>0</v>
      </c>
      <c r="FT74" s="66">
        <v>0</v>
      </c>
      <c r="FU74" s="65">
        <v>0</v>
      </c>
      <c r="FV74" s="14">
        <v>0</v>
      </c>
      <c r="FW74" s="66">
        <v>0</v>
      </c>
      <c r="FX74" s="65">
        <v>0</v>
      </c>
      <c r="FY74" s="14">
        <v>0</v>
      </c>
      <c r="FZ74" s="66">
        <v>0</v>
      </c>
      <c r="GA74" s="65">
        <v>0</v>
      </c>
      <c r="GB74" s="14">
        <v>0</v>
      </c>
      <c r="GC74" s="66">
        <v>0</v>
      </c>
      <c r="GD74" s="65">
        <v>0</v>
      </c>
      <c r="GE74" s="14">
        <v>0</v>
      </c>
      <c r="GF74" s="66">
        <v>0</v>
      </c>
      <c r="GG74" s="65">
        <v>0</v>
      </c>
      <c r="GH74" s="14">
        <v>0</v>
      </c>
      <c r="GI74" s="66">
        <v>0</v>
      </c>
      <c r="GJ74" s="65">
        <v>0</v>
      </c>
      <c r="GK74" s="14">
        <v>0</v>
      </c>
      <c r="GL74" s="66">
        <v>0</v>
      </c>
      <c r="GM74" s="65">
        <v>0</v>
      </c>
      <c r="GN74" s="14">
        <v>0</v>
      </c>
      <c r="GO74" s="66">
        <v>0</v>
      </c>
      <c r="GP74" s="82">
        <v>1.4999999999999999E-2</v>
      </c>
      <c r="GQ74" s="18">
        <v>0.27</v>
      </c>
      <c r="GR74" s="66">
        <f t="shared" ref="GR74:GR82" si="794">GQ74/GP74*1000</f>
        <v>18000.000000000004</v>
      </c>
      <c r="GS74" s="65">
        <v>0</v>
      </c>
      <c r="GT74" s="14">
        <v>0</v>
      </c>
      <c r="GU74" s="66">
        <v>0</v>
      </c>
      <c r="GV74" s="65">
        <v>0</v>
      </c>
      <c r="GW74" s="14">
        <v>0</v>
      </c>
      <c r="GX74" s="66">
        <v>0</v>
      </c>
      <c r="GY74" s="82">
        <v>0.56899999999999995</v>
      </c>
      <c r="GZ74" s="18">
        <v>18.11</v>
      </c>
      <c r="HA74" s="66">
        <f t="shared" ref="HA74:HA82" si="795">GZ74/GY74*1000</f>
        <v>31827.768014059759</v>
      </c>
      <c r="HB74" s="65">
        <v>0</v>
      </c>
      <c r="HC74" s="14">
        <v>0</v>
      </c>
      <c r="HD74" s="66">
        <v>0</v>
      </c>
      <c r="HE74" s="65">
        <v>0</v>
      </c>
      <c r="HF74" s="14">
        <v>0</v>
      </c>
      <c r="HG74" s="66">
        <v>0</v>
      </c>
      <c r="HH74" s="65">
        <v>0</v>
      </c>
      <c r="HI74" s="14">
        <v>0</v>
      </c>
      <c r="HJ74" s="66">
        <f t="shared" si="728"/>
        <v>0</v>
      </c>
      <c r="HK74" s="65">
        <v>0</v>
      </c>
      <c r="HL74" s="14">
        <v>0</v>
      </c>
      <c r="HM74" s="66">
        <v>0</v>
      </c>
      <c r="HN74" s="65">
        <v>0</v>
      </c>
      <c r="HO74" s="14">
        <v>0</v>
      </c>
      <c r="HP74" s="66">
        <v>0</v>
      </c>
      <c r="HQ74" s="65">
        <v>0</v>
      </c>
      <c r="HR74" s="14">
        <v>0</v>
      </c>
      <c r="HS74" s="66">
        <v>0</v>
      </c>
      <c r="HT74" s="65">
        <v>0</v>
      </c>
      <c r="HU74" s="14">
        <v>0</v>
      </c>
      <c r="HV74" s="66">
        <v>0</v>
      </c>
      <c r="HW74" s="65">
        <v>0</v>
      </c>
      <c r="HX74" s="14">
        <v>0</v>
      </c>
      <c r="HY74" s="66">
        <v>0</v>
      </c>
      <c r="HZ74" s="65">
        <v>0</v>
      </c>
      <c r="IA74" s="14">
        <v>0</v>
      </c>
      <c r="IB74" s="66">
        <f t="shared" si="729"/>
        <v>0</v>
      </c>
      <c r="IC74" s="65">
        <v>0</v>
      </c>
      <c r="ID74" s="14">
        <v>0</v>
      </c>
      <c r="IE74" s="66">
        <v>0</v>
      </c>
      <c r="IF74" s="65">
        <v>0</v>
      </c>
      <c r="IG74" s="14">
        <v>0</v>
      </c>
      <c r="IH74" s="66">
        <v>0</v>
      </c>
      <c r="II74" s="65">
        <v>0</v>
      </c>
      <c r="IJ74" s="14">
        <v>0</v>
      </c>
      <c r="IK74" s="66">
        <v>0</v>
      </c>
      <c r="IL74" s="82">
        <v>9.2999999999999999E-2</v>
      </c>
      <c r="IM74" s="18">
        <v>2.75</v>
      </c>
      <c r="IN74" s="66">
        <f t="shared" ref="IN74:IN82" si="796">IM74/IL74*1000</f>
        <v>29569.892473118281</v>
      </c>
      <c r="IO74" s="82">
        <v>0.60599999999999998</v>
      </c>
      <c r="IP74" s="18">
        <v>23.09</v>
      </c>
      <c r="IQ74" s="66">
        <f t="shared" ref="IQ74:IQ82" si="797">IP74/IO74*1000</f>
        <v>38102.310231023104</v>
      </c>
      <c r="IR74" s="82">
        <v>7.7229999999999999</v>
      </c>
      <c r="IS74" s="18">
        <v>221.76</v>
      </c>
      <c r="IT74" s="66">
        <f t="shared" ref="IT74:IT82" si="798">IS74/IR74*1000</f>
        <v>28714.230221416547</v>
      </c>
      <c r="IU74" s="65">
        <v>0</v>
      </c>
      <c r="IV74" s="14">
        <v>0</v>
      </c>
      <c r="IW74" s="66">
        <v>0</v>
      </c>
      <c r="IX74" s="65">
        <v>0</v>
      </c>
      <c r="IY74" s="14">
        <v>0</v>
      </c>
      <c r="IZ74" s="66">
        <v>0</v>
      </c>
      <c r="JA74" s="65">
        <v>0</v>
      </c>
      <c r="JB74" s="14">
        <v>0</v>
      </c>
      <c r="JC74" s="66">
        <v>0</v>
      </c>
      <c r="JD74" s="82">
        <v>9.2859999999999996</v>
      </c>
      <c r="JE74" s="18">
        <v>300.77</v>
      </c>
      <c r="JF74" s="66">
        <f t="shared" ref="JF74:JF82" si="799">JE74/JD74*1000</f>
        <v>32389.618780960584</v>
      </c>
      <c r="JG74" s="82">
        <v>0.94099999999999995</v>
      </c>
      <c r="JH74" s="18">
        <v>25.22</v>
      </c>
      <c r="JI74" s="66">
        <f t="shared" ref="JI74:JI82" si="800">JH74/JG74*1000</f>
        <v>26801.275239107334</v>
      </c>
      <c r="JJ74" s="11">
        <f t="shared" si="704"/>
        <v>387.38900000000001</v>
      </c>
      <c r="JK74" s="21">
        <f t="shared" si="705"/>
        <v>8265.07</v>
      </c>
      <c r="JL74" s="6"/>
      <c r="JM74" s="9"/>
      <c r="JN74" s="6"/>
      <c r="JO74" s="6"/>
      <c r="JP74" s="6"/>
      <c r="JQ74" s="9"/>
      <c r="JR74" s="6"/>
      <c r="JS74" s="6"/>
      <c r="JT74" s="6"/>
      <c r="JU74" s="9"/>
      <c r="JV74" s="6"/>
      <c r="JW74" s="6"/>
      <c r="JX74" s="1"/>
      <c r="JY74" s="2"/>
      <c r="JZ74" s="1"/>
      <c r="KA74" s="1"/>
      <c r="KB74" s="1"/>
      <c r="KC74" s="2"/>
      <c r="KD74" s="1"/>
      <c r="KE74" s="1"/>
      <c r="KF74" s="1"/>
      <c r="KG74" s="2"/>
      <c r="KH74" s="1"/>
      <c r="KI74" s="1"/>
      <c r="KJ74" s="1"/>
      <c r="KK74" s="2"/>
      <c r="KL74" s="1"/>
      <c r="KM74" s="1"/>
      <c r="KN74" s="1"/>
      <c r="KO74" s="2"/>
      <c r="KP74" s="1"/>
      <c r="KQ74" s="1"/>
      <c r="KR74" s="1"/>
      <c r="KS74" s="2"/>
      <c r="KT74" s="1"/>
      <c r="KU74" s="1"/>
      <c r="KV74" s="1"/>
      <c r="KW74" s="2"/>
      <c r="KX74" s="1"/>
      <c r="KY74" s="1"/>
      <c r="KZ74" s="1"/>
      <c r="LA74" s="2"/>
      <c r="LB74" s="1"/>
      <c r="LC74" s="1"/>
      <c r="LD74" s="1"/>
    </row>
    <row r="75" spans="1:391" x14ac:dyDescent="0.3">
      <c r="A75" s="57">
        <v>2014</v>
      </c>
      <c r="B75" s="58" t="s">
        <v>9</v>
      </c>
      <c r="C75" s="82">
        <v>0</v>
      </c>
      <c r="D75" s="18">
        <v>0</v>
      </c>
      <c r="E75" s="66">
        <v>0</v>
      </c>
      <c r="F75" s="82">
        <v>7.8449999999999998</v>
      </c>
      <c r="G75" s="18">
        <v>218.98</v>
      </c>
      <c r="H75" s="66">
        <f t="shared" si="781"/>
        <v>27913.32058636074</v>
      </c>
      <c r="I75" s="82">
        <v>0</v>
      </c>
      <c r="J75" s="18">
        <v>0</v>
      </c>
      <c r="K75" s="66">
        <v>0</v>
      </c>
      <c r="L75" s="82">
        <v>5.2999999999999999E-2</v>
      </c>
      <c r="M75" s="18">
        <v>2.2799999999999998</v>
      </c>
      <c r="N75" s="66">
        <f t="shared" si="782"/>
        <v>43018.867924528298</v>
      </c>
      <c r="O75" s="65">
        <v>0</v>
      </c>
      <c r="P75" s="14">
        <v>0</v>
      </c>
      <c r="Q75" s="66">
        <v>0</v>
      </c>
      <c r="R75" s="82">
        <v>70.376000000000005</v>
      </c>
      <c r="S75" s="18">
        <v>1582.26</v>
      </c>
      <c r="T75" s="66">
        <f t="shared" si="708"/>
        <v>22482.948732522447</v>
      </c>
      <c r="U75" s="82">
        <v>0</v>
      </c>
      <c r="V75" s="18">
        <v>0</v>
      </c>
      <c r="W75" s="66">
        <f t="shared" si="709"/>
        <v>0</v>
      </c>
      <c r="X75" s="82">
        <v>70.376000000000005</v>
      </c>
      <c r="Y75" s="18">
        <v>1582.26</v>
      </c>
      <c r="Z75" s="66">
        <f t="shared" si="783"/>
        <v>22482.948732522447</v>
      </c>
      <c r="AA75" s="65">
        <v>0</v>
      </c>
      <c r="AB75" s="14">
        <v>0</v>
      </c>
      <c r="AC75" s="66">
        <v>0</v>
      </c>
      <c r="AD75" s="82">
        <v>0</v>
      </c>
      <c r="AE75" s="18">
        <v>0</v>
      </c>
      <c r="AF75" s="66">
        <v>0</v>
      </c>
      <c r="AG75" s="82">
        <v>0</v>
      </c>
      <c r="AH75" s="18">
        <v>0</v>
      </c>
      <c r="AI75" s="66">
        <f t="shared" si="711"/>
        <v>0</v>
      </c>
      <c r="AJ75" s="82">
        <v>0</v>
      </c>
      <c r="AK75" s="18">
        <v>0</v>
      </c>
      <c r="AL75" s="66">
        <v>0</v>
      </c>
      <c r="AM75" s="82">
        <v>0</v>
      </c>
      <c r="AN75" s="18">
        <v>0</v>
      </c>
      <c r="AO75" s="66">
        <v>0</v>
      </c>
      <c r="AP75" s="65">
        <v>0</v>
      </c>
      <c r="AQ75" s="14">
        <v>0</v>
      </c>
      <c r="AR75" s="66">
        <v>0</v>
      </c>
      <c r="AS75" s="82">
        <v>4.3999999999999997E-2</v>
      </c>
      <c r="AT75" s="18">
        <v>1.44</v>
      </c>
      <c r="AU75" s="66">
        <f t="shared" ref="AU75:AU82" si="801">AT75/AS75*1000</f>
        <v>32727.272727272728</v>
      </c>
      <c r="AV75" s="65">
        <v>0</v>
      </c>
      <c r="AW75" s="14">
        <v>0</v>
      </c>
      <c r="AX75" s="66">
        <v>0</v>
      </c>
      <c r="AY75" s="82">
        <v>0</v>
      </c>
      <c r="AZ75" s="18">
        <v>0</v>
      </c>
      <c r="BA75" s="66">
        <v>0</v>
      </c>
      <c r="BB75" s="82">
        <v>0</v>
      </c>
      <c r="BC75" s="18">
        <v>0</v>
      </c>
      <c r="BD75" s="66">
        <v>0</v>
      </c>
      <c r="BE75" s="82">
        <v>2.78</v>
      </c>
      <c r="BF75" s="18">
        <v>82.52</v>
      </c>
      <c r="BG75" s="66">
        <f t="shared" si="784"/>
        <v>29683.453237410075</v>
      </c>
      <c r="BH75" s="82">
        <v>0</v>
      </c>
      <c r="BI75" s="18">
        <v>0</v>
      </c>
      <c r="BJ75" s="66">
        <v>0</v>
      </c>
      <c r="BK75" s="82"/>
      <c r="BL75" s="18"/>
      <c r="BM75" s="66"/>
      <c r="BN75" s="82">
        <v>0</v>
      </c>
      <c r="BO75" s="18">
        <v>0</v>
      </c>
      <c r="BP75" s="66">
        <v>0</v>
      </c>
      <c r="BQ75" s="82">
        <v>0</v>
      </c>
      <c r="BR75" s="18">
        <v>0</v>
      </c>
      <c r="BS75" s="66">
        <v>0</v>
      </c>
      <c r="BT75" s="82">
        <v>27.965</v>
      </c>
      <c r="BU75" s="18">
        <v>662.84</v>
      </c>
      <c r="BV75" s="66">
        <f t="shared" si="786"/>
        <v>23702.485249418918</v>
      </c>
      <c r="BW75" s="82">
        <v>0</v>
      </c>
      <c r="BX75" s="18">
        <v>0</v>
      </c>
      <c r="BY75" s="66">
        <v>0</v>
      </c>
      <c r="BZ75" s="82">
        <v>0</v>
      </c>
      <c r="CA75" s="18">
        <v>0</v>
      </c>
      <c r="CB75" s="66">
        <v>0</v>
      </c>
      <c r="CC75" s="65">
        <v>0</v>
      </c>
      <c r="CD75" s="14">
        <v>0</v>
      </c>
      <c r="CE75" s="66">
        <v>0</v>
      </c>
      <c r="CF75" s="65">
        <v>0</v>
      </c>
      <c r="CG75" s="14">
        <v>0</v>
      </c>
      <c r="CH75" s="66">
        <v>0</v>
      </c>
      <c r="CI75" s="65">
        <v>0</v>
      </c>
      <c r="CJ75" s="14">
        <v>0</v>
      </c>
      <c r="CK75" s="66">
        <v>0</v>
      </c>
      <c r="CL75" s="82">
        <v>1.427</v>
      </c>
      <c r="CM75" s="18">
        <v>39.85</v>
      </c>
      <c r="CN75" s="66">
        <f t="shared" si="787"/>
        <v>27925.718290119134</v>
      </c>
      <c r="CO75" s="82">
        <v>0</v>
      </c>
      <c r="CP75" s="18">
        <v>0</v>
      </c>
      <c r="CQ75" s="66">
        <v>0</v>
      </c>
      <c r="CR75" s="82">
        <v>0</v>
      </c>
      <c r="CS75" s="18">
        <v>0</v>
      </c>
      <c r="CT75" s="66">
        <v>0</v>
      </c>
      <c r="CU75" s="82">
        <v>0</v>
      </c>
      <c r="CV75" s="18">
        <v>0</v>
      </c>
      <c r="CW75" s="66">
        <v>0</v>
      </c>
      <c r="CX75" s="82">
        <v>0</v>
      </c>
      <c r="CY75" s="18">
        <v>0</v>
      </c>
      <c r="CZ75" s="66">
        <f t="shared" si="716"/>
        <v>0</v>
      </c>
      <c r="DA75" s="82">
        <v>0</v>
      </c>
      <c r="DB75" s="18">
        <v>0</v>
      </c>
      <c r="DC75" s="66">
        <v>0</v>
      </c>
      <c r="DD75" s="82">
        <v>0</v>
      </c>
      <c r="DE75" s="18">
        <v>0</v>
      </c>
      <c r="DF75" s="66">
        <v>0</v>
      </c>
      <c r="DG75" s="82">
        <v>0</v>
      </c>
      <c r="DH75" s="18">
        <v>0</v>
      </c>
      <c r="DI75" s="66">
        <v>0</v>
      </c>
      <c r="DJ75" s="82">
        <v>0</v>
      </c>
      <c r="DK75" s="18">
        <v>0</v>
      </c>
      <c r="DL75" s="66">
        <f t="shared" si="717"/>
        <v>0</v>
      </c>
      <c r="DM75" s="82">
        <v>0</v>
      </c>
      <c r="DN75" s="18">
        <v>0</v>
      </c>
      <c r="DO75" s="66">
        <f t="shared" si="718"/>
        <v>0</v>
      </c>
      <c r="DP75" s="82">
        <v>0.40100000000000002</v>
      </c>
      <c r="DQ75" s="18">
        <v>9.68</v>
      </c>
      <c r="DR75" s="66">
        <f t="shared" si="788"/>
        <v>24139.650872817954</v>
      </c>
      <c r="DS75" s="82">
        <v>0</v>
      </c>
      <c r="DT75" s="18">
        <v>0</v>
      </c>
      <c r="DU75" s="66">
        <v>0</v>
      </c>
      <c r="DV75" s="82">
        <v>0</v>
      </c>
      <c r="DW75" s="18">
        <v>0</v>
      </c>
      <c r="DX75" s="66">
        <v>0</v>
      </c>
      <c r="DY75" s="82">
        <v>0</v>
      </c>
      <c r="DZ75" s="18">
        <v>0</v>
      </c>
      <c r="EA75" s="66">
        <v>0</v>
      </c>
      <c r="EB75" s="82">
        <v>14.026999999999999</v>
      </c>
      <c r="EC75" s="18">
        <v>281.12</v>
      </c>
      <c r="ED75" s="66">
        <f t="shared" si="720"/>
        <v>20041.348827261711</v>
      </c>
      <c r="EE75" s="82">
        <v>0</v>
      </c>
      <c r="EF75" s="18">
        <v>0</v>
      </c>
      <c r="EG75" s="66">
        <v>0</v>
      </c>
      <c r="EH75" s="65">
        <v>0</v>
      </c>
      <c r="EI75" s="14">
        <v>0</v>
      </c>
      <c r="EJ75" s="66">
        <v>0</v>
      </c>
      <c r="EK75" s="82">
        <v>0.33600000000000002</v>
      </c>
      <c r="EL75" s="18">
        <v>10.43</v>
      </c>
      <c r="EM75" s="66">
        <f t="shared" si="789"/>
        <v>31041.666666666664</v>
      </c>
      <c r="EN75" s="82">
        <v>0.17199999999999999</v>
      </c>
      <c r="EO75" s="18">
        <v>5.77</v>
      </c>
      <c r="EP75" s="66">
        <f t="shared" si="790"/>
        <v>33546.511627906977</v>
      </c>
      <c r="EQ75" s="82">
        <v>3.6999999999999998E-2</v>
      </c>
      <c r="ER75" s="18">
        <v>1.29</v>
      </c>
      <c r="ES75" s="66">
        <f t="shared" ref="ES75:ES78" si="802">ER75/EQ75*1000</f>
        <v>34864.864864864867</v>
      </c>
      <c r="ET75" s="82">
        <v>0.309</v>
      </c>
      <c r="EU75" s="18">
        <v>9.93</v>
      </c>
      <c r="EV75" s="66">
        <f t="shared" ref="EV75:EV82" si="803">EU75/ET75*1000</f>
        <v>32135.922330097088</v>
      </c>
      <c r="EW75" s="82">
        <v>0</v>
      </c>
      <c r="EX75" s="18">
        <v>0</v>
      </c>
      <c r="EY75" s="66">
        <f t="shared" si="722"/>
        <v>0</v>
      </c>
      <c r="EZ75" s="82">
        <v>4.1609999999999996</v>
      </c>
      <c r="FA75" s="18">
        <v>100.73</v>
      </c>
      <c r="FB75" s="66">
        <f t="shared" ref="FB75:FB82" si="804">FA75/EZ75*1000</f>
        <v>24208.12304734439</v>
      </c>
      <c r="FC75" s="82">
        <v>6.9279999999999999</v>
      </c>
      <c r="FD75" s="18">
        <v>185.54</v>
      </c>
      <c r="FE75" s="66">
        <f t="shared" si="791"/>
        <v>26781.177829099306</v>
      </c>
      <c r="FF75" s="82">
        <v>90.643000000000001</v>
      </c>
      <c r="FG75" s="18">
        <v>2179.08</v>
      </c>
      <c r="FH75" s="66">
        <f t="shared" si="792"/>
        <v>24040.245799455002</v>
      </c>
      <c r="FI75" s="82">
        <v>0</v>
      </c>
      <c r="FJ75" s="18">
        <v>0</v>
      </c>
      <c r="FK75" s="66">
        <v>0</v>
      </c>
      <c r="FL75" s="82">
        <v>4.8000000000000001E-2</v>
      </c>
      <c r="FM75" s="18">
        <v>2.2999999999999998</v>
      </c>
      <c r="FN75" s="66">
        <f t="shared" ref="FN75" si="805">FM75/FL75*1000</f>
        <v>47916.666666666664</v>
      </c>
      <c r="FO75" s="82">
        <v>0.76700000000000002</v>
      </c>
      <c r="FP75" s="18">
        <v>21.11</v>
      </c>
      <c r="FQ75" s="66">
        <f t="shared" si="793"/>
        <v>27522.816166883964</v>
      </c>
      <c r="FR75" s="82">
        <v>0</v>
      </c>
      <c r="FS75" s="18">
        <v>0</v>
      </c>
      <c r="FT75" s="66">
        <v>0</v>
      </c>
      <c r="FU75" s="82">
        <v>0</v>
      </c>
      <c r="FV75" s="18">
        <v>0</v>
      </c>
      <c r="FW75" s="66">
        <v>0</v>
      </c>
      <c r="FX75" s="82">
        <v>0</v>
      </c>
      <c r="FY75" s="18">
        <v>0</v>
      </c>
      <c r="FZ75" s="66">
        <v>0</v>
      </c>
      <c r="GA75" s="82">
        <v>0</v>
      </c>
      <c r="GB75" s="18">
        <v>0</v>
      </c>
      <c r="GC75" s="66">
        <v>0</v>
      </c>
      <c r="GD75" s="82">
        <v>0</v>
      </c>
      <c r="GE75" s="18">
        <v>0</v>
      </c>
      <c r="GF75" s="66">
        <v>0</v>
      </c>
      <c r="GG75" s="82">
        <v>0</v>
      </c>
      <c r="GH75" s="18">
        <v>0</v>
      </c>
      <c r="GI75" s="66">
        <v>0</v>
      </c>
      <c r="GJ75" s="65">
        <v>0</v>
      </c>
      <c r="GK75" s="14">
        <v>0</v>
      </c>
      <c r="GL75" s="66">
        <v>0</v>
      </c>
      <c r="GM75" s="65">
        <v>0</v>
      </c>
      <c r="GN75" s="14">
        <v>0</v>
      </c>
      <c r="GO75" s="66">
        <v>0</v>
      </c>
      <c r="GP75" s="82">
        <v>0</v>
      </c>
      <c r="GQ75" s="18">
        <v>0</v>
      </c>
      <c r="GR75" s="66">
        <v>0</v>
      </c>
      <c r="GS75" s="82">
        <v>0</v>
      </c>
      <c r="GT75" s="18">
        <v>0</v>
      </c>
      <c r="GU75" s="66">
        <v>0</v>
      </c>
      <c r="GV75" s="82">
        <v>0</v>
      </c>
      <c r="GW75" s="18">
        <v>0</v>
      </c>
      <c r="GX75" s="66">
        <v>0</v>
      </c>
      <c r="GY75" s="82">
        <v>0</v>
      </c>
      <c r="GZ75" s="18">
        <v>0</v>
      </c>
      <c r="HA75" s="66">
        <v>0</v>
      </c>
      <c r="HB75" s="65">
        <v>0</v>
      </c>
      <c r="HC75" s="14">
        <v>0</v>
      </c>
      <c r="HD75" s="66">
        <v>0</v>
      </c>
      <c r="HE75" s="82">
        <v>0</v>
      </c>
      <c r="HF75" s="18">
        <v>0</v>
      </c>
      <c r="HG75" s="66">
        <v>0</v>
      </c>
      <c r="HH75" s="65">
        <v>0</v>
      </c>
      <c r="HI75" s="14">
        <v>0</v>
      </c>
      <c r="HJ75" s="66">
        <f t="shared" si="728"/>
        <v>0</v>
      </c>
      <c r="HK75" s="65">
        <v>0</v>
      </c>
      <c r="HL75" s="14">
        <v>0</v>
      </c>
      <c r="HM75" s="66">
        <v>0</v>
      </c>
      <c r="HN75" s="65">
        <v>0</v>
      </c>
      <c r="HO75" s="14">
        <v>0</v>
      </c>
      <c r="HP75" s="66">
        <v>0</v>
      </c>
      <c r="HQ75" s="65">
        <v>0</v>
      </c>
      <c r="HR75" s="14">
        <v>0</v>
      </c>
      <c r="HS75" s="66">
        <v>0</v>
      </c>
      <c r="HT75" s="82">
        <v>0</v>
      </c>
      <c r="HU75" s="18">
        <v>0</v>
      </c>
      <c r="HV75" s="66">
        <v>0</v>
      </c>
      <c r="HW75" s="82">
        <v>0</v>
      </c>
      <c r="HX75" s="18">
        <v>0</v>
      </c>
      <c r="HY75" s="66">
        <v>0</v>
      </c>
      <c r="HZ75" s="82">
        <v>0</v>
      </c>
      <c r="IA75" s="18">
        <v>0</v>
      </c>
      <c r="IB75" s="66">
        <f t="shared" si="729"/>
        <v>0</v>
      </c>
      <c r="IC75" s="82">
        <v>0</v>
      </c>
      <c r="ID75" s="18">
        <v>0</v>
      </c>
      <c r="IE75" s="66">
        <v>0</v>
      </c>
      <c r="IF75" s="82">
        <v>0</v>
      </c>
      <c r="IG75" s="18">
        <v>0</v>
      </c>
      <c r="IH75" s="66">
        <v>0</v>
      </c>
      <c r="II75" s="65">
        <v>0</v>
      </c>
      <c r="IJ75" s="14">
        <v>0</v>
      </c>
      <c r="IK75" s="66">
        <v>0</v>
      </c>
      <c r="IL75" s="82">
        <v>0.03</v>
      </c>
      <c r="IM75" s="18">
        <v>0.88</v>
      </c>
      <c r="IN75" s="66">
        <f t="shared" si="796"/>
        <v>29333.333333333336</v>
      </c>
      <c r="IO75" s="82">
        <v>0.36899999999999999</v>
      </c>
      <c r="IP75" s="18">
        <v>13.66</v>
      </c>
      <c r="IQ75" s="66">
        <f t="shared" si="797"/>
        <v>37018.970189701897</v>
      </c>
      <c r="IR75" s="82">
        <v>0.51500000000000001</v>
      </c>
      <c r="IS75" s="18">
        <v>13.99</v>
      </c>
      <c r="IT75" s="66">
        <f t="shared" si="798"/>
        <v>27165.048543689321</v>
      </c>
      <c r="IU75" s="82">
        <v>0</v>
      </c>
      <c r="IV75" s="18">
        <v>0</v>
      </c>
      <c r="IW75" s="66">
        <v>0</v>
      </c>
      <c r="IX75" s="82">
        <v>2.1000000000000001E-2</v>
      </c>
      <c r="IY75" s="18">
        <v>1.1399999999999999</v>
      </c>
      <c r="IZ75" s="66">
        <f t="shared" ref="IZ75:IZ81" si="806">IY75/IX75*1000</f>
        <v>54285.714285714275</v>
      </c>
      <c r="JA75" s="82">
        <v>0</v>
      </c>
      <c r="JB75" s="18">
        <v>0</v>
      </c>
      <c r="JC75" s="66">
        <v>0</v>
      </c>
      <c r="JD75" s="82">
        <v>33.152000000000001</v>
      </c>
      <c r="JE75" s="18">
        <v>883.64</v>
      </c>
      <c r="JF75" s="66">
        <f t="shared" si="799"/>
        <v>26654.198841698839</v>
      </c>
      <c r="JG75" s="82">
        <v>28.925999999999998</v>
      </c>
      <c r="JH75" s="18">
        <v>218.99</v>
      </c>
      <c r="JI75" s="66">
        <f t="shared" si="800"/>
        <v>7570.697642259559</v>
      </c>
      <c r="JJ75" s="11">
        <f t="shared" si="704"/>
        <v>361.70799999999997</v>
      </c>
      <c r="JK75" s="21">
        <f t="shared" si="705"/>
        <v>8111.71</v>
      </c>
      <c r="JL75" s="6"/>
      <c r="JM75" s="9"/>
      <c r="JN75" s="6"/>
      <c r="JO75" s="6"/>
      <c r="JP75" s="6"/>
      <c r="JQ75" s="9"/>
      <c r="JR75" s="6"/>
      <c r="JS75" s="6"/>
      <c r="JT75" s="6"/>
      <c r="JU75" s="9"/>
      <c r="JV75" s="6"/>
      <c r="JW75" s="6"/>
      <c r="JX75" s="1"/>
      <c r="JY75" s="2"/>
      <c r="JZ75" s="1"/>
      <c r="KA75" s="1"/>
      <c r="KB75" s="1"/>
      <c r="KC75" s="2"/>
      <c r="KD75" s="1"/>
      <c r="KE75" s="1"/>
      <c r="KF75" s="1"/>
      <c r="KG75" s="2"/>
      <c r="KH75" s="1"/>
      <c r="KI75" s="1"/>
      <c r="KJ75" s="1"/>
      <c r="KK75" s="2"/>
      <c r="KL75" s="1"/>
      <c r="KM75" s="1"/>
      <c r="KN75" s="1"/>
      <c r="KO75" s="2"/>
      <c r="KP75" s="1"/>
      <c r="KQ75" s="1"/>
      <c r="KR75" s="1"/>
      <c r="KS75" s="2"/>
      <c r="KT75" s="1"/>
      <c r="KU75" s="1"/>
      <c r="KV75" s="1"/>
      <c r="KW75" s="2"/>
      <c r="KX75" s="1"/>
      <c r="KY75" s="1"/>
      <c r="KZ75" s="1"/>
      <c r="LA75" s="2"/>
      <c r="LB75" s="1"/>
      <c r="LC75" s="1"/>
      <c r="LD75" s="1"/>
    </row>
    <row r="76" spans="1:391" x14ac:dyDescent="0.3">
      <c r="A76" s="57">
        <v>2014</v>
      </c>
      <c r="B76" s="58" t="s">
        <v>10</v>
      </c>
      <c r="C76" s="82">
        <v>0</v>
      </c>
      <c r="D76" s="18">
        <v>0</v>
      </c>
      <c r="E76" s="66">
        <v>0</v>
      </c>
      <c r="F76" s="82">
        <v>20.614999999999998</v>
      </c>
      <c r="G76" s="18">
        <v>592.41</v>
      </c>
      <c r="H76" s="66">
        <f t="shared" si="781"/>
        <v>28736.842105263157</v>
      </c>
      <c r="I76" s="82">
        <v>0</v>
      </c>
      <c r="J76" s="18">
        <v>0</v>
      </c>
      <c r="K76" s="66">
        <v>0</v>
      </c>
      <c r="L76" s="82">
        <v>1.0960000000000001</v>
      </c>
      <c r="M76" s="18">
        <v>20.74</v>
      </c>
      <c r="N76" s="66">
        <f t="shared" si="782"/>
        <v>18923.357664233576</v>
      </c>
      <c r="O76" s="65">
        <v>0</v>
      </c>
      <c r="P76" s="14">
        <v>0</v>
      </c>
      <c r="Q76" s="66">
        <v>0</v>
      </c>
      <c r="R76" s="82">
        <v>103.262</v>
      </c>
      <c r="S76" s="18">
        <v>2523.06</v>
      </c>
      <c r="T76" s="66">
        <f t="shared" si="708"/>
        <v>24433.576727160038</v>
      </c>
      <c r="U76" s="82">
        <v>0</v>
      </c>
      <c r="V76" s="18">
        <v>0</v>
      </c>
      <c r="W76" s="66">
        <f t="shared" si="709"/>
        <v>0</v>
      </c>
      <c r="X76" s="82">
        <v>103.262</v>
      </c>
      <c r="Y76" s="18">
        <v>2523.06</v>
      </c>
      <c r="Z76" s="66">
        <f t="shared" si="783"/>
        <v>24433.576727160038</v>
      </c>
      <c r="AA76" s="65">
        <v>0</v>
      </c>
      <c r="AB76" s="14">
        <v>0</v>
      </c>
      <c r="AC76" s="66">
        <v>0</v>
      </c>
      <c r="AD76" s="82">
        <v>0</v>
      </c>
      <c r="AE76" s="18">
        <v>0</v>
      </c>
      <c r="AF76" s="66">
        <v>0</v>
      </c>
      <c r="AG76" s="82">
        <v>0</v>
      </c>
      <c r="AH76" s="18">
        <v>0</v>
      </c>
      <c r="AI76" s="66">
        <f t="shared" si="711"/>
        <v>0</v>
      </c>
      <c r="AJ76" s="82">
        <v>0</v>
      </c>
      <c r="AK76" s="18">
        <v>0</v>
      </c>
      <c r="AL76" s="66">
        <v>0</v>
      </c>
      <c r="AM76" s="82">
        <v>2.8000000000000001E-2</v>
      </c>
      <c r="AN76" s="18">
        <v>0.61</v>
      </c>
      <c r="AO76" s="66">
        <f t="shared" ref="AO76" si="807">AN76/AM76*1000</f>
        <v>21785.714285714286</v>
      </c>
      <c r="AP76" s="65">
        <v>0</v>
      </c>
      <c r="AQ76" s="14">
        <v>0</v>
      </c>
      <c r="AR76" s="66">
        <v>0</v>
      </c>
      <c r="AS76" s="82">
        <v>0.03</v>
      </c>
      <c r="AT76" s="18">
        <v>1.2</v>
      </c>
      <c r="AU76" s="66">
        <f t="shared" si="801"/>
        <v>40000</v>
      </c>
      <c r="AV76" s="65">
        <v>0</v>
      </c>
      <c r="AW76" s="14">
        <v>0</v>
      </c>
      <c r="AX76" s="66">
        <v>0</v>
      </c>
      <c r="AY76" s="82">
        <v>0</v>
      </c>
      <c r="AZ76" s="18">
        <v>0</v>
      </c>
      <c r="BA76" s="66">
        <v>0</v>
      </c>
      <c r="BB76" s="82">
        <v>0</v>
      </c>
      <c r="BC76" s="18">
        <v>0</v>
      </c>
      <c r="BD76" s="66">
        <v>0</v>
      </c>
      <c r="BE76" s="82">
        <v>2.968</v>
      </c>
      <c r="BF76" s="18">
        <v>110.93</v>
      </c>
      <c r="BG76" s="66">
        <f t="shared" si="784"/>
        <v>37375.336927223718</v>
      </c>
      <c r="BH76" s="82">
        <v>0</v>
      </c>
      <c r="BI76" s="18">
        <v>0</v>
      </c>
      <c r="BJ76" s="66">
        <v>0</v>
      </c>
      <c r="BK76" s="82"/>
      <c r="BL76" s="18"/>
      <c r="BM76" s="66"/>
      <c r="BN76" s="82">
        <v>0</v>
      </c>
      <c r="BO76" s="18">
        <v>0</v>
      </c>
      <c r="BP76" s="66">
        <v>0</v>
      </c>
      <c r="BQ76" s="82">
        <v>0</v>
      </c>
      <c r="BR76" s="18">
        <v>0</v>
      </c>
      <c r="BS76" s="66">
        <v>0</v>
      </c>
      <c r="BT76" s="82">
        <v>61.069000000000003</v>
      </c>
      <c r="BU76" s="18">
        <v>1069.19</v>
      </c>
      <c r="BV76" s="66">
        <f t="shared" si="786"/>
        <v>17507.900898983116</v>
      </c>
      <c r="BW76" s="82">
        <v>0.22</v>
      </c>
      <c r="BX76" s="18">
        <v>10.62</v>
      </c>
      <c r="BY76" s="66">
        <f t="shared" ref="BY76" si="808">BX76/BW76*1000</f>
        <v>48272.727272727265</v>
      </c>
      <c r="BZ76" s="82">
        <v>2.4E-2</v>
      </c>
      <c r="CA76" s="18">
        <v>1.2</v>
      </c>
      <c r="CB76" s="66">
        <f t="shared" ref="CB76" si="809">CA76/BZ76*1000</f>
        <v>50000</v>
      </c>
      <c r="CC76" s="65">
        <v>0</v>
      </c>
      <c r="CD76" s="14">
        <v>0</v>
      </c>
      <c r="CE76" s="66">
        <v>0</v>
      </c>
      <c r="CF76" s="65">
        <v>0</v>
      </c>
      <c r="CG76" s="14">
        <v>0</v>
      </c>
      <c r="CH76" s="66">
        <v>0</v>
      </c>
      <c r="CI76" s="65">
        <v>0</v>
      </c>
      <c r="CJ76" s="14">
        <v>0</v>
      </c>
      <c r="CK76" s="66">
        <v>0</v>
      </c>
      <c r="CL76" s="82">
        <v>2.7E-2</v>
      </c>
      <c r="CM76" s="18">
        <v>0.73</v>
      </c>
      <c r="CN76" s="66">
        <f t="shared" si="787"/>
        <v>27037.037037037036</v>
      </c>
      <c r="CO76" s="82">
        <v>0</v>
      </c>
      <c r="CP76" s="18">
        <v>0</v>
      </c>
      <c r="CQ76" s="66">
        <v>0</v>
      </c>
      <c r="CR76" s="82">
        <v>0</v>
      </c>
      <c r="CS76" s="18">
        <v>0</v>
      </c>
      <c r="CT76" s="66">
        <v>0</v>
      </c>
      <c r="CU76" s="82">
        <v>0</v>
      </c>
      <c r="CV76" s="18">
        <v>0</v>
      </c>
      <c r="CW76" s="66">
        <v>0</v>
      </c>
      <c r="CX76" s="82">
        <v>0</v>
      </c>
      <c r="CY76" s="18">
        <v>0</v>
      </c>
      <c r="CZ76" s="66">
        <f t="shared" si="716"/>
        <v>0</v>
      </c>
      <c r="DA76" s="82">
        <v>0</v>
      </c>
      <c r="DB76" s="18">
        <v>0</v>
      </c>
      <c r="DC76" s="66">
        <v>0</v>
      </c>
      <c r="DD76" s="82">
        <v>0</v>
      </c>
      <c r="DE76" s="18">
        <v>0</v>
      </c>
      <c r="DF76" s="66">
        <v>0</v>
      </c>
      <c r="DG76" s="82">
        <v>0</v>
      </c>
      <c r="DH76" s="18">
        <v>0</v>
      </c>
      <c r="DI76" s="66">
        <v>0</v>
      </c>
      <c r="DJ76" s="82">
        <v>0</v>
      </c>
      <c r="DK76" s="18">
        <v>0</v>
      </c>
      <c r="DL76" s="66">
        <f t="shared" si="717"/>
        <v>0</v>
      </c>
      <c r="DM76" s="82">
        <v>0</v>
      </c>
      <c r="DN76" s="18">
        <v>0</v>
      </c>
      <c r="DO76" s="66">
        <f t="shared" si="718"/>
        <v>0</v>
      </c>
      <c r="DP76" s="82">
        <v>0.21299999999999999</v>
      </c>
      <c r="DQ76" s="18">
        <v>5.6</v>
      </c>
      <c r="DR76" s="66">
        <f t="shared" si="788"/>
        <v>26291.079812206572</v>
      </c>
      <c r="DS76" s="82">
        <v>0</v>
      </c>
      <c r="DT76" s="18">
        <v>0</v>
      </c>
      <c r="DU76" s="66">
        <v>0</v>
      </c>
      <c r="DV76" s="82">
        <v>0</v>
      </c>
      <c r="DW76" s="18">
        <v>0</v>
      </c>
      <c r="DX76" s="66">
        <v>0</v>
      </c>
      <c r="DY76" s="82">
        <v>0</v>
      </c>
      <c r="DZ76" s="18">
        <v>0</v>
      </c>
      <c r="EA76" s="66">
        <v>0</v>
      </c>
      <c r="EB76" s="82">
        <v>15.705</v>
      </c>
      <c r="EC76" s="18">
        <v>363.22</v>
      </c>
      <c r="ED76" s="66">
        <f t="shared" si="720"/>
        <v>23127.66634829672</v>
      </c>
      <c r="EE76" s="82">
        <v>0</v>
      </c>
      <c r="EF76" s="18">
        <v>0</v>
      </c>
      <c r="EG76" s="66">
        <v>0</v>
      </c>
      <c r="EH76" s="65">
        <v>0</v>
      </c>
      <c r="EI76" s="14">
        <v>0</v>
      </c>
      <c r="EJ76" s="66">
        <v>0</v>
      </c>
      <c r="EK76" s="82">
        <v>0.01</v>
      </c>
      <c r="EL76" s="18">
        <v>0.27</v>
      </c>
      <c r="EM76" s="66">
        <f t="shared" si="789"/>
        <v>27000</v>
      </c>
      <c r="EN76" s="82">
        <v>0.78500000000000003</v>
      </c>
      <c r="EO76" s="18">
        <v>18.29</v>
      </c>
      <c r="EP76" s="66">
        <f t="shared" si="790"/>
        <v>23299.363057324841</v>
      </c>
      <c r="EQ76" s="82">
        <v>0</v>
      </c>
      <c r="ER76" s="18">
        <v>0</v>
      </c>
      <c r="ES76" s="66">
        <v>0</v>
      </c>
      <c r="ET76" s="82">
        <v>0</v>
      </c>
      <c r="EU76" s="18">
        <v>0</v>
      </c>
      <c r="EV76" s="66">
        <v>0</v>
      </c>
      <c r="EW76" s="82">
        <v>0</v>
      </c>
      <c r="EX76" s="18">
        <v>0</v>
      </c>
      <c r="EY76" s="66">
        <f t="shared" si="722"/>
        <v>0</v>
      </c>
      <c r="EZ76" s="82">
        <v>1.6910000000000001</v>
      </c>
      <c r="FA76" s="18">
        <v>50.37</v>
      </c>
      <c r="FB76" s="66">
        <f t="shared" si="804"/>
        <v>29787.108219988171</v>
      </c>
      <c r="FC76" s="82">
        <v>40.295999999999999</v>
      </c>
      <c r="FD76" s="18">
        <v>1015.15</v>
      </c>
      <c r="FE76" s="66">
        <f t="shared" si="791"/>
        <v>25192.326781814572</v>
      </c>
      <c r="FF76" s="82">
        <v>43.67</v>
      </c>
      <c r="FG76" s="18">
        <v>1476.59</v>
      </c>
      <c r="FH76" s="66">
        <f t="shared" si="792"/>
        <v>33812.457064346236</v>
      </c>
      <c r="FI76" s="82">
        <v>0</v>
      </c>
      <c r="FJ76" s="18">
        <v>0</v>
      </c>
      <c r="FK76" s="66">
        <v>0</v>
      </c>
      <c r="FL76" s="82">
        <v>0</v>
      </c>
      <c r="FM76" s="18">
        <v>0</v>
      </c>
      <c r="FN76" s="66">
        <v>0</v>
      </c>
      <c r="FO76" s="82">
        <v>0.67900000000000005</v>
      </c>
      <c r="FP76" s="18">
        <v>18.23</v>
      </c>
      <c r="FQ76" s="66">
        <f t="shared" si="793"/>
        <v>26848.30633284241</v>
      </c>
      <c r="FR76" s="82">
        <v>0</v>
      </c>
      <c r="FS76" s="18">
        <v>0</v>
      </c>
      <c r="FT76" s="66">
        <v>0</v>
      </c>
      <c r="FU76" s="82">
        <v>0</v>
      </c>
      <c r="FV76" s="18">
        <v>0</v>
      </c>
      <c r="FW76" s="66">
        <v>0</v>
      </c>
      <c r="FX76" s="82">
        <v>0</v>
      </c>
      <c r="FY76" s="18">
        <v>0</v>
      </c>
      <c r="FZ76" s="66">
        <v>0</v>
      </c>
      <c r="GA76" s="82">
        <v>0</v>
      </c>
      <c r="GB76" s="18">
        <v>0</v>
      </c>
      <c r="GC76" s="66">
        <v>0</v>
      </c>
      <c r="GD76" s="82">
        <v>0</v>
      </c>
      <c r="GE76" s="18">
        <v>0</v>
      </c>
      <c r="GF76" s="66">
        <v>0</v>
      </c>
      <c r="GG76" s="82">
        <v>0</v>
      </c>
      <c r="GH76" s="18">
        <v>0</v>
      </c>
      <c r="GI76" s="66">
        <v>0</v>
      </c>
      <c r="GJ76" s="65">
        <v>0</v>
      </c>
      <c r="GK76" s="14">
        <v>0</v>
      </c>
      <c r="GL76" s="66">
        <v>0</v>
      </c>
      <c r="GM76" s="65">
        <v>0</v>
      </c>
      <c r="GN76" s="14">
        <v>0</v>
      </c>
      <c r="GO76" s="66">
        <v>0</v>
      </c>
      <c r="GP76" s="82">
        <v>5.6000000000000001E-2</v>
      </c>
      <c r="GQ76" s="18">
        <v>1.7</v>
      </c>
      <c r="GR76" s="66">
        <f t="shared" si="794"/>
        <v>30357.142857142855</v>
      </c>
      <c r="GS76" s="82">
        <v>0</v>
      </c>
      <c r="GT76" s="18">
        <v>0</v>
      </c>
      <c r="GU76" s="66">
        <v>0</v>
      </c>
      <c r="GV76" s="82">
        <v>0</v>
      </c>
      <c r="GW76" s="18">
        <v>0</v>
      </c>
      <c r="GX76" s="66">
        <v>0</v>
      </c>
      <c r="GY76" s="82">
        <v>0</v>
      </c>
      <c r="GZ76" s="18">
        <v>0</v>
      </c>
      <c r="HA76" s="66">
        <v>0</v>
      </c>
      <c r="HB76" s="65">
        <v>0</v>
      </c>
      <c r="HC76" s="14">
        <v>0</v>
      </c>
      <c r="HD76" s="66">
        <v>0</v>
      </c>
      <c r="HE76" s="82">
        <v>3.5999999999999997E-2</v>
      </c>
      <c r="HF76" s="18">
        <v>0.97</v>
      </c>
      <c r="HG76" s="66">
        <f t="shared" ref="HG76:HG78" si="810">HF76/HE76*1000</f>
        <v>26944.444444444445</v>
      </c>
      <c r="HH76" s="65">
        <v>0</v>
      </c>
      <c r="HI76" s="14">
        <v>0</v>
      </c>
      <c r="HJ76" s="66">
        <f t="shared" si="728"/>
        <v>0</v>
      </c>
      <c r="HK76" s="65">
        <v>0</v>
      </c>
      <c r="HL76" s="14">
        <v>0</v>
      </c>
      <c r="HM76" s="66">
        <v>0</v>
      </c>
      <c r="HN76" s="65">
        <v>0</v>
      </c>
      <c r="HO76" s="14">
        <v>0</v>
      </c>
      <c r="HP76" s="66">
        <v>0</v>
      </c>
      <c r="HQ76" s="65">
        <v>0</v>
      </c>
      <c r="HR76" s="14">
        <v>0</v>
      </c>
      <c r="HS76" s="66">
        <v>0</v>
      </c>
      <c r="HT76" s="82">
        <v>0</v>
      </c>
      <c r="HU76" s="18">
        <v>0</v>
      </c>
      <c r="HV76" s="66">
        <v>0</v>
      </c>
      <c r="HW76" s="82">
        <v>0</v>
      </c>
      <c r="HX76" s="18">
        <v>0</v>
      </c>
      <c r="HY76" s="66">
        <v>0</v>
      </c>
      <c r="HZ76" s="82">
        <v>0</v>
      </c>
      <c r="IA76" s="18">
        <v>0</v>
      </c>
      <c r="IB76" s="66">
        <f t="shared" si="729"/>
        <v>0</v>
      </c>
      <c r="IC76" s="82">
        <v>0.14399999999999999</v>
      </c>
      <c r="ID76" s="18">
        <v>10.63</v>
      </c>
      <c r="IE76" s="66">
        <f t="shared" ref="IE76:IE82" si="811">ID76/IC76*1000</f>
        <v>73819.444444444453</v>
      </c>
      <c r="IF76" s="82">
        <v>0</v>
      </c>
      <c r="IG76" s="18">
        <v>0</v>
      </c>
      <c r="IH76" s="66">
        <v>0</v>
      </c>
      <c r="II76" s="65">
        <v>0</v>
      </c>
      <c r="IJ76" s="14">
        <v>0</v>
      </c>
      <c r="IK76" s="66">
        <v>0</v>
      </c>
      <c r="IL76" s="82">
        <v>0</v>
      </c>
      <c r="IM76" s="18">
        <v>0</v>
      </c>
      <c r="IN76" s="66">
        <v>0</v>
      </c>
      <c r="IO76" s="82">
        <v>0.29899999999999999</v>
      </c>
      <c r="IP76" s="18">
        <v>15.9</v>
      </c>
      <c r="IQ76" s="66">
        <f t="shared" si="797"/>
        <v>53177.257525083616</v>
      </c>
      <c r="IR76" s="82">
        <v>0.29599999999999999</v>
      </c>
      <c r="IS76" s="18">
        <v>4</v>
      </c>
      <c r="IT76" s="66">
        <f t="shared" si="798"/>
        <v>13513.513513513513</v>
      </c>
      <c r="IU76" s="82">
        <v>0</v>
      </c>
      <c r="IV76" s="18">
        <v>0</v>
      </c>
      <c r="IW76" s="66">
        <v>0</v>
      </c>
      <c r="IX76" s="82">
        <v>1.4E-2</v>
      </c>
      <c r="IY76" s="18">
        <v>0.82</v>
      </c>
      <c r="IZ76" s="66">
        <f t="shared" si="806"/>
        <v>58571.428571428572</v>
      </c>
      <c r="JA76" s="82">
        <v>1.411</v>
      </c>
      <c r="JB76" s="18">
        <v>64.680000000000007</v>
      </c>
      <c r="JC76" s="66">
        <f t="shared" ref="JC76:JC77" si="812">JB76/JA76*1000</f>
        <v>45839.829907866762</v>
      </c>
      <c r="JD76" s="82">
        <v>18.995000000000001</v>
      </c>
      <c r="JE76" s="18">
        <v>587.41</v>
      </c>
      <c r="JF76" s="66">
        <f t="shared" si="799"/>
        <v>30924.453803632532</v>
      </c>
      <c r="JG76" s="82">
        <v>2.2789999999999999</v>
      </c>
      <c r="JH76" s="18">
        <v>81.83</v>
      </c>
      <c r="JI76" s="66">
        <f t="shared" si="800"/>
        <v>35906.099166301014</v>
      </c>
      <c r="JJ76" s="11">
        <f t="shared" si="704"/>
        <v>419.18</v>
      </c>
      <c r="JK76" s="21">
        <f t="shared" si="705"/>
        <v>10569.41</v>
      </c>
      <c r="JL76" s="6"/>
      <c r="JM76" s="9"/>
      <c r="JN76" s="6"/>
      <c r="JO76" s="6"/>
      <c r="JP76" s="6"/>
      <c r="JQ76" s="9"/>
      <c r="JR76" s="6"/>
      <c r="JS76" s="6"/>
      <c r="JT76" s="6"/>
      <c r="JU76" s="9"/>
      <c r="JV76" s="6"/>
      <c r="JW76" s="6"/>
      <c r="JX76" s="1"/>
      <c r="JY76" s="2"/>
      <c r="JZ76" s="1"/>
      <c r="KA76" s="1"/>
      <c r="KB76" s="1"/>
      <c r="KC76" s="2"/>
      <c r="KD76" s="1"/>
      <c r="KE76" s="1"/>
      <c r="KF76" s="1"/>
      <c r="KG76" s="2"/>
      <c r="KH76" s="1"/>
      <c r="KI76" s="1"/>
      <c r="KJ76" s="1"/>
      <c r="KK76" s="2"/>
      <c r="KL76" s="1"/>
      <c r="KM76" s="1"/>
      <c r="KN76" s="1"/>
      <c r="KO76" s="2"/>
      <c r="KP76" s="1"/>
      <c r="KQ76" s="1"/>
      <c r="KR76" s="1"/>
      <c r="KS76" s="2"/>
      <c r="KT76" s="1"/>
      <c r="KU76" s="1"/>
      <c r="KV76" s="1"/>
      <c r="KW76" s="2"/>
      <c r="KX76" s="1"/>
      <c r="KY76" s="1"/>
      <c r="KZ76" s="1"/>
      <c r="LA76" s="2"/>
      <c r="LB76" s="1"/>
      <c r="LC76" s="1"/>
      <c r="LD76" s="1"/>
    </row>
    <row r="77" spans="1:391" s="15" customFormat="1" x14ac:dyDescent="0.3">
      <c r="A77" s="57">
        <v>2014</v>
      </c>
      <c r="B77" s="83" t="s">
        <v>11</v>
      </c>
      <c r="C77" s="65">
        <v>0</v>
      </c>
      <c r="D77" s="14">
        <v>0</v>
      </c>
      <c r="E77" s="66">
        <v>0</v>
      </c>
      <c r="F77" s="65">
        <v>26.763999999999999</v>
      </c>
      <c r="G77" s="14">
        <v>826.04</v>
      </c>
      <c r="H77" s="66">
        <f t="shared" si="781"/>
        <v>30863.846958601105</v>
      </c>
      <c r="I77" s="65">
        <v>0</v>
      </c>
      <c r="J77" s="14">
        <v>0</v>
      </c>
      <c r="K77" s="66">
        <v>0</v>
      </c>
      <c r="L77" s="65">
        <v>0.29399999999999998</v>
      </c>
      <c r="M77" s="14">
        <v>9.19</v>
      </c>
      <c r="N77" s="66">
        <f t="shared" si="782"/>
        <v>31258.503401360547</v>
      </c>
      <c r="O77" s="65">
        <v>0</v>
      </c>
      <c r="P77" s="14">
        <v>0</v>
      </c>
      <c r="Q77" s="66">
        <v>0</v>
      </c>
      <c r="R77" s="65">
        <v>131.154</v>
      </c>
      <c r="S77" s="14">
        <v>2609.06</v>
      </c>
      <c r="T77" s="66">
        <f t="shared" si="708"/>
        <v>19893.10276468884</v>
      </c>
      <c r="U77" s="65">
        <v>0</v>
      </c>
      <c r="V77" s="14">
        <v>0</v>
      </c>
      <c r="W77" s="66">
        <f t="shared" si="709"/>
        <v>0</v>
      </c>
      <c r="X77" s="65">
        <v>131.154</v>
      </c>
      <c r="Y77" s="14">
        <v>2609.06</v>
      </c>
      <c r="Z77" s="66">
        <f t="shared" si="783"/>
        <v>19893.10276468884</v>
      </c>
      <c r="AA77" s="65">
        <v>0</v>
      </c>
      <c r="AB77" s="14">
        <v>0</v>
      </c>
      <c r="AC77" s="66">
        <v>0</v>
      </c>
      <c r="AD77" s="65">
        <v>0</v>
      </c>
      <c r="AE77" s="14">
        <v>0</v>
      </c>
      <c r="AF77" s="66">
        <v>0</v>
      </c>
      <c r="AG77" s="65">
        <v>0</v>
      </c>
      <c r="AH77" s="14">
        <v>0</v>
      </c>
      <c r="AI77" s="66">
        <f t="shared" si="711"/>
        <v>0</v>
      </c>
      <c r="AJ77" s="65">
        <v>0</v>
      </c>
      <c r="AK77" s="14">
        <v>0</v>
      </c>
      <c r="AL77" s="66">
        <v>0</v>
      </c>
      <c r="AM77" s="65">
        <v>0</v>
      </c>
      <c r="AN77" s="14">
        <v>0</v>
      </c>
      <c r="AO77" s="66">
        <v>0</v>
      </c>
      <c r="AP77" s="65">
        <v>0</v>
      </c>
      <c r="AQ77" s="14">
        <v>0</v>
      </c>
      <c r="AR77" s="66">
        <v>0</v>
      </c>
      <c r="AS77" s="65">
        <v>6.0000000000000001E-3</v>
      </c>
      <c r="AT77" s="14">
        <v>0.24</v>
      </c>
      <c r="AU77" s="66">
        <f t="shared" si="801"/>
        <v>40000</v>
      </c>
      <c r="AV77" s="65">
        <v>0</v>
      </c>
      <c r="AW77" s="14">
        <v>0</v>
      </c>
      <c r="AX77" s="66">
        <v>0</v>
      </c>
      <c r="AY77" s="65">
        <v>0</v>
      </c>
      <c r="AZ77" s="14">
        <v>0</v>
      </c>
      <c r="BA77" s="66">
        <v>0</v>
      </c>
      <c r="BB77" s="65">
        <v>3.0000000000000001E-3</v>
      </c>
      <c r="BC77" s="14">
        <v>0.28000000000000003</v>
      </c>
      <c r="BD77" s="66">
        <f t="shared" ref="BD77:BD78" si="813">BC77/BB77*1000</f>
        <v>93333.333333333343</v>
      </c>
      <c r="BE77" s="65">
        <v>0.33600000000000002</v>
      </c>
      <c r="BF77" s="14">
        <v>10.88</v>
      </c>
      <c r="BG77" s="66">
        <f t="shared" si="784"/>
        <v>32380.952380952378</v>
      </c>
      <c r="BH77" s="65">
        <v>0</v>
      </c>
      <c r="BI77" s="14">
        <v>0</v>
      </c>
      <c r="BJ77" s="66">
        <v>0</v>
      </c>
      <c r="BK77" s="65"/>
      <c r="BL77" s="14"/>
      <c r="BM77" s="66"/>
      <c r="BN77" s="65">
        <v>0</v>
      </c>
      <c r="BO77" s="14">
        <v>0</v>
      </c>
      <c r="BP77" s="66">
        <v>0</v>
      </c>
      <c r="BQ77" s="65">
        <v>0</v>
      </c>
      <c r="BR77" s="14">
        <v>0</v>
      </c>
      <c r="BS77" s="66">
        <v>0</v>
      </c>
      <c r="BT77" s="65">
        <v>56.49</v>
      </c>
      <c r="BU77" s="14">
        <v>1029.44</v>
      </c>
      <c r="BV77" s="66">
        <f t="shared" si="786"/>
        <v>18223.40237210126</v>
      </c>
      <c r="BW77" s="65">
        <v>0</v>
      </c>
      <c r="BX77" s="14">
        <v>0</v>
      </c>
      <c r="BY77" s="66">
        <v>0</v>
      </c>
      <c r="BZ77" s="65">
        <v>0</v>
      </c>
      <c r="CA77" s="14">
        <v>0</v>
      </c>
      <c r="CB77" s="66">
        <v>0</v>
      </c>
      <c r="CC77" s="65">
        <v>0</v>
      </c>
      <c r="CD77" s="14">
        <v>0</v>
      </c>
      <c r="CE77" s="66">
        <v>0</v>
      </c>
      <c r="CF77" s="65">
        <v>0</v>
      </c>
      <c r="CG77" s="14">
        <v>0</v>
      </c>
      <c r="CH77" s="66">
        <v>0</v>
      </c>
      <c r="CI77" s="65">
        <v>0</v>
      </c>
      <c r="CJ77" s="14">
        <v>0</v>
      </c>
      <c r="CK77" s="66">
        <v>0</v>
      </c>
      <c r="CL77" s="65">
        <v>0.67200000000000004</v>
      </c>
      <c r="CM77" s="14">
        <v>21.79</v>
      </c>
      <c r="CN77" s="66">
        <f t="shared" si="787"/>
        <v>32425.595238095233</v>
      </c>
      <c r="CO77" s="65">
        <v>0</v>
      </c>
      <c r="CP77" s="14">
        <v>0</v>
      </c>
      <c r="CQ77" s="66">
        <v>0</v>
      </c>
      <c r="CR77" s="65">
        <v>0</v>
      </c>
      <c r="CS77" s="14">
        <v>0</v>
      </c>
      <c r="CT77" s="66">
        <v>0</v>
      </c>
      <c r="CU77" s="65">
        <v>0</v>
      </c>
      <c r="CV77" s="14">
        <v>0</v>
      </c>
      <c r="CW77" s="66">
        <v>0</v>
      </c>
      <c r="CX77" s="65">
        <v>0</v>
      </c>
      <c r="CY77" s="14">
        <v>0</v>
      </c>
      <c r="CZ77" s="66">
        <f t="shared" si="716"/>
        <v>0</v>
      </c>
      <c r="DA77" s="65">
        <v>0</v>
      </c>
      <c r="DB77" s="14">
        <v>0</v>
      </c>
      <c r="DC77" s="66">
        <v>0</v>
      </c>
      <c r="DD77" s="65">
        <v>0</v>
      </c>
      <c r="DE77" s="14">
        <v>0</v>
      </c>
      <c r="DF77" s="66">
        <v>0</v>
      </c>
      <c r="DG77" s="65">
        <v>0</v>
      </c>
      <c r="DH77" s="14">
        <v>0</v>
      </c>
      <c r="DI77" s="66">
        <v>0</v>
      </c>
      <c r="DJ77" s="65">
        <v>0</v>
      </c>
      <c r="DK77" s="14">
        <v>0</v>
      </c>
      <c r="DL77" s="66">
        <f t="shared" si="717"/>
        <v>0</v>
      </c>
      <c r="DM77" s="65">
        <v>0</v>
      </c>
      <c r="DN77" s="14">
        <v>0</v>
      </c>
      <c r="DO77" s="66">
        <f t="shared" si="718"/>
        <v>0</v>
      </c>
      <c r="DP77" s="65">
        <v>2</v>
      </c>
      <c r="DQ77" s="14">
        <v>45.71</v>
      </c>
      <c r="DR77" s="66">
        <f t="shared" si="788"/>
        <v>22855</v>
      </c>
      <c r="DS77" s="65">
        <v>0</v>
      </c>
      <c r="DT77" s="14">
        <v>0</v>
      </c>
      <c r="DU77" s="66">
        <v>0</v>
      </c>
      <c r="DV77" s="65">
        <v>0</v>
      </c>
      <c r="DW77" s="14">
        <v>0</v>
      </c>
      <c r="DX77" s="66">
        <v>0</v>
      </c>
      <c r="DY77" s="65">
        <v>0</v>
      </c>
      <c r="DZ77" s="14">
        <v>0</v>
      </c>
      <c r="EA77" s="66">
        <v>0</v>
      </c>
      <c r="EB77" s="65">
        <v>17.702000000000002</v>
      </c>
      <c r="EC77" s="14">
        <v>562.89</v>
      </c>
      <c r="ED77" s="66">
        <f t="shared" si="720"/>
        <v>31798.101909388766</v>
      </c>
      <c r="EE77" s="65">
        <v>0</v>
      </c>
      <c r="EF77" s="14">
        <v>0</v>
      </c>
      <c r="EG77" s="66">
        <v>0</v>
      </c>
      <c r="EH77" s="65">
        <v>0</v>
      </c>
      <c r="EI77" s="14">
        <v>0</v>
      </c>
      <c r="EJ77" s="66">
        <v>0</v>
      </c>
      <c r="EK77" s="65">
        <v>0.254</v>
      </c>
      <c r="EL77" s="14">
        <v>6.78</v>
      </c>
      <c r="EM77" s="66">
        <f t="shared" si="789"/>
        <v>26692.913385826774</v>
      </c>
      <c r="EN77" s="65">
        <v>0.77400000000000002</v>
      </c>
      <c r="EO77" s="14">
        <v>25.81</v>
      </c>
      <c r="EP77" s="66">
        <f t="shared" si="790"/>
        <v>33346.253229974158</v>
      </c>
      <c r="EQ77" s="65">
        <v>0</v>
      </c>
      <c r="ER77" s="14">
        <v>0</v>
      </c>
      <c r="ES77" s="66">
        <v>0</v>
      </c>
      <c r="ET77" s="65">
        <v>0</v>
      </c>
      <c r="EU77" s="14">
        <v>0</v>
      </c>
      <c r="EV77" s="66">
        <v>0</v>
      </c>
      <c r="EW77" s="65">
        <v>0</v>
      </c>
      <c r="EX77" s="14">
        <v>0</v>
      </c>
      <c r="EY77" s="66">
        <f t="shared" si="722"/>
        <v>0</v>
      </c>
      <c r="EZ77" s="65">
        <v>5.8000000000000003E-2</v>
      </c>
      <c r="FA77" s="14">
        <v>3.03</v>
      </c>
      <c r="FB77" s="66">
        <f t="shared" si="804"/>
        <v>52241.379310344819</v>
      </c>
      <c r="FC77" s="65">
        <v>18.065999999999999</v>
      </c>
      <c r="FD77" s="14">
        <v>237.83</v>
      </c>
      <c r="FE77" s="66">
        <f t="shared" si="791"/>
        <v>13164.507915421234</v>
      </c>
      <c r="FF77" s="65">
        <v>109.247</v>
      </c>
      <c r="FG77" s="14">
        <v>2475.25</v>
      </c>
      <c r="FH77" s="66">
        <f t="shared" si="792"/>
        <v>22657.372742500938</v>
      </c>
      <c r="FI77" s="65">
        <v>0</v>
      </c>
      <c r="FJ77" s="14">
        <v>0</v>
      </c>
      <c r="FK77" s="66">
        <v>0</v>
      </c>
      <c r="FL77" s="65">
        <v>0</v>
      </c>
      <c r="FM77" s="14">
        <v>0</v>
      </c>
      <c r="FN77" s="66">
        <v>0</v>
      </c>
      <c r="FO77" s="65">
        <v>0.16</v>
      </c>
      <c r="FP77" s="14">
        <v>5.19</v>
      </c>
      <c r="FQ77" s="66">
        <f t="shared" si="793"/>
        <v>32437.5</v>
      </c>
      <c r="FR77" s="65">
        <v>0</v>
      </c>
      <c r="FS77" s="14">
        <v>0</v>
      </c>
      <c r="FT77" s="66">
        <v>0</v>
      </c>
      <c r="FU77" s="65">
        <v>0</v>
      </c>
      <c r="FV77" s="14">
        <v>0</v>
      </c>
      <c r="FW77" s="66">
        <v>0</v>
      </c>
      <c r="FX77" s="65">
        <v>0</v>
      </c>
      <c r="FY77" s="14">
        <v>0</v>
      </c>
      <c r="FZ77" s="66">
        <v>0</v>
      </c>
      <c r="GA77" s="65">
        <v>0</v>
      </c>
      <c r="GB77" s="14">
        <v>0</v>
      </c>
      <c r="GC77" s="66">
        <v>0</v>
      </c>
      <c r="GD77" s="65">
        <v>0</v>
      </c>
      <c r="GE77" s="14">
        <v>0</v>
      </c>
      <c r="GF77" s="66">
        <v>0</v>
      </c>
      <c r="GG77" s="65">
        <v>0</v>
      </c>
      <c r="GH77" s="14">
        <v>0</v>
      </c>
      <c r="GI77" s="66">
        <v>0</v>
      </c>
      <c r="GJ77" s="65">
        <v>0</v>
      </c>
      <c r="GK77" s="14">
        <v>0</v>
      </c>
      <c r="GL77" s="66">
        <v>0</v>
      </c>
      <c r="GM77" s="65">
        <v>0</v>
      </c>
      <c r="GN77" s="14">
        <v>0</v>
      </c>
      <c r="GO77" s="66">
        <v>0</v>
      </c>
      <c r="GP77" s="65">
        <v>0</v>
      </c>
      <c r="GQ77" s="14">
        <v>0</v>
      </c>
      <c r="GR77" s="66">
        <v>0</v>
      </c>
      <c r="GS77" s="65">
        <v>0</v>
      </c>
      <c r="GT77" s="14">
        <v>0</v>
      </c>
      <c r="GU77" s="66">
        <v>0</v>
      </c>
      <c r="GV77" s="65">
        <v>0</v>
      </c>
      <c r="GW77" s="14">
        <v>0</v>
      </c>
      <c r="GX77" s="66">
        <v>0</v>
      </c>
      <c r="GY77" s="65">
        <v>0</v>
      </c>
      <c r="GZ77" s="14">
        <v>0</v>
      </c>
      <c r="HA77" s="66">
        <v>0</v>
      </c>
      <c r="HB77" s="65">
        <v>0</v>
      </c>
      <c r="HC77" s="14">
        <v>0</v>
      </c>
      <c r="HD77" s="66">
        <v>0</v>
      </c>
      <c r="HE77" s="65">
        <v>0</v>
      </c>
      <c r="HF77" s="14">
        <v>0</v>
      </c>
      <c r="HG77" s="66">
        <v>0</v>
      </c>
      <c r="HH77" s="65">
        <v>0</v>
      </c>
      <c r="HI77" s="14">
        <v>0</v>
      </c>
      <c r="HJ77" s="66">
        <f t="shared" si="728"/>
        <v>0</v>
      </c>
      <c r="HK77" s="65">
        <v>0</v>
      </c>
      <c r="HL77" s="14">
        <v>0</v>
      </c>
      <c r="HM77" s="66">
        <v>0</v>
      </c>
      <c r="HN77" s="65">
        <v>0</v>
      </c>
      <c r="HO77" s="14">
        <v>0</v>
      </c>
      <c r="HP77" s="66">
        <v>0</v>
      </c>
      <c r="HQ77" s="65">
        <v>0</v>
      </c>
      <c r="HR77" s="14">
        <v>0</v>
      </c>
      <c r="HS77" s="66">
        <v>0</v>
      </c>
      <c r="HT77" s="65">
        <v>0</v>
      </c>
      <c r="HU77" s="14">
        <v>0</v>
      </c>
      <c r="HV77" s="66">
        <v>0</v>
      </c>
      <c r="HW77" s="65">
        <v>0</v>
      </c>
      <c r="HX77" s="14">
        <v>0</v>
      </c>
      <c r="HY77" s="66">
        <v>0</v>
      </c>
      <c r="HZ77" s="65">
        <v>0</v>
      </c>
      <c r="IA77" s="14">
        <v>0</v>
      </c>
      <c r="IB77" s="66">
        <f t="shared" si="729"/>
        <v>0</v>
      </c>
      <c r="IC77" s="65">
        <v>0</v>
      </c>
      <c r="ID77" s="14">
        <v>0</v>
      </c>
      <c r="IE77" s="66">
        <v>0</v>
      </c>
      <c r="IF77" s="65">
        <v>0</v>
      </c>
      <c r="IG77" s="14">
        <v>0</v>
      </c>
      <c r="IH77" s="66">
        <v>0</v>
      </c>
      <c r="II77" s="65">
        <v>0</v>
      </c>
      <c r="IJ77" s="14">
        <v>0</v>
      </c>
      <c r="IK77" s="66">
        <v>0</v>
      </c>
      <c r="IL77" s="65">
        <v>8.0000000000000002E-3</v>
      </c>
      <c r="IM77" s="14">
        <v>0.23</v>
      </c>
      <c r="IN77" s="66">
        <f t="shared" si="796"/>
        <v>28750</v>
      </c>
      <c r="IO77" s="65">
        <v>1.1399999999999999</v>
      </c>
      <c r="IP77" s="14">
        <v>39.369999999999997</v>
      </c>
      <c r="IQ77" s="66">
        <f t="shared" si="797"/>
        <v>34535.087719298244</v>
      </c>
      <c r="IR77" s="65">
        <v>2.1000000000000001E-2</v>
      </c>
      <c r="IS77" s="14">
        <v>0.61</v>
      </c>
      <c r="IT77" s="66">
        <f t="shared" si="798"/>
        <v>29047.619047619042</v>
      </c>
      <c r="IU77" s="65">
        <v>0.14699999999999999</v>
      </c>
      <c r="IV77" s="14">
        <v>4.88</v>
      </c>
      <c r="IW77" s="66">
        <f t="shared" ref="IW77:IW78" si="814">IV77/IU77*1000</f>
        <v>33197.278911564623</v>
      </c>
      <c r="IX77" s="65">
        <v>3.4000000000000002E-2</v>
      </c>
      <c r="IY77" s="14">
        <v>3.19</v>
      </c>
      <c r="IZ77" s="66">
        <f t="shared" si="806"/>
        <v>93823.529411764699</v>
      </c>
      <c r="JA77" s="65">
        <v>16.46</v>
      </c>
      <c r="JB77" s="14">
        <v>250.08</v>
      </c>
      <c r="JC77" s="66">
        <f t="shared" si="812"/>
        <v>15193.195625759417</v>
      </c>
      <c r="JD77" s="65">
        <v>5.8</v>
      </c>
      <c r="JE77" s="14">
        <v>187.06</v>
      </c>
      <c r="JF77" s="66">
        <f t="shared" si="799"/>
        <v>32251.724137931036</v>
      </c>
      <c r="JG77" s="65">
        <v>0.93500000000000005</v>
      </c>
      <c r="JH77" s="14">
        <v>44.69</v>
      </c>
      <c r="JI77" s="66">
        <f t="shared" si="800"/>
        <v>47796.791443850263</v>
      </c>
      <c r="JJ77" s="11">
        <f t="shared" si="704"/>
        <v>519.67899999999997</v>
      </c>
      <c r="JK77" s="21">
        <f t="shared" si="705"/>
        <v>11008.58</v>
      </c>
      <c r="JL77" s="12"/>
      <c r="JM77" s="13"/>
      <c r="JN77" s="12"/>
      <c r="JO77" s="12"/>
      <c r="JP77" s="12"/>
      <c r="JQ77" s="13"/>
      <c r="JR77" s="12"/>
      <c r="JS77" s="12"/>
      <c r="JT77" s="12"/>
      <c r="JU77" s="13"/>
      <c r="JV77" s="12"/>
      <c r="JW77" s="12"/>
      <c r="JX77" s="12"/>
      <c r="JY77" s="13"/>
      <c r="JZ77" s="12"/>
      <c r="KA77" s="12"/>
      <c r="KB77" s="12"/>
      <c r="KC77" s="13"/>
      <c r="KD77" s="12"/>
      <c r="KE77" s="12"/>
      <c r="KF77" s="12"/>
      <c r="KG77" s="13"/>
      <c r="KH77" s="12"/>
      <c r="KI77" s="12"/>
      <c r="KJ77" s="12"/>
      <c r="KK77" s="13"/>
      <c r="KL77" s="12"/>
      <c r="KM77" s="12"/>
      <c r="KN77" s="12"/>
      <c r="KO77" s="13"/>
      <c r="KP77" s="12"/>
      <c r="KQ77" s="12"/>
      <c r="KR77" s="12"/>
      <c r="KS77" s="13"/>
      <c r="KT77" s="12"/>
      <c r="KU77" s="12"/>
      <c r="KV77" s="12"/>
      <c r="KW77" s="13"/>
      <c r="KX77" s="12"/>
      <c r="KY77" s="12"/>
      <c r="KZ77" s="12"/>
      <c r="LA77" s="13"/>
      <c r="LB77" s="12"/>
      <c r="LC77" s="12"/>
      <c r="LD77" s="12"/>
    </row>
    <row r="78" spans="1:391" x14ac:dyDescent="0.3">
      <c r="A78" s="57">
        <v>2014</v>
      </c>
      <c r="B78" s="58" t="s">
        <v>12</v>
      </c>
      <c r="C78" s="65">
        <v>0</v>
      </c>
      <c r="D78" s="14">
        <v>0</v>
      </c>
      <c r="E78" s="66">
        <v>0</v>
      </c>
      <c r="F78" s="65">
        <v>5.38</v>
      </c>
      <c r="G78" s="14">
        <v>175.51</v>
      </c>
      <c r="H78" s="66">
        <f t="shared" si="781"/>
        <v>32622.676579925654</v>
      </c>
      <c r="I78" s="65">
        <v>0</v>
      </c>
      <c r="J78" s="14">
        <v>0</v>
      </c>
      <c r="K78" s="66">
        <v>0</v>
      </c>
      <c r="L78" s="65">
        <v>0.221</v>
      </c>
      <c r="M78" s="14">
        <v>9.36</v>
      </c>
      <c r="N78" s="66">
        <f t="shared" si="782"/>
        <v>42352.941176470587</v>
      </c>
      <c r="O78" s="65">
        <v>0</v>
      </c>
      <c r="P78" s="14">
        <v>0</v>
      </c>
      <c r="Q78" s="66">
        <v>0</v>
      </c>
      <c r="R78" s="65">
        <v>135.50700000000001</v>
      </c>
      <c r="S78" s="14">
        <v>2981.53</v>
      </c>
      <c r="T78" s="66">
        <f t="shared" si="708"/>
        <v>22002.774764403315</v>
      </c>
      <c r="U78" s="65">
        <v>0</v>
      </c>
      <c r="V78" s="14">
        <v>0</v>
      </c>
      <c r="W78" s="66">
        <f t="shared" si="709"/>
        <v>0</v>
      </c>
      <c r="X78" s="65">
        <v>135.50700000000001</v>
      </c>
      <c r="Y78" s="14">
        <v>2981.53</v>
      </c>
      <c r="Z78" s="66">
        <f t="shared" si="783"/>
        <v>22002.774764403315</v>
      </c>
      <c r="AA78" s="65">
        <v>0</v>
      </c>
      <c r="AB78" s="14">
        <v>0</v>
      </c>
      <c r="AC78" s="66">
        <v>0</v>
      </c>
      <c r="AD78" s="65">
        <v>0</v>
      </c>
      <c r="AE78" s="14">
        <v>0</v>
      </c>
      <c r="AF78" s="66">
        <v>0</v>
      </c>
      <c r="AG78" s="65">
        <v>0</v>
      </c>
      <c r="AH78" s="14">
        <v>0</v>
      </c>
      <c r="AI78" s="66">
        <f t="shared" si="711"/>
        <v>0</v>
      </c>
      <c r="AJ78" s="65">
        <v>0</v>
      </c>
      <c r="AK78" s="14">
        <v>0</v>
      </c>
      <c r="AL78" s="66">
        <v>0</v>
      </c>
      <c r="AM78" s="65">
        <v>0</v>
      </c>
      <c r="AN78" s="14">
        <v>0</v>
      </c>
      <c r="AO78" s="66">
        <v>0</v>
      </c>
      <c r="AP78" s="65">
        <v>0</v>
      </c>
      <c r="AQ78" s="14">
        <v>0</v>
      </c>
      <c r="AR78" s="66">
        <v>0</v>
      </c>
      <c r="AS78" s="65">
        <v>0</v>
      </c>
      <c r="AT78" s="14">
        <v>0</v>
      </c>
      <c r="AU78" s="66">
        <v>0</v>
      </c>
      <c r="AV78" s="65">
        <v>0</v>
      </c>
      <c r="AW78" s="14">
        <v>0</v>
      </c>
      <c r="AX78" s="66">
        <v>0</v>
      </c>
      <c r="AY78" s="65">
        <v>0</v>
      </c>
      <c r="AZ78" s="14">
        <v>0</v>
      </c>
      <c r="BA78" s="66">
        <v>0</v>
      </c>
      <c r="BB78" s="65">
        <v>1.35</v>
      </c>
      <c r="BC78" s="14">
        <v>47.17</v>
      </c>
      <c r="BD78" s="66">
        <f t="shared" si="813"/>
        <v>34940.740740740737</v>
      </c>
      <c r="BE78" s="65">
        <v>1.3280000000000001</v>
      </c>
      <c r="BF78" s="14">
        <v>15.19</v>
      </c>
      <c r="BG78" s="66">
        <f t="shared" si="784"/>
        <v>11438.253012048192</v>
      </c>
      <c r="BH78" s="65">
        <v>0.32200000000000001</v>
      </c>
      <c r="BI78" s="14">
        <v>10.19</v>
      </c>
      <c r="BJ78" s="66">
        <f t="shared" si="785"/>
        <v>31645.962732919252</v>
      </c>
      <c r="BK78" s="65"/>
      <c r="BL78" s="14"/>
      <c r="BM78" s="66"/>
      <c r="BN78" s="65">
        <v>0</v>
      </c>
      <c r="BO78" s="14">
        <v>0</v>
      </c>
      <c r="BP78" s="66">
        <v>0</v>
      </c>
      <c r="BQ78" s="65">
        <v>0</v>
      </c>
      <c r="BR78" s="14">
        <v>0</v>
      </c>
      <c r="BS78" s="66">
        <v>0</v>
      </c>
      <c r="BT78" s="65">
        <v>45.267000000000003</v>
      </c>
      <c r="BU78" s="14">
        <v>823.2</v>
      </c>
      <c r="BV78" s="66">
        <f t="shared" si="786"/>
        <v>18185.433096958051</v>
      </c>
      <c r="BW78" s="65">
        <v>0</v>
      </c>
      <c r="BX78" s="14">
        <v>0</v>
      </c>
      <c r="BY78" s="66">
        <v>0</v>
      </c>
      <c r="BZ78" s="65">
        <v>0</v>
      </c>
      <c r="CA78" s="14">
        <v>0</v>
      </c>
      <c r="CB78" s="66">
        <v>0</v>
      </c>
      <c r="CC78" s="65">
        <v>0</v>
      </c>
      <c r="CD78" s="14">
        <v>0</v>
      </c>
      <c r="CE78" s="66">
        <v>0</v>
      </c>
      <c r="CF78" s="65">
        <v>0</v>
      </c>
      <c r="CG78" s="14">
        <v>0</v>
      </c>
      <c r="CH78" s="66">
        <v>0</v>
      </c>
      <c r="CI78" s="65">
        <v>0</v>
      </c>
      <c r="CJ78" s="14">
        <v>0</v>
      </c>
      <c r="CK78" s="66">
        <v>0</v>
      </c>
      <c r="CL78" s="65">
        <v>0.62370000000000003</v>
      </c>
      <c r="CM78" s="14">
        <v>21.18</v>
      </c>
      <c r="CN78" s="66">
        <f t="shared" si="787"/>
        <v>33958.633958633953</v>
      </c>
      <c r="CO78" s="65">
        <v>0</v>
      </c>
      <c r="CP78" s="14">
        <v>0</v>
      </c>
      <c r="CQ78" s="66">
        <v>0</v>
      </c>
      <c r="CR78" s="65">
        <v>0</v>
      </c>
      <c r="CS78" s="14">
        <v>0</v>
      </c>
      <c r="CT78" s="66">
        <v>0</v>
      </c>
      <c r="CU78" s="65">
        <v>0</v>
      </c>
      <c r="CV78" s="14">
        <v>0</v>
      </c>
      <c r="CW78" s="66">
        <v>0</v>
      </c>
      <c r="CX78" s="65">
        <v>0</v>
      </c>
      <c r="CY78" s="14">
        <v>0</v>
      </c>
      <c r="CZ78" s="66">
        <f t="shared" si="716"/>
        <v>0</v>
      </c>
      <c r="DA78" s="65">
        <v>0</v>
      </c>
      <c r="DB78" s="14">
        <v>0</v>
      </c>
      <c r="DC78" s="66">
        <v>0</v>
      </c>
      <c r="DD78" s="65">
        <v>0</v>
      </c>
      <c r="DE78" s="14">
        <v>0</v>
      </c>
      <c r="DF78" s="66">
        <v>0</v>
      </c>
      <c r="DG78" s="65">
        <v>0</v>
      </c>
      <c r="DH78" s="14">
        <v>0</v>
      </c>
      <c r="DI78" s="66">
        <v>0</v>
      </c>
      <c r="DJ78" s="65">
        <v>0</v>
      </c>
      <c r="DK78" s="14">
        <v>0</v>
      </c>
      <c r="DL78" s="66">
        <f t="shared" si="717"/>
        <v>0</v>
      </c>
      <c r="DM78" s="65">
        <v>0</v>
      </c>
      <c r="DN78" s="14">
        <v>0</v>
      </c>
      <c r="DO78" s="66">
        <f t="shared" si="718"/>
        <v>0</v>
      </c>
      <c r="DP78" s="65">
        <v>9.5000000000000001E-2</v>
      </c>
      <c r="DQ78" s="14">
        <v>2.5299999999999998</v>
      </c>
      <c r="DR78" s="66">
        <f t="shared" si="788"/>
        <v>26631.578947368416</v>
      </c>
      <c r="DS78" s="65">
        <v>0</v>
      </c>
      <c r="DT78" s="14">
        <v>0</v>
      </c>
      <c r="DU78" s="66">
        <v>0</v>
      </c>
      <c r="DV78" s="65">
        <v>0</v>
      </c>
      <c r="DW78" s="14">
        <v>0</v>
      </c>
      <c r="DX78" s="66">
        <v>0</v>
      </c>
      <c r="DY78" s="65">
        <v>0</v>
      </c>
      <c r="DZ78" s="14">
        <v>0</v>
      </c>
      <c r="EA78" s="66">
        <v>0</v>
      </c>
      <c r="EB78" s="65">
        <v>26.006</v>
      </c>
      <c r="EC78" s="14">
        <v>446.48</v>
      </c>
      <c r="ED78" s="66">
        <f t="shared" si="720"/>
        <v>17168.34576636161</v>
      </c>
      <c r="EE78" s="65">
        <v>0</v>
      </c>
      <c r="EF78" s="14">
        <v>0</v>
      </c>
      <c r="EG78" s="66">
        <v>0</v>
      </c>
      <c r="EH78" s="65">
        <v>0</v>
      </c>
      <c r="EI78" s="14">
        <v>0</v>
      </c>
      <c r="EJ78" s="66">
        <v>0</v>
      </c>
      <c r="EK78" s="65">
        <v>2.9000000000000001E-2</v>
      </c>
      <c r="EL78" s="14">
        <v>0.98</v>
      </c>
      <c r="EM78" s="66">
        <f t="shared" si="789"/>
        <v>33793.103448275855</v>
      </c>
      <c r="EN78" s="65">
        <v>0.308</v>
      </c>
      <c r="EO78" s="14">
        <v>7.36</v>
      </c>
      <c r="EP78" s="66">
        <f t="shared" si="790"/>
        <v>23896.103896103898</v>
      </c>
      <c r="EQ78" s="65">
        <v>0.42599999999999999</v>
      </c>
      <c r="ER78" s="14">
        <v>14.4</v>
      </c>
      <c r="ES78" s="66">
        <f t="shared" si="802"/>
        <v>33802.816901408456</v>
      </c>
      <c r="ET78" s="65">
        <v>0.24299999999999999</v>
      </c>
      <c r="EU78" s="14">
        <v>7.84</v>
      </c>
      <c r="EV78" s="66">
        <f t="shared" si="803"/>
        <v>32263.374485596705</v>
      </c>
      <c r="EW78" s="65">
        <v>0</v>
      </c>
      <c r="EX78" s="14">
        <v>0</v>
      </c>
      <c r="EY78" s="66">
        <f t="shared" si="722"/>
        <v>0</v>
      </c>
      <c r="EZ78" s="65">
        <v>6.0730000000000004</v>
      </c>
      <c r="FA78" s="14">
        <v>140.12</v>
      </c>
      <c r="FB78" s="66">
        <f t="shared" si="804"/>
        <v>23072.616499259013</v>
      </c>
      <c r="FC78" s="65">
        <v>8.1590000000000007</v>
      </c>
      <c r="FD78" s="14">
        <v>181.97</v>
      </c>
      <c r="FE78" s="66">
        <f t="shared" si="791"/>
        <v>22302.978306164969</v>
      </c>
      <c r="FF78" s="65">
        <v>81.790000000000006</v>
      </c>
      <c r="FG78" s="14">
        <v>1562.26</v>
      </c>
      <c r="FH78" s="66">
        <f t="shared" si="792"/>
        <v>19100.868076782001</v>
      </c>
      <c r="FI78" s="65">
        <v>0</v>
      </c>
      <c r="FJ78" s="14">
        <v>0</v>
      </c>
      <c r="FK78" s="66">
        <v>0</v>
      </c>
      <c r="FL78" s="65">
        <v>0</v>
      </c>
      <c r="FM78" s="14">
        <v>0</v>
      </c>
      <c r="FN78" s="66">
        <v>0</v>
      </c>
      <c r="FO78" s="65">
        <v>0.33600000000000002</v>
      </c>
      <c r="FP78" s="14">
        <v>10.85</v>
      </c>
      <c r="FQ78" s="66">
        <f t="shared" si="793"/>
        <v>32291.666666666664</v>
      </c>
      <c r="FR78" s="65">
        <v>0</v>
      </c>
      <c r="FS78" s="14">
        <v>0</v>
      </c>
      <c r="FT78" s="66">
        <v>0</v>
      </c>
      <c r="FU78" s="65">
        <v>0</v>
      </c>
      <c r="FV78" s="14">
        <v>0</v>
      </c>
      <c r="FW78" s="66">
        <v>0</v>
      </c>
      <c r="FX78" s="65">
        <v>0</v>
      </c>
      <c r="FY78" s="14">
        <v>0</v>
      </c>
      <c r="FZ78" s="66">
        <v>0</v>
      </c>
      <c r="GA78" s="65">
        <v>0</v>
      </c>
      <c r="GB78" s="14">
        <v>0</v>
      </c>
      <c r="GC78" s="66">
        <v>0</v>
      </c>
      <c r="GD78" s="65">
        <v>0</v>
      </c>
      <c r="GE78" s="14">
        <v>0</v>
      </c>
      <c r="GF78" s="66">
        <v>0</v>
      </c>
      <c r="GG78" s="65">
        <v>0</v>
      </c>
      <c r="GH78" s="14">
        <v>0</v>
      </c>
      <c r="GI78" s="66">
        <v>0</v>
      </c>
      <c r="GJ78" s="65">
        <v>0</v>
      </c>
      <c r="GK78" s="14">
        <v>0</v>
      </c>
      <c r="GL78" s="66">
        <v>0</v>
      </c>
      <c r="GM78" s="65">
        <v>0</v>
      </c>
      <c r="GN78" s="14">
        <v>0</v>
      </c>
      <c r="GO78" s="66">
        <v>0</v>
      </c>
      <c r="GP78" s="65">
        <v>0</v>
      </c>
      <c r="GQ78" s="14">
        <v>0</v>
      </c>
      <c r="GR78" s="66">
        <v>0</v>
      </c>
      <c r="GS78" s="65">
        <v>0</v>
      </c>
      <c r="GT78" s="14">
        <v>0</v>
      </c>
      <c r="GU78" s="66">
        <v>0</v>
      </c>
      <c r="GV78" s="65">
        <v>0</v>
      </c>
      <c r="GW78" s="14">
        <v>0</v>
      </c>
      <c r="GX78" s="66">
        <v>0</v>
      </c>
      <c r="GY78" s="65">
        <v>0.308</v>
      </c>
      <c r="GZ78" s="14">
        <v>10.43</v>
      </c>
      <c r="HA78" s="66">
        <f t="shared" si="795"/>
        <v>33863.63636363636</v>
      </c>
      <c r="HB78" s="65">
        <v>0</v>
      </c>
      <c r="HC78" s="14">
        <v>0</v>
      </c>
      <c r="HD78" s="66">
        <v>0</v>
      </c>
      <c r="HE78" s="65">
        <v>3.6999999999999998E-2</v>
      </c>
      <c r="HF78" s="14">
        <v>1.17</v>
      </c>
      <c r="HG78" s="66">
        <f t="shared" si="810"/>
        <v>31621.62162162162</v>
      </c>
      <c r="HH78" s="65">
        <v>0</v>
      </c>
      <c r="HI78" s="14">
        <v>0</v>
      </c>
      <c r="HJ78" s="66">
        <f t="shared" si="728"/>
        <v>0</v>
      </c>
      <c r="HK78" s="65">
        <v>0</v>
      </c>
      <c r="HL78" s="14">
        <v>0</v>
      </c>
      <c r="HM78" s="66">
        <v>0</v>
      </c>
      <c r="HN78" s="65">
        <v>0</v>
      </c>
      <c r="HO78" s="14">
        <v>0</v>
      </c>
      <c r="HP78" s="66">
        <v>0</v>
      </c>
      <c r="HQ78" s="65">
        <v>0</v>
      </c>
      <c r="HR78" s="14">
        <v>0</v>
      </c>
      <c r="HS78" s="66">
        <v>0</v>
      </c>
      <c r="HT78" s="65">
        <v>0</v>
      </c>
      <c r="HU78" s="14">
        <v>0</v>
      </c>
      <c r="HV78" s="66">
        <v>0</v>
      </c>
      <c r="HW78" s="65">
        <v>0</v>
      </c>
      <c r="HX78" s="14">
        <v>0</v>
      </c>
      <c r="HY78" s="66">
        <v>0</v>
      </c>
      <c r="HZ78" s="65">
        <v>0</v>
      </c>
      <c r="IA78" s="14">
        <v>0</v>
      </c>
      <c r="IB78" s="66">
        <f t="shared" si="729"/>
        <v>0</v>
      </c>
      <c r="IC78" s="65">
        <v>1.4999999999999999E-2</v>
      </c>
      <c r="ID78" s="14">
        <v>9.4</v>
      </c>
      <c r="IE78" s="66">
        <f t="shared" si="811"/>
        <v>626666.66666666674</v>
      </c>
      <c r="IF78" s="65">
        <v>0</v>
      </c>
      <c r="IG78" s="14">
        <v>0</v>
      </c>
      <c r="IH78" s="66">
        <v>0</v>
      </c>
      <c r="II78" s="65">
        <v>0</v>
      </c>
      <c r="IJ78" s="14">
        <v>0</v>
      </c>
      <c r="IK78" s="66">
        <v>0</v>
      </c>
      <c r="IL78" s="65">
        <v>0</v>
      </c>
      <c r="IM78" s="14">
        <v>0</v>
      </c>
      <c r="IN78" s="66">
        <v>0</v>
      </c>
      <c r="IO78" s="65">
        <v>3.73</v>
      </c>
      <c r="IP78" s="14">
        <v>110.25</v>
      </c>
      <c r="IQ78" s="66">
        <f t="shared" si="797"/>
        <v>29557.640750670242</v>
      </c>
      <c r="IR78" s="65">
        <v>0.28899999999999998</v>
      </c>
      <c r="IS78" s="14">
        <v>8.11</v>
      </c>
      <c r="IT78" s="66">
        <f t="shared" si="798"/>
        <v>28062.28373702422</v>
      </c>
      <c r="IU78" s="65">
        <v>4.3999999999999997E-2</v>
      </c>
      <c r="IV78" s="14">
        <v>1.44</v>
      </c>
      <c r="IW78" s="66">
        <f t="shared" si="814"/>
        <v>32727.272727272728</v>
      </c>
      <c r="IX78" s="65">
        <v>2.5999999999999999E-2</v>
      </c>
      <c r="IY78" s="14">
        <v>1.33</v>
      </c>
      <c r="IZ78" s="66">
        <f t="shared" si="806"/>
        <v>51153.846153846163</v>
      </c>
      <c r="JA78" s="65">
        <v>0</v>
      </c>
      <c r="JB78" s="14">
        <v>0</v>
      </c>
      <c r="JC78" s="66">
        <v>0</v>
      </c>
      <c r="JD78" s="65">
        <v>12.19</v>
      </c>
      <c r="JE78" s="14">
        <v>341.67</v>
      </c>
      <c r="JF78" s="66">
        <f t="shared" si="799"/>
        <v>28028.712059064808</v>
      </c>
      <c r="JG78" s="65">
        <v>2.1930000000000001</v>
      </c>
      <c r="JH78" s="14">
        <v>77.45</v>
      </c>
      <c r="JI78" s="66">
        <f t="shared" si="800"/>
        <v>35316.917464660284</v>
      </c>
      <c r="JJ78" s="11">
        <f t="shared" si="704"/>
        <v>467.80270000000002</v>
      </c>
      <c r="JK78" s="21">
        <f t="shared" si="705"/>
        <v>10000.900000000001</v>
      </c>
      <c r="JL78" s="6"/>
      <c r="JM78" s="9"/>
      <c r="JN78" s="6"/>
      <c r="JO78" s="6"/>
      <c r="JP78" s="6"/>
      <c r="JQ78" s="9"/>
      <c r="JR78" s="6"/>
      <c r="JS78" s="6"/>
      <c r="JT78" s="6"/>
      <c r="JU78" s="9"/>
      <c r="JV78" s="6"/>
      <c r="JW78" s="6"/>
      <c r="JX78" s="1"/>
      <c r="JY78" s="2"/>
      <c r="JZ78" s="1"/>
      <c r="KA78" s="1"/>
      <c r="KB78" s="1"/>
      <c r="KC78" s="2"/>
      <c r="KD78" s="1"/>
      <c r="KE78" s="1"/>
      <c r="KF78" s="1"/>
      <c r="KG78" s="2"/>
      <c r="KH78" s="1"/>
      <c r="KI78" s="1"/>
      <c r="KJ78" s="1"/>
      <c r="KK78" s="2"/>
      <c r="KL78" s="1"/>
      <c r="KM78" s="1"/>
      <c r="KN78" s="1"/>
      <c r="KO78" s="2"/>
      <c r="KP78" s="1"/>
      <c r="KQ78" s="1"/>
      <c r="KR78" s="1"/>
      <c r="KS78" s="2"/>
      <c r="KT78" s="1"/>
      <c r="KU78" s="1"/>
      <c r="KV78" s="1"/>
      <c r="KW78" s="2"/>
      <c r="KX78" s="1"/>
      <c r="KY78" s="1"/>
      <c r="KZ78" s="1"/>
      <c r="LA78" s="2"/>
      <c r="LB78" s="1"/>
      <c r="LC78" s="1"/>
      <c r="LD78" s="1"/>
    </row>
    <row r="79" spans="1:391" x14ac:dyDescent="0.3">
      <c r="A79" s="57">
        <v>2014</v>
      </c>
      <c r="B79" s="58" t="s">
        <v>13</v>
      </c>
      <c r="C79" s="65">
        <v>0</v>
      </c>
      <c r="D79" s="14">
        <v>0</v>
      </c>
      <c r="E79" s="66">
        <v>0</v>
      </c>
      <c r="F79" s="65">
        <v>3.9319999999999999</v>
      </c>
      <c r="G79" s="14">
        <v>134.34</v>
      </c>
      <c r="H79" s="66">
        <f t="shared" si="781"/>
        <v>34165.81892166836</v>
      </c>
      <c r="I79" s="65">
        <v>0</v>
      </c>
      <c r="J79" s="14">
        <v>0</v>
      </c>
      <c r="K79" s="66">
        <v>0</v>
      </c>
      <c r="L79" s="65">
        <v>0.16800000000000001</v>
      </c>
      <c r="M79" s="14">
        <v>7</v>
      </c>
      <c r="N79" s="66">
        <f t="shared" si="782"/>
        <v>41666.666666666664</v>
      </c>
      <c r="O79" s="65">
        <v>0</v>
      </c>
      <c r="P79" s="14">
        <v>0</v>
      </c>
      <c r="Q79" s="66">
        <v>0</v>
      </c>
      <c r="R79" s="65">
        <v>97.745000000000005</v>
      </c>
      <c r="S79" s="14">
        <v>1870.84</v>
      </c>
      <c r="T79" s="66">
        <f t="shared" si="708"/>
        <v>19140.007161491634</v>
      </c>
      <c r="U79" s="65">
        <v>0</v>
      </c>
      <c r="V79" s="14">
        <v>0</v>
      </c>
      <c r="W79" s="66">
        <f t="shared" si="709"/>
        <v>0</v>
      </c>
      <c r="X79" s="65">
        <v>97.745000000000005</v>
      </c>
      <c r="Y79" s="14">
        <v>1870.84</v>
      </c>
      <c r="Z79" s="66">
        <f t="shared" si="783"/>
        <v>19140.007161491634</v>
      </c>
      <c r="AA79" s="65">
        <v>0</v>
      </c>
      <c r="AB79" s="14">
        <v>0</v>
      </c>
      <c r="AC79" s="66">
        <v>0</v>
      </c>
      <c r="AD79" s="65">
        <v>0</v>
      </c>
      <c r="AE79" s="14">
        <v>0</v>
      </c>
      <c r="AF79" s="66">
        <v>0</v>
      </c>
      <c r="AG79" s="65">
        <v>0</v>
      </c>
      <c r="AH79" s="14">
        <v>0</v>
      </c>
      <c r="AI79" s="66">
        <f t="shared" si="711"/>
        <v>0</v>
      </c>
      <c r="AJ79" s="65">
        <v>0</v>
      </c>
      <c r="AK79" s="14">
        <v>0</v>
      </c>
      <c r="AL79" s="66">
        <v>0</v>
      </c>
      <c r="AM79" s="65">
        <v>0</v>
      </c>
      <c r="AN79" s="14">
        <v>0</v>
      </c>
      <c r="AO79" s="66">
        <v>0</v>
      </c>
      <c r="AP79" s="65">
        <v>0</v>
      </c>
      <c r="AQ79" s="14">
        <v>0</v>
      </c>
      <c r="AR79" s="66">
        <v>0</v>
      </c>
      <c r="AS79" s="65">
        <v>0</v>
      </c>
      <c r="AT79" s="14">
        <v>0</v>
      </c>
      <c r="AU79" s="66">
        <v>0</v>
      </c>
      <c r="AV79" s="65">
        <v>0</v>
      </c>
      <c r="AW79" s="14">
        <v>0</v>
      </c>
      <c r="AX79" s="66">
        <v>0</v>
      </c>
      <c r="AY79" s="65">
        <v>0</v>
      </c>
      <c r="AZ79" s="14">
        <v>0</v>
      </c>
      <c r="BA79" s="66">
        <v>0</v>
      </c>
      <c r="BB79" s="65">
        <v>0</v>
      </c>
      <c r="BC79" s="14">
        <v>0</v>
      </c>
      <c r="BD79" s="66">
        <v>0</v>
      </c>
      <c r="BE79" s="65">
        <v>1.262</v>
      </c>
      <c r="BF79" s="14">
        <v>35.47</v>
      </c>
      <c r="BG79" s="66">
        <f t="shared" si="784"/>
        <v>28106.180665610143</v>
      </c>
      <c r="BH79" s="65">
        <v>0</v>
      </c>
      <c r="BI79" s="14">
        <v>0</v>
      </c>
      <c r="BJ79" s="66">
        <v>0</v>
      </c>
      <c r="BK79" s="65"/>
      <c r="BL79" s="14"/>
      <c r="BM79" s="66"/>
      <c r="BN79" s="65">
        <v>0</v>
      </c>
      <c r="BO79" s="14">
        <v>0</v>
      </c>
      <c r="BP79" s="66">
        <v>0</v>
      </c>
      <c r="BQ79" s="65">
        <v>0</v>
      </c>
      <c r="BR79" s="14">
        <v>0</v>
      </c>
      <c r="BS79" s="66">
        <v>0</v>
      </c>
      <c r="BT79" s="65">
        <v>29.648</v>
      </c>
      <c r="BU79" s="14">
        <v>726.77</v>
      </c>
      <c r="BV79" s="66">
        <f t="shared" si="786"/>
        <v>24513.289260658392</v>
      </c>
      <c r="BW79" s="65">
        <v>0</v>
      </c>
      <c r="BX79" s="14">
        <v>0</v>
      </c>
      <c r="BY79" s="66">
        <v>0</v>
      </c>
      <c r="BZ79" s="65">
        <v>0</v>
      </c>
      <c r="CA79" s="14">
        <v>0</v>
      </c>
      <c r="CB79" s="66">
        <v>0</v>
      </c>
      <c r="CC79" s="65">
        <v>0</v>
      </c>
      <c r="CD79" s="14">
        <v>0</v>
      </c>
      <c r="CE79" s="66">
        <v>0</v>
      </c>
      <c r="CF79" s="65">
        <v>0</v>
      </c>
      <c r="CG79" s="14">
        <v>0</v>
      </c>
      <c r="CH79" s="66">
        <v>0</v>
      </c>
      <c r="CI79" s="65">
        <v>0</v>
      </c>
      <c r="CJ79" s="14">
        <v>0</v>
      </c>
      <c r="CK79" s="66">
        <v>0</v>
      </c>
      <c r="CL79" s="65">
        <v>0.26900000000000002</v>
      </c>
      <c r="CM79" s="14">
        <v>8.8000000000000007</v>
      </c>
      <c r="CN79" s="66">
        <f t="shared" si="787"/>
        <v>32713.754646840152</v>
      </c>
      <c r="CO79" s="65">
        <v>0</v>
      </c>
      <c r="CP79" s="14">
        <v>0</v>
      </c>
      <c r="CQ79" s="66">
        <v>0</v>
      </c>
      <c r="CR79" s="65">
        <v>0</v>
      </c>
      <c r="CS79" s="14">
        <v>0</v>
      </c>
      <c r="CT79" s="66">
        <v>0</v>
      </c>
      <c r="CU79" s="65">
        <v>0</v>
      </c>
      <c r="CV79" s="14">
        <v>0</v>
      </c>
      <c r="CW79" s="66">
        <v>0</v>
      </c>
      <c r="CX79" s="65">
        <v>0</v>
      </c>
      <c r="CY79" s="14">
        <v>0</v>
      </c>
      <c r="CZ79" s="66">
        <f t="shared" si="716"/>
        <v>0</v>
      </c>
      <c r="DA79" s="65">
        <v>0</v>
      </c>
      <c r="DB79" s="14">
        <v>0</v>
      </c>
      <c r="DC79" s="66">
        <v>0</v>
      </c>
      <c r="DD79" s="65">
        <v>7.0000000000000001E-3</v>
      </c>
      <c r="DE79" s="14">
        <v>0.24</v>
      </c>
      <c r="DF79" s="66">
        <f t="shared" ref="DF79:DF80" si="815">DE79/DD79*1000</f>
        <v>34285.714285714283</v>
      </c>
      <c r="DG79" s="65">
        <v>0</v>
      </c>
      <c r="DH79" s="14">
        <v>0</v>
      </c>
      <c r="DI79" s="66">
        <v>0</v>
      </c>
      <c r="DJ79" s="65">
        <v>0</v>
      </c>
      <c r="DK79" s="14">
        <v>0</v>
      </c>
      <c r="DL79" s="66">
        <f t="shared" si="717"/>
        <v>0</v>
      </c>
      <c r="DM79" s="65">
        <v>0</v>
      </c>
      <c r="DN79" s="14">
        <v>0</v>
      </c>
      <c r="DO79" s="66">
        <f t="shared" si="718"/>
        <v>0</v>
      </c>
      <c r="DP79" s="65">
        <v>0</v>
      </c>
      <c r="DQ79" s="14">
        <v>0</v>
      </c>
      <c r="DR79" s="66">
        <v>0</v>
      </c>
      <c r="DS79" s="65">
        <v>0</v>
      </c>
      <c r="DT79" s="14">
        <v>0</v>
      </c>
      <c r="DU79" s="66">
        <v>0</v>
      </c>
      <c r="DV79" s="65">
        <v>0</v>
      </c>
      <c r="DW79" s="14">
        <v>0</v>
      </c>
      <c r="DX79" s="66">
        <v>0</v>
      </c>
      <c r="DY79" s="65">
        <v>0</v>
      </c>
      <c r="DZ79" s="14">
        <v>0</v>
      </c>
      <c r="EA79" s="66">
        <v>0</v>
      </c>
      <c r="EB79" s="65">
        <v>15.340999999999999</v>
      </c>
      <c r="EC79" s="14">
        <v>557.42999999999995</v>
      </c>
      <c r="ED79" s="66">
        <f t="shared" si="720"/>
        <v>36335.962453555832</v>
      </c>
      <c r="EE79" s="65">
        <v>0</v>
      </c>
      <c r="EF79" s="14">
        <v>0</v>
      </c>
      <c r="EG79" s="66">
        <v>0</v>
      </c>
      <c r="EH79" s="65">
        <v>0</v>
      </c>
      <c r="EI79" s="14">
        <v>0</v>
      </c>
      <c r="EJ79" s="66">
        <v>0</v>
      </c>
      <c r="EK79" s="65">
        <v>0.55800000000000005</v>
      </c>
      <c r="EL79" s="14">
        <v>15.91</v>
      </c>
      <c r="EM79" s="66">
        <f t="shared" si="789"/>
        <v>28512.544802867382</v>
      </c>
      <c r="EN79" s="65">
        <v>2.1739999999999999</v>
      </c>
      <c r="EO79" s="14">
        <v>77.42</v>
      </c>
      <c r="EP79" s="66">
        <f t="shared" si="790"/>
        <v>35611.775528978847</v>
      </c>
      <c r="EQ79" s="65">
        <v>0</v>
      </c>
      <c r="ER79" s="14">
        <v>0</v>
      </c>
      <c r="ES79" s="66">
        <v>0</v>
      </c>
      <c r="ET79" s="65">
        <v>0</v>
      </c>
      <c r="EU79" s="14">
        <v>0</v>
      </c>
      <c r="EV79" s="66">
        <v>0</v>
      </c>
      <c r="EW79" s="65">
        <v>0</v>
      </c>
      <c r="EX79" s="14">
        <v>0</v>
      </c>
      <c r="EY79" s="66">
        <f t="shared" si="722"/>
        <v>0</v>
      </c>
      <c r="EZ79" s="65">
        <v>2.3279999999999998</v>
      </c>
      <c r="FA79" s="14">
        <v>73.569999999999993</v>
      </c>
      <c r="FB79" s="66">
        <f t="shared" si="804"/>
        <v>31602.233676975946</v>
      </c>
      <c r="FC79" s="65">
        <v>8.3209999999999997</v>
      </c>
      <c r="FD79" s="14">
        <v>190.44</v>
      </c>
      <c r="FE79" s="66">
        <f t="shared" si="791"/>
        <v>22886.67227496695</v>
      </c>
      <c r="FF79" s="65">
        <v>72.566999999999993</v>
      </c>
      <c r="FG79" s="14">
        <v>1887.3</v>
      </c>
      <c r="FH79" s="66">
        <f t="shared" si="792"/>
        <v>26007.689445615779</v>
      </c>
      <c r="FI79" s="65">
        <v>0</v>
      </c>
      <c r="FJ79" s="14">
        <v>0</v>
      </c>
      <c r="FK79" s="66">
        <v>0</v>
      </c>
      <c r="FL79" s="65">
        <v>0</v>
      </c>
      <c r="FM79" s="14">
        <v>0</v>
      </c>
      <c r="FN79" s="66">
        <v>0</v>
      </c>
      <c r="FO79" s="65">
        <v>0.55100000000000005</v>
      </c>
      <c r="FP79" s="14">
        <v>18.190000000000001</v>
      </c>
      <c r="FQ79" s="66">
        <f t="shared" si="793"/>
        <v>33012.704174228675</v>
      </c>
      <c r="FR79" s="65">
        <v>0</v>
      </c>
      <c r="FS79" s="14">
        <v>0</v>
      </c>
      <c r="FT79" s="66">
        <v>0</v>
      </c>
      <c r="FU79" s="65">
        <v>0</v>
      </c>
      <c r="FV79" s="14">
        <v>0</v>
      </c>
      <c r="FW79" s="66">
        <v>0</v>
      </c>
      <c r="FX79" s="65">
        <v>0</v>
      </c>
      <c r="FY79" s="14">
        <v>0</v>
      </c>
      <c r="FZ79" s="66">
        <v>0</v>
      </c>
      <c r="GA79" s="65">
        <v>0</v>
      </c>
      <c r="GB79" s="14">
        <v>0</v>
      </c>
      <c r="GC79" s="66">
        <v>0</v>
      </c>
      <c r="GD79" s="65">
        <v>0</v>
      </c>
      <c r="GE79" s="14">
        <v>0</v>
      </c>
      <c r="GF79" s="66">
        <v>0</v>
      </c>
      <c r="GG79" s="65">
        <v>0</v>
      </c>
      <c r="GH79" s="14">
        <v>0</v>
      </c>
      <c r="GI79" s="66">
        <v>0</v>
      </c>
      <c r="GJ79" s="65">
        <v>0</v>
      </c>
      <c r="GK79" s="14">
        <v>0</v>
      </c>
      <c r="GL79" s="66">
        <v>0</v>
      </c>
      <c r="GM79" s="65">
        <v>0</v>
      </c>
      <c r="GN79" s="14">
        <v>0</v>
      </c>
      <c r="GO79" s="66">
        <v>0</v>
      </c>
      <c r="GP79" s="65">
        <v>5.5E-2</v>
      </c>
      <c r="GQ79" s="14">
        <v>2.0499999999999998</v>
      </c>
      <c r="GR79" s="66">
        <f t="shared" si="794"/>
        <v>37272.727272727265</v>
      </c>
      <c r="GS79" s="65">
        <v>0</v>
      </c>
      <c r="GT79" s="14">
        <v>0</v>
      </c>
      <c r="GU79" s="66">
        <v>0</v>
      </c>
      <c r="GV79" s="65">
        <v>0</v>
      </c>
      <c r="GW79" s="14">
        <v>0</v>
      </c>
      <c r="GX79" s="66">
        <v>0</v>
      </c>
      <c r="GY79" s="65">
        <v>1.0980000000000001</v>
      </c>
      <c r="GZ79" s="14">
        <v>32.81</v>
      </c>
      <c r="HA79" s="66">
        <f t="shared" si="795"/>
        <v>29881.602914389798</v>
      </c>
      <c r="HB79" s="65">
        <v>0</v>
      </c>
      <c r="HC79" s="14">
        <v>0</v>
      </c>
      <c r="HD79" s="66">
        <v>0</v>
      </c>
      <c r="HE79" s="65">
        <v>0</v>
      </c>
      <c r="HF79" s="14">
        <v>0</v>
      </c>
      <c r="HG79" s="66">
        <v>0</v>
      </c>
      <c r="HH79" s="65">
        <v>0</v>
      </c>
      <c r="HI79" s="14">
        <v>0</v>
      </c>
      <c r="HJ79" s="66">
        <f t="shared" si="728"/>
        <v>0</v>
      </c>
      <c r="HK79" s="65">
        <v>0</v>
      </c>
      <c r="HL79" s="14">
        <v>0</v>
      </c>
      <c r="HM79" s="66">
        <v>0</v>
      </c>
      <c r="HN79" s="65">
        <v>0</v>
      </c>
      <c r="HO79" s="14">
        <v>0</v>
      </c>
      <c r="HP79" s="66">
        <v>0</v>
      </c>
      <c r="HQ79" s="65">
        <v>0</v>
      </c>
      <c r="HR79" s="14">
        <v>0</v>
      </c>
      <c r="HS79" s="66">
        <v>0</v>
      </c>
      <c r="HT79" s="65">
        <v>0</v>
      </c>
      <c r="HU79" s="14">
        <v>0</v>
      </c>
      <c r="HV79" s="66">
        <v>0</v>
      </c>
      <c r="HW79" s="65">
        <v>0</v>
      </c>
      <c r="HX79" s="14">
        <v>0</v>
      </c>
      <c r="HY79" s="66">
        <v>0</v>
      </c>
      <c r="HZ79" s="65">
        <v>0</v>
      </c>
      <c r="IA79" s="14">
        <v>0</v>
      </c>
      <c r="IB79" s="66">
        <f t="shared" si="729"/>
        <v>0</v>
      </c>
      <c r="IC79" s="65">
        <v>1.4999999999999999E-2</v>
      </c>
      <c r="ID79" s="14">
        <v>4.01</v>
      </c>
      <c r="IE79" s="66">
        <f t="shared" si="811"/>
        <v>267333.33333333331</v>
      </c>
      <c r="IF79" s="65">
        <v>0</v>
      </c>
      <c r="IG79" s="14">
        <v>0</v>
      </c>
      <c r="IH79" s="66">
        <v>0</v>
      </c>
      <c r="II79" s="65">
        <v>0</v>
      </c>
      <c r="IJ79" s="14">
        <v>0</v>
      </c>
      <c r="IK79" s="66">
        <v>0</v>
      </c>
      <c r="IL79" s="65">
        <v>8.0000000000000002E-3</v>
      </c>
      <c r="IM79" s="14">
        <v>0.23</v>
      </c>
      <c r="IN79" s="66">
        <f t="shared" si="796"/>
        <v>28750</v>
      </c>
      <c r="IO79" s="65">
        <v>0.13600000000000001</v>
      </c>
      <c r="IP79" s="14">
        <v>5.31</v>
      </c>
      <c r="IQ79" s="66">
        <f t="shared" si="797"/>
        <v>39044.117647058818</v>
      </c>
      <c r="IR79" s="65">
        <v>0</v>
      </c>
      <c r="IS79" s="14">
        <v>0</v>
      </c>
      <c r="IT79" s="66">
        <v>0</v>
      </c>
      <c r="IU79" s="65">
        <v>0</v>
      </c>
      <c r="IV79" s="14">
        <v>0</v>
      </c>
      <c r="IW79" s="66">
        <v>0</v>
      </c>
      <c r="IX79" s="65">
        <v>0.01</v>
      </c>
      <c r="IY79" s="14">
        <v>0.35</v>
      </c>
      <c r="IZ79" s="66">
        <f t="shared" si="806"/>
        <v>35000</v>
      </c>
      <c r="JA79" s="65">
        <v>0</v>
      </c>
      <c r="JB79" s="14">
        <v>0</v>
      </c>
      <c r="JC79" s="66">
        <v>0</v>
      </c>
      <c r="JD79" s="65">
        <v>4.6820000000000004</v>
      </c>
      <c r="JE79" s="14">
        <v>179.7</v>
      </c>
      <c r="JF79" s="66">
        <f t="shared" si="799"/>
        <v>38381.033746262277</v>
      </c>
      <c r="JG79" s="65">
        <v>0.59299999999999997</v>
      </c>
      <c r="JH79" s="14">
        <v>33.46</v>
      </c>
      <c r="JI79" s="66">
        <f t="shared" si="800"/>
        <v>56424.957841483985</v>
      </c>
      <c r="JJ79" s="11">
        <f t="shared" si="704"/>
        <v>339.21300000000002</v>
      </c>
      <c r="JK79" s="21">
        <f t="shared" si="705"/>
        <v>7732.48</v>
      </c>
      <c r="JL79" s="6"/>
      <c r="JM79" s="9"/>
      <c r="JN79" s="6"/>
      <c r="JO79" s="6"/>
      <c r="JP79" s="6"/>
      <c r="JQ79" s="9"/>
      <c r="JR79" s="6"/>
      <c r="JS79" s="6"/>
      <c r="JT79" s="6"/>
      <c r="JU79" s="9"/>
      <c r="JV79" s="6"/>
      <c r="JW79" s="6"/>
      <c r="JX79" s="1"/>
      <c r="JY79" s="2"/>
      <c r="JZ79" s="1"/>
      <c r="KA79" s="1"/>
      <c r="KB79" s="1"/>
      <c r="KC79" s="2"/>
      <c r="KD79" s="1"/>
      <c r="KE79" s="1"/>
      <c r="KF79" s="1"/>
      <c r="KG79" s="2"/>
      <c r="KH79" s="1"/>
      <c r="KI79" s="1"/>
      <c r="KJ79" s="1"/>
      <c r="KK79" s="2"/>
      <c r="KL79" s="1"/>
      <c r="KM79" s="1"/>
      <c r="KN79" s="1"/>
      <c r="KO79" s="2"/>
      <c r="KP79" s="1"/>
      <c r="KQ79" s="1"/>
      <c r="KR79" s="1"/>
      <c r="KS79" s="2"/>
      <c r="KT79" s="1"/>
      <c r="KU79" s="1"/>
      <c r="KV79" s="1"/>
      <c r="KW79" s="2"/>
      <c r="KX79" s="1"/>
      <c r="KY79" s="1"/>
      <c r="KZ79" s="1"/>
      <c r="LA79" s="2"/>
      <c r="LB79" s="1"/>
      <c r="LC79" s="1"/>
      <c r="LD79" s="1"/>
    </row>
    <row r="80" spans="1:391" x14ac:dyDescent="0.3">
      <c r="A80" s="57">
        <v>2014</v>
      </c>
      <c r="B80" s="58" t="s">
        <v>14</v>
      </c>
      <c r="C80" s="65">
        <v>0</v>
      </c>
      <c r="D80" s="14">
        <v>0</v>
      </c>
      <c r="E80" s="66">
        <v>0</v>
      </c>
      <c r="F80" s="65">
        <v>11.131</v>
      </c>
      <c r="G80" s="14">
        <v>359.53</v>
      </c>
      <c r="H80" s="66">
        <f t="shared" si="781"/>
        <v>32299.883209055784</v>
      </c>
      <c r="I80" s="65">
        <v>0</v>
      </c>
      <c r="J80" s="14">
        <v>0</v>
      </c>
      <c r="K80" s="66">
        <v>0</v>
      </c>
      <c r="L80" s="65">
        <v>0.28299999999999997</v>
      </c>
      <c r="M80" s="14">
        <v>10.28</v>
      </c>
      <c r="N80" s="66">
        <f t="shared" si="782"/>
        <v>36325.088339222617</v>
      </c>
      <c r="O80" s="65">
        <v>0</v>
      </c>
      <c r="P80" s="14">
        <v>0</v>
      </c>
      <c r="Q80" s="66">
        <v>0</v>
      </c>
      <c r="R80" s="65">
        <v>100.592</v>
      </c>
      <c r="S80" s="14">
        <v>2786.18</v>
      </c>
      <c r="T80" s="66">
        <f t="shared" si="708"/>
        <v>27697.828853189119</v>
      </c>
      <c r="U80" s="65">
        <v>0</v>
      </c>
      <c r="V80" s="14">
        <v>0</v>
      </c>
      <c r="W80" s="66">
        <f t="shared" si="709"/>
        <v>0</v>
      </c>
      <c r="X80" s="65">
        <v>100.592</v>
      </c>
      <c r="Y80" s="14">
        <v>2786.18</v>
      </c>
      <c r="Z80" s="66">
        <f t="shared" si="783"/>
        <v>27697.828853189119</v>
      </c>
      <c r="AA80" s="65">
        <v>0</v>
      </c>
      <c r="AB80" s="14">
        <v>0</v>
      </c>
      <c r="AC80" s="66">
        <v>0</v>
      </c>
      <c r="AD80" s="65">
        <v>0</v>
      </c>
      <c r="AE80" s="14">
        <v>0</v>
      </c>
      <c r="AF80" s="66">
        <v>0</v>
      </c>
      <c r="AG80" s="65">
        <v>0</v>
      </c>
      <c r="AH80" s="14">
        <v>0</v>
      </c>
      <c r="AI80" s="66">
        <f t="shared" si="711"/>
        <v>0</v>
      </c>
      <c r="AJ80" s="65">
        <v>0</v>
      </c>
      <c r="AK80" s="14">
        <v>0</v>
      </c>
      <c r="AL80" s="66">
        <v>0</v>
      </c>
      <c r="AM80" s="65">
        <v>0</v>
      </c>
      <c r="AN80" s="14">
        <v>0</v>
      </c>
      <c r="AO80" s="66">
        <v>0</v>
      </c>
      <c r="AP80" s="65">
        <v>0</v>
      </c>
      <c r="AQ80" s="14">
        <v>0</v>
      </c>
      <c r="AR80" s="66">
        <v>0</v>
      </c>
      <c r="AS80" s="65">
        <v>2.9000000000000001E-2</v>
      </c>
      <c r="AT80" s="14">
        <v>1.49</v>
      </c>
      <c r="AU80" s="66">
        <f t="shared" si="801"/>
        <v>51379.31034482758</v>
      </c>
      <c r="AV80" s="65">
        <v>0</v>
      </c>
      <c r="AW80" s="14">
        <v>0</v>
      </c>
      <c r="AX80" s="66">
        <v>0</v>
      </c>
      <c r="AY80" s="65">
        <v>0</v>
      </c>
      <c r="AZ80" s="14">
        <v>0</v>
      </c>
      <c r="BA80" s="66">
        <v>0</v>
      </c>
      <c r="BB80" s="65">
        <v>0</v>
      </c>
      <c r="BC80" s="14">
        <v>0</v>
      </c>
      <c r="BD80" s="66">
        <v>0</v>
      </c>
      <c r="BE80" s="65">
        <v>2.7269999999999999</v>
      </c>
      <c r="BF80" s="14">
        <v>100.63</v>
      </c>
      <c r="BG80" s="66">
        <f t="shared" si="784"/>
        <v>36901.356802346905</v>
      </c>
      <c r="BH80" s="65">
        <v>0</v>
      </c>
      <c r="BI80" s="14">
        <v>0</v>
      </c>
      <c r="BJ80" s="66">
        <v>0</v>
      </c>
      <c r="BK80" s="65"/>
      <c r="BL80" s="14"/>
      <c r="BM80" s="66"/>
      <c r="BN80" s="65">
        <v>0</v>
      </c>
      <c r="BO80" s="14">
        <v>0</v>
      </c>
      <c r="BP80" s="66">
        <v>0</v>
      </c>
      <c r="BQ80" s="65">
        <v>0</v>
      </c>
      <c r="BR80" s="14">
        <v>0</v>
      </c>
      <c r="BS80" s="66">
        <v>0</v>
      </c>
      <c r="BT80" s="65">
        <v>70.281000000000006</v>
      </c>
      <c r="BU80" s="14">
        <v>1629.68</v>
      </c>
      <c r="BV80" s="66">
        <f t="shared" si="786"/>
        <v>23188.059361705153</v>
      </c>
      <c r="BW80" s="65">
        <v>0</v>
      </c>
      <c r="BX80" s="14">
        <v>0</v>
      </c>
      <c r="BY80" s="66">
        <v>0</v>
      </c>
      <c r="BZ80" s="65">
        <v>0</v>
      </c>
      <c r="CA80" s="14">
        <v>0</v>
      </c>
      <c r="CB80" s="66">
        <v>0</v>
      </c>
      <c r="CC80" s="65">
        <v>0</v>
      </c>
      <c r="CD80" s="14">
        <v>0</v>
      </c>
      <c r="CE80" s="66">
        <v>0</v>
      </c>
      <c r="CF80" s="65">
        <v>0</v>
      </c>
      <c r="CG80" s="14">
        <v>0</v>
      </c>
      <c r="CH80" s="66">
        <v>0</v>
      </c>
      <c r="CI80" s="65">
        <v>0</v>
      </c>
      <c r="CJ80" s="14">
        <v>0</v>
      </c>
      <c r="CK80" s="66">
        <v>0</v>
      </c>
      <c r="CL80" s="65">
        <v>1.671</v>
      </c>
      <c r="CM80" s="14">
        <v>53.49</v>
      </c>
      <c r="CN80" s="66">
        <f t="shared" si="787"/>
        <v>32010.771992818674</v>
      </c>
      <c r="CO80" s="65">
        <v>0</v>
      </c>
      <c r="CP80" s="14">
        <v>0</v>
      </c>
      <c r="CQ80" s="66">
        <v>0</v>
      </c>
      <c r="CR80" s="65">
        <v>0</v>
      </c>
      <c r="CS80" s="14">
        <v>0</v>
      </c>
      <c r="CT80" s="66">
        <v>0</v>
      </c>
      <c r="CU80" s="65">
        <v>0</v>
      </c>
      <c r="CV80" s="14">
        <v>0</v>
      </c>
      <c r="CW80" s="66">
        <v>0</v>
      </c>
      <c r="CX80" s="65">
        <v>0</v>
      </c>
      <c r="CY80" s="14">
        <v>0</v>
      </c>
      <c r="CZ80" s="66">
        <f t="shared" si="716"/>
        <v>0</v>
      </c>
      <c r="DA80" s="65">
        <v>0</v>
      </c>
      <c r="DB80" s="14">
        <v>0</v>
      </c>
      <c r="DC80" s="66">
        <v>0</v>
      </c>
      <c r="DD80" s="65">
        <v>7.0000000000000001E-3</v>
      </c>
      <c r="DE80" s="14">
        <v>0.24</v>
      </c>
      <c r="DF80" s="66">
        <f t="shared" si="815"/>
        <v>34285.714285714283</v>
      </c>
      <c r="DG80" s="65">
        <v>0</v>
      </c>
      <c r="DH80" s="14">
        <v>0</v>
      </c>
      <c r="DI80" s="66">
        <v>0</v>
      </c>
      <c r="DJ80" s="65">
        <v>0</v>
      </c>
      <c r="DK80" s="14">
        <v>0</v>
      </c>
      <c r="DL80" s="66">
        <f t="shared" si="717"/>
        <v>0</v>
      </c>
      <c r="DM80" s="65">
        <v>0</v>
      </c>
      <c r="DN80" s="14">
        <v>0</v>
      </c>
      <c r="DO80" s="66">
        <f t="shared" si="718"/>
        <v>0</v>
      </c>
      <c r="DP80" s="65">
        <v>3.2080000000000002</v>
      </c>
      <c r="DQ80" s="14">
        <v>34.130000000000003</v>
      </c>
      <c r="DR80" s="66">
        <f t="shared" si="788"/>
        <v>10639.027431421446</v>
      </c>
      <c r="DS80" s="65">
        <v>0</v>
      </c>
      <c r="DT80" s="14">
        <v>0</v>
      </c>
      <c r="DU80" s="66">
        <v>0</v>
      </c>
      <c r="DV80" s="65">
        <v>0</v>
      </c>
      <c r="DW80" s="14">
        <v>0</v>
      </c>
      <c r="DX80" s="66">
        <v>0</v>
      </c>
      <c r="DY80" s="65">
        <v>0</v>
      </c>
      <c r="DZ80" s="14">
        <v>0</v>
      </c>
      <c r="EA80" s="66">
        <v>0</v>
      </c>
      <c r="EB80" s="65">
        <v>37.156999999999996</v>
      </c>
      <c r="EC80" s="14">
        <v>1379.42</v>
      </c>
      <c r="ED80" s="66">
        <f t="shared" si="720"/>
        <v>37124.095056113256</v>
      </c>
      <c r="EE80" s="65">
        <v>0</v>
      </c>
      <c r="EF80" s="14">
        <v>0</v>
      </c>
      <c r="EG80" s="66">
        <v>0</v>
      </c>
      <c r="EH80" s="65">
        <v>0</v>
      </c>
      <c r="EI80" s="14">
        <v>0</v>
      </c>
      <c r="EJ80" s="66">
        <v>0</v>
      </c>
      <c r="EK80" s="65">
        <v>0.182</v>
      </c>
      <c r="EL80" s="14">
        <v>6.07</v>
      </c>
      <c r="EM80" s="66">
        <f t="shared" si="789"/>
        <v>33351.648351648357</v>
      </c>
      <c r="EN80" s="65">
        <v>1.865</v>
      </c>
      <c r="EO80" s="14">
        <v>43.79</v>
      </c>
      <c r="EP80" s="66">
        <f t="shared" si="790"/>
        <v>23479.892761394101</v>
      </c>
      <c r="EQ80" s="65">
        <v>0</v>
      </c>
      <c r="ER80" s="14">
        <v>0</v>
      </c>
      <c r="ES80" s="66">
        <v>0</v>
      </c>
      <c r="ET80" s="65">
        <v>0</v>
      </c>
      <c r="EU80" s="14">
        <v>0</v>
      </c>
      <c r="EV80" s="66">
        <v>0</v>
      </c>
      <c r="EW80" s="65">
        <v>0</v>
      </c>
      <c r="EX80" s="14">
        <v>0</v>
      </c>
      <c r="EY80" s="66">
        <f t="shared" si="722"/>
        <v>0</v>
      </c>
      <c r="EZ80" s="65">
        <v>0</v>
      </c>
      <c r="FA80" s="14">
        <v>0</v>
      </c>
      <c r="FB80" s="66">
        <v>0</v>
      </c>
      <c r="FC80" s="65">
        <v>9.3450000000000006</v>
      </c>
      <c r="FD80" s="14">
        <v>213.31</v>
      </c>
      <c r="FE80" s="66">
        <f t="shared" si="791"/>
        <v>22826.110219368646</v>
      </c>
      <c r="FF80" s="65">
        <v>88.430999999999997</v>
      </c>
      <c r="FG80" s="14">
        <v>2179.35</v>
      </c>
      <c r="FH80" s="66">
        <f t="shared" si="792"/>
        <v>24644.638192489059</v>
      </c>
      <c r="FI80" s="65">
        <v>0</v>
      </c>
      <c r="FJ80" s="14">
        <v>0</v>
      </c>
      <c r="FK80" s="66">
        <v>0</v>
      </c>
      <c r="FL80" s="65">
        <v>0</v>
      </c>
      <c r="FM80" s="14">
        <v>0</v>
      </c>
      <c r="FN80" s="66">
        <v>0</v>
      </c>
      <c r="FO80" s="65">
        <v>0.217</v>
      </c>
      <c r="FP80" s="14">
        <v>7.14</v>
      </c>
      <c r="FQ80" s="66">
        <f t="shared" si="793"/>
        <v>32903.225806451606</v>
      </c>
      <c r="FR80" s="65">
        <v>0</v>
      </c>
      <c r="FS80" s="14">
        <v>0</v>
      </c>
      <c r="FT80" s="66">
        <v>0</v>
      </c>
      <c r="FU80" s="65">
        <v>0</v>
      </c>
      <c r="FV80" s="14">
        <v>0</v>
      </c>
      <c r="FW80" s="66">
        <v>0</v>
      </c>
      <c r="FX80" s="65">
        <v>0</v>
      </c>
      <c r="FY80" s="14">
        <v>0</v>
      </c>
      <c r="FZ80" s="66">
        <v>0</v>
      </c>
      <c r="GA80" s="65">
        <v>0</v>
      </c>
      <c r="GB80" s="14">
        <v>0</v>
      </c>
      <c r="GC80" s="66">
        <v>0</v>
      </c>
      <c r="GD80" s="65">
        <v>0</v>
      </c>
      <c r="GE80" s="14">
        <v>0</v>
      </c>
      <c r="GF80" s="66">
        <v>0</v>
      </c>
      <c r="GG80" s="65">
        <v>0</v>
      </c>
      <c r="GH80" s="14">
        <v>0</v>
      </c>
      <c r="GI80" s="66">
        <v>0</v>
      </c>
      <c r="GJ80" s="65">
        <v>0</v>
      </c>
      <c r="GK80" s="14">
        <v>0</v>
      </c>
      <c r="GL80" s="66">
        <v>0</v>
      </c>
      <c r="GM80" s="65">
        <v>0</v>
      </c>
      <c r="GN80" s="14">
        <v>0</v>
      </c>
      <c r="GO80" s="66">
        <v>0</v>
      </c>
      <c r="GP80" s="65">
        <v>0.318</v>
      </c>
      <c r="GQ80" s="14">
        <v>4</v>
      </c>
      <c r="GR80" s="66">
        <f t="shared" si="794"/>
        <v>12578.616352201258</v>
      </c>
      <c r="GS80" s="65">
        <v>0</v>
      </c>
      <c r="GT80" s="14">
        <v>0</v>
      </c>
      <c r="GU80" s="66">
        <v>0</v>
      </c>
      <c r="GV80" s="65">
        <v>0</v>
      </c>
      <c r="GW80" s="14">
        <v>0</v>
      </c>
      <c r="GX80" s="66">
        <v>0</v>
      </c>
      <c r="GY80" s="65">
        <v>0.14699999999999999</v>
      </c>
      <c r="GZ80" s="14">
        <v>4.78</v>
      </c>
      <c r="HA80" s="66">
        <f t="shared" si="795"/>
        <v>32517.006802721091</v>
      </c>
      <c r="HB80" s="65">
        <v>0</v>
      </c>
      <c r="HC80" s="14">
        <v>0</v>
      </c>
      <c r="HD80" s="66">
        <v>0</v>
      </c>
      <c r="HE80" s="65">
        <v>0</v>
      </c>
      <c r="HF80" s="14">
        <v>0</v>
      </c>
      <c r="HG80" s="66">
        <v>0</v>
      </c>
      <c r="HH80" s="65">
        <v>0</v>
      </c>
      <c r="HI80" s="14">
        <v>0</v>
      </c>
      <c r="HJ80" s="66">
        <f t="shared" si="728"/>
        <v>0</v>
      </c>
      <c r="HK80" s="65">
        <v>0</v>
      </c>
      <c r="HL80" s="14">
        <v>0</v>
      </c>
      <c r="HM80" s="66">
        <v>0</v>
      </c>
      <c r="HN80" s="65">
        <v>0</v>
      </c>
      <c r="HO80" s="14">
        <v>0</v>
      </c>
      <c r="HP80" s="66">
        <v>0</v>
      </c>
      <c r="HQ80" s="65">
        <v>0</v>
      </c>
      <c r="HR80" s="14">
        <v>0</v>
      </c>
      <c r="HS80" s="66">
        <v>0</v>
      </c>
      <c r="HT80" s="65">
        <v>0</v>
      </c>
      <c r="HU80" s="14">
        <v>0</v>
      </c>
      <c r="HV80" s="66">
        <v>0</v>
      </c>
      <c r="HW80" s="65">
        <v>0</v>
      </c>
      <c r="HX80" s="14">
        <v>0</v>
      </c>
      <c r="HY80" s="66">
        <v>0</v>
      </c>
      <c r="HZ80" s="65">
        <v>0</v>
      </c>
      <c r="IA80" s="14">
        <v>0</v>
      </c>
      <c r="IB80" s="66">
        <f t="shared" si="729"/>
        <v>0</v>
      </c>
      <c r="IC80" s="65">
        <v>7.0000000000000007E-2</v>
      </c>
      <c r="ID80" s="14">
        <v>9.69</v>
      </c>
      <c r="IE80" s="66">
        <f t="shared" si="811"/>
        <v>138428.57142857142</v>
      </c>
      <c r="IF80" s="65">
        <v>0</v>
      </c>
      <c r="IG80" s="14">
        <v>0</v>
      </c>
      <c r="IH80" s="66">
        <v>0</v>
      </c>
      <c r="II80" s="65">
        <v>0</v>
      </c>
      <c r="IJ80" s="14">
        <v>0</v>
      </c>
      <c r="IK80" s="66">
        <v>0</v>
      </c>
      <c r="IL80" s="65">
        <v>0</v>
      </c>
      <c r="IM80" s="14">
        <v>0</v>
      </c>
      <c r="IN80" s="66">
        <v>0</v>
      </c>
      <c r="IO80" s="65">
        <v>0</v>
      </c>
      <c r="IP80" s="14">
        <v>0</v>
      </c>
      <c r="IQ80" s="66">
        <v>0</v>
      </c>
      <c r="IR80" s="65">
        <v>0.69899999999999995</v>
      </c>
      <c r="IS80" s="14">
        <v>19.190000000000001</v>
      </c>
      <c r="IT80" s="66">
        <f t="shared" si="798"/>
        <v>27453.505007153079</v>
      </c>
      <c r="IU80" s="65">
        <v>0</v>
      </c>
      <c r="IV80" s="14">
        <v>0</v>
      </c>
      <c r="IW80" s="66">
        <v>0</v>
      </c>
      <c r="IX80" s="65">
        <v>0</v>
      </c>
      <c r="IY80" s="14">
        <v>0</v>
      </c>
      <c r="IZ80" s="66">
        <v>0</v>
      </c>
      <c r="JA80" s="65">
        <v>0</v>
      </c>
      <c r="JB80" s="14">
        <v>0</v>
      </c>
      <c r="JC80" s="66">
        <v>0</v>
      </c>
      <c r="JD80" s="65">
        <v>30.193000000000001</v>
      </c>
      <c r="JE80" s="14">
        <v>888.78</v>
      </c>
      <c r="JF80" s="66">
        <f t="shared" si="799"/>
        <v>29436.62438313516</v>
      </c>
      <c r="JG80" s="65">
        <v>1.36</v>
      </c>
      <c r="JH80" s="14">
        <v>34.159999999999997</v>
      </c>
      <c r="JI80" s="66">
        <f t="shared" si="800"/>
        <v>25117.647058823524</v>
      </c>
      <c r="JJ80" s="11">
        <f t="shared" si="704"/>
        <v>460.505</v>
      </c>
      <c r="JK80" s="21">
        <f t="shared" si="705"/>
        <v>12551.51</v>
      </c>
      <c r="JL80" s="6"/>
      <c r="JM80" s="9"/>
      <c r="JN80" s="6"/>
      <c r="JO80" s="6"/>
      <c r="JP80" s="6"/>
      <c r="JQ80" s="9"/>
      <c r="JR80" s="6"/>
      <c r="JS80" s="6"/>
      <c r="JT80" s="6"/>
      <c r="JU80" s="9"/>
      <c r="JV80" s="6"/>
      <c r="JW80" s="6"/>
      <c r="JX80" s="1"/>
      <c r="JY80" s="2"/>
      <c r="JZ80" s="1"/>
      <c r="KA80" s="1"/>
      <c r="KB80" s="1"/>
      <c r="KC80" s="2"/>
      <c r="KD80" s="1"/>
      <c r="KE80" s="1"/>
      <c r="KF80" s="1"/>
      <c r="KG80" s="2"/>
      <c r="KH80" s="1"/>
      <c r="KI80" s="1"/>
      <c r="KJ80" s="1"/>
      <c r="KK80" s="2"/>
      <c r="KL80" s="1"/>
      <c r="KM80" s="1"/>
      <c r="KN80" s="1"/>
      <c r="KO80" s="2"/>
      <c r="KP80" s="1"/>
      <c r="KQ80" s="1"/>
      <c r="KR80" s="1"/>
      <c r="KS80" s="2"/>
      <c r="KT80" s="1"/>
      <c r="KU80" s="1"/>
      <c r="KV80" s="1"/>
      <c r="KW80" s="2"/>
      <c r="KX80" s="1"/>
      <c r="KY80" s="1"/>
      <c r="KZ80" s="1"/>
      <c r="LA80" s="2"/>
      <c r="LB80" s="1"/>
      <c r="LC80" s="1"/>
      <c r="LD80" s="1"/>
    </row>
    <row r="81" spans="1:391" x14ac:dyDescent="0.3">
      <c r="A81" s="57">
        <v>2014</v>
      </c>
      <c r="B81" s="58" t="s">
        <v>15</v>
      </c>
      <c r="C81" s="65">
        <v>0</v>
      </c>
      <c r="D81" s="14">
        <v>0</v>
      </c>
      <c r="E81" s="66">
        <v>0</v>
      </c>
      <c r="F81" s="65">
        <v>9.3460000000000001</v>
      </c>
      <c r="G81" s="14">
        <v>268.77999999999997</v>
      </c>
      <c r="H81" s="66">
        <f t="shared" si="781"/>
        <v>28758.82730579927</v>
      </c>
      <c r="I81" s="65">
        <v>0</v>
      </c>
      <c r="J81" s="14">
        <v>0</v>
      </c>
      <c r="K81" s="66">
        <v>0</v>
      </c>
      <c r="L81" s="65">
        <v>1.794</v>
      </c>
      <c r="M81" s="14">
        <v>59.9</v>
      </c>
      <c r="N81" s="66">
        <f t="shared" si="782"/>
        <v>33389.074693422517</v>
      </c>
      <c r="O81" s="65">
        <v>0</v>
      </c>
      <c r="P81" s="14">
        <v>0</v>
      </c>
      <c r="Q81" s="66">
        <v>0</v>
      </c>
      <c r="R81" s="65">
        <v>87.213999999999999</v>
      </c>
      <c r="S81" s="14">
        <v>2511.62</v>
      </c>
      <c r="T81" s="66">
        <f t="shared" si="708"/>
        <v>28798.358061779072</v>
      </c>
      <c r="U81" s="65">
        <v>0</v>
      </c>
      <c r="V81" s="14">
        <v>0</v>
      </c>
      <c r="W81" s="66">
        <f t="shared" si="709"/>
        <v>0</v>
      </c>
      <c r="X81" s="65">
        <v>87.213999999999999</v>
      </c>
      <c r="Y81" s="14">
        <v>2511.62</v>
      </c>
      <c r="Z81" s="66">
        <f t="shared" si="783"/>
        <v>28798.358061779072</v>
      </c>
      <c r="AA81" s="65">
        <v>0</v>
      </c>
      <c r="AB81" s="14">
        <v>0</v>
      </c>
      <c r="AC81" s="66">
        <v>0</v>
      </c>
      <c r="AD81" s="65">
        <v>0</v>
      </c>
      <c r="AE81" s="14">
        <v>0</v>
      </c>
      <c r="AF81" s="66">
        <v>0</v>
      </c>
      <c r="AG81" s="65">
        <v>0</v>
      </c>
      <c r="AH81" s="14">
        <v>0</v>
      </c>
      <c r="AI81" s="66">
        <f t="shared" si="711"/>
        <v>0</v>
      </c>
      <c r="AJ81" s="65">
        <v>0</v>
      </c>
      <c r="AK81" s="14">
        <v>0</v>
      </c>
      <c r="AL81" s="66">
        <v>0</v>
      </c>
      <c r="AM81" s="65">
        <v>0</v>
      </c>
      <c r="AN81" s="14">
        <v>0</v>
      </c>
      <c r="AO81" s="66">
        <v>0</v>
      </c>
      <c r="AP81" s="65">
        <v>0</v>
      </c>
      <c r="AQ81" s="14">
        <v>0</v>
      </c>
      <c r="AR81" s="66">
        <v>0</v>
      </c>
      <c r="AS81" s="65">
        <v>0</v>
      </c>
      <c r="AT81" s="14">
        <v>0</v>
      </c>
      <c r="AU81" s="66">
        <v>0</v>
      </c>
      <c r="AV81" s="65">
        <v>0</v>
      </c>
      <c r="AW81" s="14">
        <v>0</v>
      </c>
      <c r="AX81" s="66">
        <v>0</v>
      </c>
      <c r="AY81" s="65">
        <v>0</v>
      </c>
      <c r="AZ81" s="14">
        <v>0</v>
      </c>
      <c r="BA81" s="66">
        <v>0</v>
      </c>
      <c r="BB81" s="65">
        <v>0</v>
      </c>
      <c r="BC81" s="14">
        <v>0</v>
      </c>
      <c r="BD81" s="66">
        <v>0</v>
      </c>
      <c r="BE81" s="65">
        <v>2.5350000000000001</v>
      </c>
      <c r="BF81" s="14">
        <v>62.25</v>
      </c>
      <c r="BG81" s="66">
        <f t="shared" si="784"/>
        <v>24556.213017751477</v>
      </c>
      <c r="BH81" s="65">
        <v>0.42299999999999999</v>
      </c>
      <c r="BI81" s="14">
        <v>13.78</v>
      </c>
      <c r="BJ81" s="66">
        <f t="shared" si="785"/>
        <v>32576.832151300237</v>
      </c>
      <c r="BK81" s="65"/>
      <c r="BL81" s="14"/>
      <c r="BM81" s="66"/>
      <c r="BN81" s="65">
        <v>0</v>
      </c>
      <c r="BO81" s="14">
        <v>0</v>
      </c>
      <c r="BP81" s="66">
        <v>0</v>
      </c>
      <c r="BQ81" s="65">
        <v>0</v>
      </c>
      <c r="BR81" s="14">
        <v>0</v>
      </c>
      <c r="BS81" s="66">
        <v>0</v>
      </c>
      <c r="BT81" s="65">
        <v>45.118000000000002</v>
      </c>
      <c r="BU81" s="14">
        <v>1079.51</v>
      </c>
      <c r="BV81" s="66">
        <f t="shared" si="786"/>
        <v>23926.370849771709</v>
      </c>
      <c r="BW81" s="65">
        <v>0</v>
      </c>
      <c r="BX81" s="14">
        <v>0</v>
      </c>
      <c r="BY81" s="66">
        <v>0</v>
      </c>
      <c r="BZ81" s="65">
        <v>0</v>
      </c>
      <c r="CA81" s="14">
        <v>0</v>
      </c>
      <c r="CB81" s="66">
        <v>0</v>
      </c>
      <c r="CC81" s="65">
        <v>0</v>
      </c>
      <c r="CD81" s="14">
        <v>0</v>
      </c>
      <c r="CE81" s="66">
        <v>0</v>
      </c>
      <c r="CF81" s="75">
        <v>0</v>
      </c>
      <c r="CG81" s="20">
        <v>0</v>
      </c>
      <c r="CH81" s="66">
        <v>0</v>
      </c>
      <c r="CI81" s="75">
        <v>0</v>
      </c>
      <c r="CJ81" s="20">
        <v>0</v>
      </c>
      <c r="CK81" s="66">
        <v>0</v>
      </c>
      <c r="CL81" s="65">
        <v>2.548</v>
      </c>
      <c r="CM81" s="14">
        <v>79.09</v>
      </c>
      <c r="CN81" s="66">
        <f t="shared" si="787"/>
        <v>31040.031397174254</v>
      </c>
      <c r="CO81" s="65">
        <v>0</v>
      </c>
      <c r="CP81" s="14">
        <v>0</v>
      </c>
      <c r="CQ81" s="66">
        <v>0</v>
      </c>
      <c r="CR81" s="65">
        <v>0</v>
      </c>
      <c r="CS81" s="14">
        <v>0</v>
      </c>
      <c r="CT81" s="66">
        <v>0</v>
      </c>
      <c r="CU81" s="65">
        <v>0</v>
      </c>
      <c r="CV81" s="14">
        <v>0</v>
      </c>
      <c r="CW81" s="66">
        <v>0</v>
      </c>
      <c r="CX81" s="65">
        <v>0</v>
      </c>
      <c r="CY81" s="14">
        <v>0</v>
      </c>
      <c r="CZ81" s="66">
        <f t="shared" si="716"/>
        <v>0</v>
      </c>
      <c r="DA81" s="65">
        <v>0</v>
      </c>
      <c r="DB81" s="14">
        <v>0</v>
      </c>
      <c r="DC81" s="66">
        <v>0</v>
      </c>
      <c r="DD81" s="65">
        <v>0</v>
      </c>
      <c r="DE81" s="14">
        <v>0</v>
      </c>
      <c r="DF81" s="66">
        <v>0</v>
      </c>
      <c r="DG81" s="65">
        <v>0</v>
      </c>
      <c r="DH81" s="14">
        <v>0</v>
      </c>
      <c r="DI81" s="66">
        <v>0</v>
      </c>
      <c r="DJ81" s="65">
        <v>0</v>
      </c>
      <c r="DK81" s="14">
        <v>0</v>
      </c>
      <c r="DL81" s="66">
        <f t="shared" si="717"/>
        <v>0</v>
      </c>
      <c r="DM81" s="65">
        <v>0</v>
      </c>
      <c r="DN81" s="14">
        <v>0</v>
      </c>
      <c r="DO81" s="66">
        <f t="shared" si="718"/>
        <v>0</v>
      </c>
      <c r="DP81" s="65">
        <v>4.1280000000000001</v>
      </c>
      <c r="DQ81" s="14">
        <v>57.29</v>
      </c>
      <c r="DR81" s="66">
        <f t="shared" si="788"/>
        <v>13878.391472868216</v>
      </c>
      <c r="DS81" s="65">
        <v>0</v>
      </c>
      <c r="DT81" s="14">
        <v>0</v>
      </c>
      <c r="DU81" s="66">
        <v>0</v>
      </c>
      <c r="DV81" s="65">
        <v>0</v>
      </c>
      <c r="DW81" s="14">
        <v>0</v>
      </c>
      <c r="DX81" s="66">
        <v>0</v>
      </c>
      <c r="DY81" s="65">
        <v>0</v>
      </c>
      <c r="DZ81" s="14">
        <v>0</v>
      </c>
      <c r="EA81" s="66">
        <v>0</v>
      </c>
      <c r="EB81" s="65">
        <v>20.643000000000001</v>
      </c>
      <c r="EC81" s="14">
        <v>622.79999999999995</v>
      </c>
      <c r="ED81" s="66">
        <f t="shared" si="720"/>
        <v>30170.033425374215</v>
      </c>
      <c r="EE81" s="65">
        <v>0</v>
      </c>
      <c r="EF81" s="14">
        <v>0</v>
      </c>
      <c r="EG81" s="66">
        <v>0</v>
      </c>
      <c r="EH81" s="65">
        <v>0</v>
      </c>
      <c r="EI81" s="14">
        <v>0</v>
      </c>
      <c r="EJ81" s="66">
        <v>0</v>
      </c>
      <c r="EK81" s="65">
        <v>0</v>
      </c>
      <c r="EL81" s="14">
        <v>0</v>
      </c>
      <c r="EM81" s="66">
        <v>0</v>
      </c>
      <c r="EN81" s="65">
        <v>4.2690000000000001</v>
      </c>
      <c r="EO81" s="14">
        <v>86.85</v>
      </c>
      <c r="EP81" s="66">
        <f t="shared" si="790"/>
        <v>20344.342937456076</v>
      </c>
      <c r="EQ81" s="65">
        <v>0</v>
      </c>
      <c r="ER81" s="14">
        <v>0</v>
      </c>
      <c r="ES81" s="66">
        <v>0</v>
      </c>
      <c r="ET81" s="65">
        <v>0</v>
      </c>
      <c r="EU81" s="14">
        <v>0</v>
      </c>
      <c r="EV81" s="66">
        <v>0</v>
      </c>
      <c r="EW81" s="65">
        <v>0</v>
      </c>
      <c r="EX81" s="14">
        <v>0</v>
      </c>
      <c r="EY81" s="66">
        <f t="shared" si="722"/>
        <v>0</v>
      </c>
      <c r="EZ81" s="65">
        <v>7.53</v>
      </c>
      <c r="FA81" s="14">
        <v>226.92</v>
      </c>
      <c r="FB81" s="66">
        <f t="shared" si="804"/>
        <v>30135.458167330675</v>
      </c>
      <c r="FC81" s="65">
        <v>8.5510000000000002</v>
      </c>
      <c r="FD81" s="14">
        <v>200.06</v>
      </c>
      <c r="FE81" s="66">
        <f t="shared" si="791"/>
        <v>23396.094024090751</v>
      </c>
      <c r="FF81" s="65">
        <v>104.51300000000001</v>
      </c>
      <c r="FG81" s="14">
        <v>1726.04</v>
      </c>
      <c r="FH81" s="66">
        <f t="shared" si="792"/>
        <v>16515.074679704918</v>
      </c>
      <c r="FI81" s="65">
        <v>0</v>
      </c>
      <c r="FJ81" s="14">
        <v>0</v>
      </c>
      <c r="FK81" s="66">
        <v>0</v>
      </c>
      <c r="FL81" s="65">
        <v>0</v>
      </c>
      <c r="FM81" s="14">
        <v>0</v>
      </c>
      <c r="FN81" s="66">
        <v>0</v>
      </c>
      <c r="FO81" s="65">
        <v>0.68899999999999995</v>
      </c>
      <c r="FP81" s="14">
        <v>19.48</v>
      </c>
      <c r="FQ81" s="66">
        <f t="shared" si="793"/>
        <v>28272.859216255445</v>
      </c>
      <c r="FR81" s="65">
        <v>0</v>
      </c>
      <c r="FS81" s="14">
        <v>0</v>
      </c>
      <c r="FT81" s="66">
        <v>0</v>
      </c>
      <c r="FU81" s="65">
        <v>0</v>
      </c>
      <c r="FV81" s="14">
        <v>0</v>
      </c>
      <c r="FW81" s="66">
        <v>0</v>
      </c>
      <c r="FX81" s="65">
        <v>0</v>
      </c>
      <c r="FY81" s="14">
        <v>0</v>
      </c>
      <c r="FZ81" s="66">
        <v>0</v>
      </c>
      <c r="GA81" s="65">
        <v>0</v>
      </c>
      <c r="GB81" s="14">
        <v>0</v>
      </c>
      <c r="GC81" s="66">
        <v>0</v>
      </c>
      <c r="GD81" s="65">
        <v>0</v>
      </c>
      <c r="GE81" s="14">
        <v>0</v>
      </c>
      <c r="GF81" s="66">
        <v>0</v>
      </c>
      <c r="GG81" s="65">
        <v>1.7589999999999999</v>
      </c>
      <c r="GH81" s="14">
        <v>43.99</v>
      </c>
      <c r="GI81" s="66">
        <f t="shared" ref="GI81" si="816">GH81/GG81*1000</f>
        <v>25008.527572484367</v>
      </c>
      <c r="GJ81" s="65">
        <v>0</v>
      </c>
      <c r="GK81" s="14">
        <v>0</v>
      </c>
      <c r="GL81" s="66">
        <v>0</v>
      </c>
      <c r="GM81" s="65">
        <v>0</v>
      </c>
      <c r="GN81" s="14">
        <v>0</v>
      </c>
      <c r="GO81" s="66">
        <v>0</v>
      </c>
      <c r="GP81" s="65">
        <v>3.2000000000000001E-2</v>
      </c>
      <c r="GQ81" s="14">
        <v>1.42</v>
      </c>
      <c r="GR81" s="66">
        <f t="shared" si="794"/>
        <v>44375</v>
      </c>
      <c r="GS81" s="65">
        <v>0</v>
      </c>
      <c r="GT81" s="14">
        <v>0</v>
      </c>
      <c r="GU81" s="66">
        <v>0</v>
      </c>
      <c r="GV81" s="65">
        <v>0</v>
      </c>
      <c r="GW81" s="14">
        <v>0</v>
      </c>
      <c r="GX81" s="66">
        <v>0</v>
      </c>
      <c r="GY81" s="65">
        <v>0.38100000000000001</v>
      </c>
      <c r="GZ81" s="14">
        <v>12.16</v>
      </c>
      <c r="HA81" s="66">
        <f t="shared" si="795"/>
        <v>31916.010498687665</v>
      </c>
      <c r="HB81" s="65">
        <v>0</v>
      </c>
      <c r="HC81" s="14">
        <v>0</v>
      </c>
      <c r="HD81" s="66">
        <v>0</v>
      </c>
      <c r="HE81" s="65">
        <v>0</v>
      </c>
      <c r="HF81" s="14">
        <v>0</v>
      </c>
      <c r="HG81" s="66">
        <v>0</v>
      </c>
      <c r="HH81" s="65">
        <v>0</v>
      </c>
      <c r="HI81" s="14">
        <v>0</v>
      </c>
      <c r="HJ81" s="66">
        <f t="shared" si="728"/>
        <v>0</v>
      </c>
      <c r="HK81" s="65">
        <v>0</v>
      </c>
      <c r="HL81" s="14">
        <v>0</v>
      </c>
      <c r="HM81" s="66">
        <v>0</v>
      </c>
      <c r="HN81" s="65">
        <v>0</v>
      </c>
      <c r="HO81" s="14">
        <v>0</v>
      </c>
      <c r="HP81" s="66">
        <v>0</v>
      </c>
      <c r="HQ81" s="65">
        <v>0</v>
      </c>
      <c r="HR81" s="14">
        <v>0</v>
      </c>
      <c r="HS81" s="66">
        <v>0</v>
      </c>
      <c r="HT81" s="65">
        <v>0</v>
      </c>
      <c r="HU81" s="14">
        <v>0</v>
      </c>
      <c r="HV81" s="66">
        <v>0</v>
      </c>
      <c r="HW81" s="65">
        <v>0</v>
      </c>
      <c r="HX81" s="14">
        <v>0</v>
      </c>
      <c r="HY81" s="66">
        <v>0</v>
      </c>
      <c r="HZ81" s="65">
        <v>0</v>
      </c>
      <c r="IA81" s="14">
        <v>0</v>
      </c>
      <c r="IB81" s="66">
        <f t="shared" si="729"/>
        <v>0</v>
      </c>
      <c r="IC81" s="65">
        <v>5.0000000000000001E-3</v>
      </c>
      <c r="ID81" s="14">
        <v>0.46</v>
      </c>
      <c r="IE81" s="66">
        <f t="shared" si="811"/>
        <v>92000</v>
      </c>
      <c r="IF81" s="65">
        <v>0</v>
      </c>
      <c r="IG81" s="14">
        <v>0</v>
      </c>
      <c r="IH81" s="66">
        <v>0</v>
      </c>
      <c r="II81" s="65">
        <v>0</v>
      </c>
      <c r="IJ81" s="14">
        <v>0</v>
      </c>
      <c r="IK81" s="66">
        <v>0</v>
      </c>
      <c r="IL81" s="65">
        <v>8.0000000000000002E-3</v>
      </c>
      <c r="IM81" s="14">
        <v>0.23</v>
      </c>
      <c r="IN81" s="66">
        <f t="shared" si="796"/>
        <v>28750</v>
      </c>
      <c r="IO81" s="65">
        <v>2.8</v>
      </c>
      <c r="IP81" s="14">
        <v>93.16</v>
      </c>
      <c r="IQ81" s="66">
        <f t="shared" si="797"/>
        <v>33271.428571428572</v>
      </c>
      <c r="IR81" s="65">
        <v>12</v>
      </c>
      <c r="IS81" s="14">
        <v>186.53</v>
      </c>
      <c r="IT81" s="66">
        <f t="shared" si="798"/>
        <v>15544.166666666668</v>
      </c>
      <c r="IU81" s="65">
        <v>0</v>
      </c>
      <c r="IV81" s="14">
        <v>0</v>
      </c>
      <c r="IW81" s="66">
        <v>0</v>
      </c>
      <c r="IX81" s="65">
        <v>2.4E-2</v>
      </c>
      <c r="IY81" s="14">
        <v>6.21</v>
      </c>
      <c r="IZ81" s="66">
        <f t="shared" si="806"/>
        <v>258750</v>
      </c>
      <c r="JA81" s="65">
        <v>0</v>
      </c>
      <c r="JB81" s="14">
        <v>0</v>
      </c>
      <c r="JC81" s="66">
        <v>0</v>
      </c>
      <c r="JD81" s="65">
        <v>20.541</v>
      </c>
      <c r="JE81" s="14">
        <v>607.67999999999995</v>
      </c>
      <c r="JF81" s="66">
        <f t="shared" si="799"/>
        <v>29583.759310646998</v>
      </c>
      <c r="JG81" s="65">
        <v>1.8089999999999999</v>
      </c>
      <c r="JH81" s="14">
        <v>56.73</v>
      </c>
      <c r="JI81" s="66">
        <f t="shared" si="800"/>
        <v>31359.867330016583</v>
      </c>
      <c r="JJ81" s="11">
        <f t="shared" si="704"/>
        <v>425.87399999999997</v>
      </c>
      <c r="JK81" s="21">
        <f t="shared" si="705"/>
        <v>10534.56</v>
      </c>
      <c r="JL81" s="6"/>
      <c r="JM81" s="9"/>
      <c r="JN81" s="6"/>
      <c r="JO81" s="6"/>
      <c r="JP81" s="6"/>
      <c r="JQ81" s="9"/>
      <c r="JR81" s="6"/>
      <c r="JS81" s="6"/>
      <c r="JT81" s="6"/>
      <c r="JU81" s="9"/>
      <c r="JV81" s="6"/>
      <c r="JW81" s="6"/>
      <c r="JX81" s="1"/>
      <c r="JY81" s="2"/>
      <c r="JZ81" s="1"/>
      <c r="KA81" s="1"/>
      <c r="KB81" s="1"/>
      <c r="KC81" s="2"/>
      <c r="KD81" s="1"/>
      <c r="KE81" s="1"/>
      <c r="KF81" s="1"/>
      <c r="KG81" s="2"/>
      <c r="KH81" s="1"/>
      <c r="KI81" s="1"/>
      <c r="KJ81" s="1"/>
      <c r="KK81" s="2"/>
      <c r="KL81" s="1"/>
      <c r="KM81" s="1"/>
      <c r="KN81" s="1"/>
      <c r="KO81" s="2"/>
      <c r="KP81" s="1"/>
      <c r="KQ81" s="1"/>
      <c r="KR81" s="1"/>
      <c r="KS81" s="2"/>
      <c r="KT81" s="1"/>
      <c r="KU81" s="1"/>
      <c r="KV81" s="1"/>
      <c r="KW81" s="2"/>
      <c r="KX81" s="1"/>
      <c r="KY81" s="1"/>
      <c r="KZ81" s="1"/>
      <c r="LA81" s="2"/>
      <c r="LB81" s="1"/>
      <c r="LC81" s="1"/>
      <c r="LD81" s="1"/>
    </row>
    <row r="82" spans="1:391" x14ac:dyDescent="0.3">
      <c r="A82" s="57">
        <v>2014</v>
      </c>
      <c r="B82" s="58" t="s">
        <v>16</v>
      </c>
      <c r="C82" s="65">
        <v>0</v>
      </c>
      <c r="D82" s="14">
        <v>0</v>
      </c>
      <c r="E82" s="66">
        <v>0</v>
      </c>
      <c r="F82" s="65">
        <v>1.331</v>
      </c>
      <c r="G82" s="14">
        <v>40</v>
      </c>
      <c r="H82" s="66">
        <f t="shared" si="781"/>
        <v>30052.59203606311</v>
      </c>
      <c r="I82" s="65">
        <v>0</v>
      </c>
      <c r="J82" s="14">
        <v>0</v>
      </c>
      <c r="K82" s="66">
        <v>0</v>
      </c>
      <c r="L82" s="65">
        <v>0.34</v>
      </c>
      <c r="M82" s="14">
        <v>5.2</v>
      </c>
      <c r="N82" s="66">
        <f t="shared" si="782"/>
        <v>15294.117647058822</v>
      </c>
      <c r="O82" s="65">
        <v>0</v>
      </c>
      <c r="P82" s="14">
        <v>0</v>
      </c>
      <c r="Q82" s="66">
        <v>0</v>
      </c>
      <c r="R82" s="65">
        <v>0</v>
      </c>
      <c r="S82" s="14">
        <v>0</v>
      </c>
      <c r="T82" s="66">
        <v>0</v>
      </c>
      <c r="U82" s="65">
        <v>0</v>
      </c>
      <c r="V82" s="14">
        <v>0</v>
      </c>
      <c r="W82" s="66">
        <f t="shared" si="709"/>
        <v>0</v>
      </c>
      <c r="X82" s="65">
        <v>61.475000000000001</v>
      </c>
      <c r="Y82" s="14">
        <v>1328.49</v>
      </c>
      <c r="Z82" s="66">
        <f t="shared" si="783"/>
        <v>21610.248068320456</v>
      </c>
      <c r="AA82" s="65">
        <v>0</v>
      </c>
      <c r="AB82" s="14">
        <v>0</v>
      </c>
      <c r="AC82" s="66">
        <v>0</v>
      </c>
      <c r="AD82" s="65">
        <v>0</v>
      </c>
      <c r="AE82" s="14">
        <v>0</v>
      </c>
      <c r="AF82" s="66">
        <v>0</v>
      </c>
      <c r="AG82" s="65">
        <v>0</v>
      </c>
      <c r="AH82" s="14">
        <v>0</v>
      </c>
      <c r="AI82" s="66">
        <f t="shared" si="711"/>
        <v>0</v>
      </c>
      <c r="AJ82" s="65">
        <v>0</v>
      </c>
      <c r="AK82" s="14">
        <v>0</v>
      </c>
      <c r="AL82" s="66">
        <v>0</v>
      </c>
      <c r="AM82" s="65">
        <v>0</v>
      </c>
      <c r="AN82" s="14">
        <v>0</v>
      </c>
      <c r="AO82" s="66">
        <v>0</v>
      </c>
      <c r="AP82" s="65">
        <v>0</v>
      </c>
      <c r="AQ82" s="14">
        <v>0</v>
      </c>
      <c r="AR82" s="66">
        <v>0</v>
      </c>
      <c r="AS82" s="65">
        <v>7.3999999999999996E-2</v>
      </c>
      <c r="AT82" s="14">
        <v>2.4</v>
      </c>
      <c r="AU82" s="66">
        <f t="shared" si="801"/>
        <v>32432.432432432433</v>
      </c>
      <c r="AV82" s="65">
        <v>0</v>
      </c>
      <c r="AW82" s="14">
        <v>0</v>
      </c>
      <c r="AX82" s="66">
        <v>0</v>
      </c>
      <c r="AY82" s="65">
        <v>0</v>
      </c>
      <c r="AZ82" s="14">
        <v>0</v>
      </c>
      <c r="BA82" s="66">
        <v>0</v>
      </c>
      <c r="BB82" s="65">
        <v>0</v>
      </c>
      <c r="BC82" s="14">
        <v>0</v>
      </c>
      <c r="BD82" s="66">
        <v>0</v>
      </c>
      <c r="BE82" s="65">
        <v>3.4140000000000001</v>
      </c>
      <c r="BF82" s="14">
        <v>156.97999999999999</v>
      </c>
      <c r="BG82" s="66">
        <f t="shared" si="784"/>
        <v>45981.253661394258</v>
      </c>
      <c r="BH82" s="65">
        <v>0</v>
      </c>
      <c r="BI82" s="14">
        <v>0</v>
      </c>
      <c r="BJ82" s="66">
        <v>0</v>
      </c>
      <c r="BK82" s="65"/>
      <c r="BL82" s="14"/>
      <c r="BM82" s="66"/>
      <c r="BN82" s="65">
        <v>0</v>
      </c>
      <c r="BO82" s="14">
        <v>0</v>
      </c>
      <c r="BP82" s="66">
        <v>0</v>
      </c>
      <c r="BQ82" s="65">
        <v>0</v>
      </c>
      <c r="BR82" s="14">
        <v>0</v>
      </c>
      <c r="BS82" s="66">
        <v>0</v>
      </c>
      <c r="BT82" s="65">
        <v>45.131</v>
      </c>
      <c r="BU82" s="14">
        <v>1303.42</v>
      </c>
      <c r="BV82" s="66">
        <f t="shared" si="786"/>
        <v>28880.813631428508</v>
      </c>
      <c r="BW82" s="65">
        <v>0</v>
      </c>
      <c r="BX82" s="14">
        <v>0</v>
      </c>
      <c r="BY82" s="66">
        <v>0</v>
      </c>
      <c r="BZ82" s="65">
        <v>0</v>
      </c>
      <c r="CA82" s="14">
        <v>0</v>
      </c>
      <c r="CB82" s="66">
        <v>0</v>
      </c>
      <c r="CC82" s="65">
        <v>0</v>
      </c>
      <c r="CD82" s="14">
        <v>0</v>
      </c>
      <c r="CE82" s="66">
        <v>0</v>
      </c>
      <c r="CF82" s="65">
        <v>0</v>
      </c>
      <c r="CG82" s="14">
        <v>0</v>
      </c>
      <c r="CH82" s="66">
        <v>0</v>
      </c>
      <c r="CI82" s="65">
        <v>0</v>
      </c>
      <c r="CJ82" s="14">
        <v>0</v>
      </c>
      <c r="CK82" s="66">
        <v>0</v>
      </c>
      <c r="CL82" s="65">
        <v>1.391</v>
      </c>
      <c r="CM82" s="14">
        <v>45.48</v>
      </c>
      <c r="CN82" s="66">
        <f t="shared" si="787"/>
        <v>32695.902228612504</v>
      </c>
      <c r="CO82" s="65">
        <v>0</v>
      </c>
      <c r="CP82" s="14">
        <v>0</v>
      </c>
      <c r="CQ82" s="66">
        <v>0</v>
      </c>
      <c r="CR82" s="65">
        <v>0</v>
      </c>
      <c r="CS82" s="14">
        <v>0</v>
      </c>
      <c r="CT82" s="66">
        <v>0</v>
      </c>
      <c r="CU82" s="65">
        <v>0</v>
      </c>
      <c r="CV82" s="14">
        <v>0</v>
      </c>
      <c r="CW82" s="66">
        <v>0</v>
      </c>
      <c r="CX82" s="65">
        <v>0</v>
      </c>
      <c r="CY82" s="14">
        <v>0</v>
      </c>
      <c r="CZ82" s="66">
        <f t="shared" si="716"/>
        <v>0</v>
      </c>
      <c r="DA82" s="65">
        <v>0</v>
      </c>
      <c r="DB82" s="14">
        <v>0</v>
      </c>
      <c r="DC82" s="66">
        <v>0</v>
      </c>
      <c r="DD82" s="65">
        <v>0</v>
      </c>
      <c r="DE82" s="14">
        <v>0</v>
      </c>
      <c r="DF82" s="66">
        <v>0</v>
      </c>
      <c r="DG82" s="65">
        <v>0</v>
      </c>
      <c r="DH82" s="14">
        <v>0</v>
      </c>
      <c r="DI82" s="66">
        <v>0</v>
      </c>
      <c r="DJ82" s="65">
        <v>0</v>
      </c>
      <c r="DK82" s="14">
        <v>0</v>
      </c>
      <c r="DL82" s="66">
        <f t="shared" si="717"/>
        <v>0</v>
      </c>
      <c r="DM82" s="65">
        <v>0</v>
      </c>
      <c r="DN82" s="14">
        <v>0</v>
      </c>
      <c r="DO82" s="66">
        <f t="shared" si="718"/>
        <v>0</v>
      </c>
      <c r="DP82" s="65">
        <v>0</v>
      </c>
      <c r="DQ82" s="14">
        <v>0</v>
      </c>
      <c r="DR82" s="66">
        <v>0</v>
      </c>
      <c r="DS82" s="65">
        <v>0</v>
      </c>
      <c r="DT82" s="14">
        <v>0</v>
      </c>
      <c r="DU82" s="66">
        <v>0</v>
      </c>
      <c r="DV82" s="65">
        <v>0</v>
      </c>
      <c r="DW82" s="14">
        <v>0</v>
      </c>
      <c r="DX82" s="66">
        <v>0</v>
      </c>
      <c r="DY82" s="65">
        <v>0</v>
      </c>
      <c r="DZ82" s="14">
        <v>0</v>
      </c>
      <c r="EA82" s="66">
        <v>0</v>
      </c>
      <c r="EB82" s="65">
        <v>27.321000000000002</v>
      </c>
      <c r="EC82" s="14">
        <v>911.37</v>
      </c>
      <c r="ED82" s="66">
        <f t="shared" si="720"/>
        <v>33357.856593828918</v>
      </c>
      <c r="EE82" s="65">
        <v>0</v>
      </c>
      <c r="EF82" s="14">
        <v>0</v>
      </c>
      <c r="EG82" s="66">
        <v>0</v>
      </c>
      <c r="EH82" s="65">
        <v>0</v>
      </c>
      <c r="EI82" s="14">
        <v>0</v>
      </c>
      <c r="EJ82" s="66">
        <v>0</v>
      </c>
      <c r="EK82" s="65">
        <v>0.30399999999999999</v>
      </c>
      <c r="EL82" s="14">
        <v>8.94</v>
      </c>
      <c r="EM82" s="66">
        <f t="shared" si="789"/>
        <v>29407.894736842103</v>
      </c>
      <c r="EN82" s="65">
        <v>26.155000000000001</v>
      </c>
      <c r="EO82" s="14">
        <v>592.41</v>
      </c>
      <c r="EP82" s="66">
        <f t="shared" si="790"/>
        <v>22649.971324794493</v>
      </c>
      <c r="EQ82" s="65">
        <v>0</v>
      </c>
      <c r="ER82" s="14">
        <v>0</v>
      </c>
      <c r="ES82" s="66">
        <v>0</v>
      </c>
      <c r="ET82" s="65">
        <v>0.29399999999999998</v>
      </c>
      <c r="EU82" s="14">
        <v>9.48</v>
      </c>
      <c r="EV82" s="66">
        <f t="shared" si="803"/>
        <v>32244.897959183676</v>
      </c>
      <c r="EW82" s="65">
        <v>0</v>
      </c>
      <c r="EX82" s="14">
        <v>0</v>
      </c>
      <c r="EY82" s="66">
        <f t="shared" si="722"/>
        <v>0</v>
      </c>
      <c r="EZ82" s="65">
        <v>6.9269999999999996</v>
      </c>
      <c r="FA82" s="14">
        <v>195.42</v>
      </c>
      <c r="FB82" s="66">
        <f t="shared" si="804"/>
        <v>28211.346903421392</v>
      </c>
      <c r="FC82" s="65">
        <v>10.583</v>
      </c>
      <c r="FD82" s="14">
        <v>231.29</v>
      </c>
      <c r="FE82" s="66">
        <f t="shared" si="791"/>
        <v>21854.861570443161</v>
      </c>
      <c r="FF82" s="65">
        <v>62.06</v>
      </c>
      <c r="FG82" s="14">
        <v>1825.43</v>
      </c>
      <c r="FH82" s="66">
        <f t="shared" si="792"/>
        <v>29413.954237834354</v>
      </c>
      <c r="FI82" s="65">
        <v>0</v>
      </c>
      <c r="FJ82" s="14">
        <v>0</v>
      </c>
      <c r="FK82" s="66">
        <v>0</v>
      </c>
      <c r="FL82" s="65">
        <v>0</v>
      </c>
      <c r="FM82" s="14">
        <v>0</v>
      </c>
      <c r="FN82" s="66">
        <v>0</v>
      </c>
      <c r="FO82" s="65">
        <v>1.052</v>
      </c>
      <c r="FP82" s="14">
        <v>30.27</v>
      </c>
      <c r="FQ82" s="66">
        <f t="shared" si="793"/>
        <v>28773.764258555133</v>
      </c>
      <c r="FR82" s="65">
        <v>0</v>
      </c>
      <c r="FS82" s="14">
        <v>0</v>
      </c>
      <c r="FT82" s="66">
        <v>0</v>
      </c>
      <c r="FU82" s="65">
        <v>0</v>
      </c>
      <c r="FV82" s="14">
        <v>0</v>
      </c>
      <c r="FW82" s="66">
        <v>0</v>
      </c>
      <c r="FX82" s="65">
        <v>0</v>
      </c>
      <c r="FY82" s="14">
        <v>0</v>
      </c>
      <c r="FZ82" s="66">
        <v>0</v>
      </c>
      <c r="GA82" s="65">
        <v>0</v>
      </c>
      <c r="GB82" s="14">
        <v>0</v>
      </c>
      <c r="GC82" s="66">
        <v>0</v>
      </c>
      <c r="GD82" s="65">
        <v>0</v>
      </c>
      <c r="GE82" s="14">
        <v>0</v>
      </c>
      <c r="GF82" s="66">
        <v>0</v>
      </c>
      <c r="GG82" s="65">
        <v>0</v>
      </c>
      <c r="GH82" s="14">
        <v>0</v>
      </c>
      <c r="GI82" s="66">
        <v>0</v>
      </c>
      <c r="GJ82" s="65">
        <v>0</v>
      </c>
      <c r="GK82" s="14">
        <v>0</v>
      </c>
      <c r="GL82" s="66">
        <v>0</v>
      </c>
      <c r="GM82" s="65">
        <v>0</v>
      </c>
      <c r="GN82" s="14">
        <v>0</v>
      </c>
      <c r="GO82" s="66">
        <v>0</v>
      </c>
      <c r="GP82" s="65">
        <v>2.4E-2</v>
      </c>
      <c r="GQ82" s="14">
        <v>0.41</v>
      </c>
      <c r="GR82" s="66">
        <f t="shared" si="794"/>
        <v>17083.333333333332</v>
      </c>
      <c r="GS82" s="65">
        <v>0</v>
      </c>
      <c r="GT82" s="14">
        <v>0</v>
      </c>
      <c r="GU82" s="66">
        <v>0</v>
      </c>
      <c r="GV82" s="65">
        <v>0</v>
      </c>
      <c r="GW82" s="14">
        <v>0</v>
      </c>
      <c r="GX82" s="66">
        <v>0</v>
      </c>
      <c r="GY82" s="65">
        <v>0.51300000000000001</v>
      </c>
      <c r="GZ82" s="14">
        <v>17.41</v>
      </c>
      <c r="HA82" s="66">
        <f t="shared" si="795"/>
        <v>33937.621832358673</v>
      </c>
      <c r="HB82" s="65">
        <v>0</v>
      </c>
      <c r="HC82" s="14">
        <v>0</v>
      </c>
      <c r="HD82" s="66">
        <v>0</v>
      </c>
      <c r="HE82" s="65">
        <v>0</v>
      </c>
      <c r="HF82" s="14">
        <v>0</v>
      </c>
      <c r="HG82" s="66">
        <v>0</v>
      </c>
      <c r="HH82" s="65">
        <v>0</v>
      </c>
      <c r="HI82" s="14">
        <v>0</v>
      </c>
      <c r="HJ82" s="66">
        <f t="shared" si="728"/>
        <v>0</v>
      </c>
      <c r="HK82" s="65">
        <v>0</v>
      </c>
      <c r="HL82" s="14">
        <v>0</v>
      </c>
      <c r="HM82" s="66">
        <v>0</v>
      </c>
      <c r="HN82" s="65">
        <v>0</v>
      </c>
      <c r="HO82" s="14">
        <v>0</v>
      </c>
      <c r="HP82" s="66">
        <v>0</v>
      </c>
      <c r="HQ82" s="65">
        <v>0</v>
      </c>
      <c r="HR82" s="14">
        <v>0</v>
      </c>
      <c r="HS82" s="66">
        <v>0</v>
      </c>
      <c r="HT82" s="65">
        <v>0</v>
      </c>
      <c r="HU82" s="14">
        <v>0</v>
      </c>
      <c r="HV82" s="66">
        <v>0</v>
      </c>
      <c r="HW82" s="65">
        <v>0</v>
      </c>
      <c r="HX82" s="14">
        <v>0</v>
      </c>
      <c r="HY82" s="66">
        <v>0</v>
      </c>
      <c r="HZ82" s="65">
        <v>0</v>
      </c>
      <c r="IA82" s="14">
        <v>0</v>
      </c>
      <c r="IB82" s="66">
        <f t="shared" si="729"/>
        <v>0</v>
      </c>
      <c r="IC82" s="65">
        <v>0.03</v>
      </c>
      <c r="ID82" s="14">
        <v>3.94</v>
      </c>
      <c r="IE82" s="66">
        <f t="shared" si="811"/>
        <v>131333.33333333334</v>
      </c>
      <c r="IF82" s="65">
        <v>0.04</v>
      </c>
      <c r="IG82" s="14">
        <v>1.6</v>
      </c>
      <c r="IH82" s="66">
        <f>IG82/IF82*1000</f>
        <v>40000</v>
      </c>
      <c r="II82" s="65">
        <v>0</v>
      </c>
      <c r="IJ82" s="14">
        <v>0</v>
      </c>
      <c r="IK82" s="66">
        <v>0</v>
      </c>
      <c r="IL82" s="65">
        <v>2.1000000000000001E-2</v>
      </c>
      <c r="IM82" s="14">
        <v>0.72</v>
      </c>
      <c r="IN82" s="66">
        <f t="shared" si="796"/>
        <v>34285.714285714283</v>
      </c>
      <c r="IO82" s="65">
        <v>2.9000000000000001E-2</v>
      </c>
      <c r="IP82" s="14">
        <v>1.47</v>
      </c>
      <c r="IQ82" s="66">
        <f t="shared" si="797"/>
        <v>50689.65517241379</v>
      </c>
      <c r="IR82" s="65">
        <v>0.78900000000000003</v>
      </c>
      <c r="IS82" s="14">
        <v>22.32</v>
      </c>
      <c r="IT82" s="66">
        <f t="shared" si="798"/>
        <v>28288.973384030418</v>
      </c>
      <c r="IU82" s="65">
        <v>0</v>
      </c>
      <c r="IV82" s="14">
        <v>0</v>
      </c>
      <c r="IW82" s="66">
        <v>0</v>
      </c>
      <c r="IX82" s="65">
        <v>0</v>
      </c>
      <c r="IY82" s="14">
        <v>0</v>
      </c>
      <c r="IZ82" s="66">
        <v>0</v>
      </c>
      <c r="JA82" s="65">
        <v>0</v>
      </c>
      <c r="JB82" s="14">
        <v>0</v>
      </c>
      <c r="JC82" s="66">
        <v>0</v>
      </c>
      <c r="JD82" s="65">
        <v>14.426</v>
      </c>
      <c r="JE82" s="14">
        <v>350.15</v>
      </c>
      <c r="JF82" s="66">
        <f t="shared" si="799"/>
        <v>24272.147511437681</v>
      </c>
      <c r="JG82" s="65">
        <v>0.16300000000000001</v>
      </c>
      <c r="JH82" s="14">
        <v>4.6500000000000004</v>
      </c>
      <c r="JI82" s="66">
        <f t="shared" si="800"/>
        <v>28527.607361963193</v>
      </c>
      <c r="JJ82" s="11">
        <f t="shared" si="704"/>
        <v>263.887</v>
      </c>
      <c r="JK82" s="21">
        <f t="shared" si="705"/>
        <v>7089.2499999999991</v>
      </c>
      <c r="JL82" s="6"/>
      <c r="JM82" s="9"/>
      <c r="JN82" s="6"/>
      <c r="JO82" s="6"/>
      <c r="JP82" s="6"/>
      <c r="JQ82" s="9"/>
      <c r="JR82" s="6"/>
      <c r="JS82" s="6"/>
      <c r="JT82" s="6"/>
      <c r="JU82" s="9"/>
      <c r="JV82" s="6"/>
      <c r="JW82" s="6"/>
      <c r="JX82" s="1"/>
      <c r="JY82" s="2"/>
      <c r="JZ82" s="1"/>
      <c r="KA82" s="1"/>
      <c r="KB82" s="1"/>
      <c r="KC82" s="2"/>
      <c r="KD82" s="1"/>
      <c r="KE82" s="1"/>
      <c r="KF82" s="1"/>
      <c r="KG82" s="2"/>
      <c r="KH82" s="1"/>
      <c r="KI82" s="1"/>
      <c r="KJ82" s="1"/>
      <c r="KK82" s="2"/>
      <c r="KL82" s="1"/>
      <c r="KM82" s="1"/>
      <c r="KN82" s="1"/>
      <c r="KO82" s="2"/>
      <c r="KP82" s="1"/>
      <c r="KQ82" s="1"/>
      <c r="KR82" s="1"/>
      <c r="KS82" s="2"/>
      <c r="KT82" s="1"/>
      <c r="KU82" s="1"/>
      <c r="KV82" s="1"/>
      <c r="KW82" s="2"/>
      <c r="KX82" s="1"/>
      <c r="KY82" s="1"/>
      <c r="KZ82" s="1"/>
      <c r="LA82" s="2"/>
      <c r="LB82" s="1"/>
      <c r="LC82" s="1"/>
      <c r="LD82" s="1"/>
    </row>
    <row r="83" spans="1:391" ht="15" thickBot="1" x14ac:dyDescent="0.35">
      <c r="A83" s="88"/>
      <c r="B83" s="89" t="s">
        <v>17</v>
      </c>
      <c r="C83" s="80">
        <f>SUM(C71:C82)</f>
        <v>0</v>
      </c>
      <c r="D83" s="47">
        <f>SUM(D71:D82)</f>
        <v>0</v>
      </c>
      <c r="E83" s="81"/>
      <c r="F83" s="80">
        <f>SUM(F71:F82)</f>
        <v>104.889</v>
      </c>
      <c r="G83" s="47">
        <f>SUM(G71:G82)</f>
        <v>3168.0899999999992</v>
      </c>
      <c r="H83" s="81"/>
      <c r="I83" s="80">
        <f>SUM(I71:I82)</f>
        <v>0</v>
      </c>
      <c r="J83" s="47">
        <f>SUM(J71:J82)</f>
        <v>0</v>
      </c>
      <c r="K83" s="81"/>
      <c r="L83" s="80">
        <f>SUM(L71:L82)</f>
        <v>4.9370000000000003</v>
      </c>
      <c r="M83" s="47">
        <f>SUM(M71:M82)</f>
        <v>151.82</v>
      </c>
      <c r="N83" s="81"/>
      <c r="O83" s="80">
        <v>0</v>
      </c>
      <c r="P83" s="47">
        <v>0</v>
      </c>
      <c r="Q83" s="81"/>
      <c r="R83" s="80">
        <v>0</v>
      </c>
      <c r="S83" s="47">
        <v>0</v>
      </c>
      <c r="T83" s="81"/>
      <c r="U83" s="80">
        <f t="shared" ref="U83:V83" si="817">SUM(U71:U82)</f>
        <v>0</v>
      </c>
      <c r="V83" s="47">
        <f t="shared" si="817"/>
        <v>0</v>
      </c>
      <c r="W83" s="81"/>
      <c r="X83" s="80">
        <f>SUM(X71:X82)</f>
        <v>1177.6979999999999</v>
      </c>
      <c r="Y83" s="47">
        <f>SUM(Y71:Y82)</f>
        <v>27232.329999999998</v>
      </c>
      <c r="Z83" s="81"/>
      <c r="AA83" s="80">
        <f t="shared" ref="AA83:AB83" si="818">SUM(AA71:AA82)</f>
        <v>0</v>
      </c>
      <c r="AB83" s="47">
        <f t="shared" si="818"/>
        <v>0</v>
      </c>
      <c r="AC83" s="81"/>
      <c r="AD83" s="80">
        <f>SUM(AD71:AD82)</f>
        <v>0</v>
      </c>
      <c r="AE83" s="47">
        <f>SUM(AE71:AE82)</f>
        <v>0</v>
      </c>
      <c r="AF83" s="81"/>
      <c r="AG83" s="80">
        <f t="shared" ref="AG83:AH83" si="819">SUM(AG71:AG82)</f>
        <v>0</v>
      </c>
      <c r="AH83" s="47">
        <f t="shared" si="819"/>
        <v>0</v>
      </c>
      <c r="AI83" s="81"/>
      <c r="AJ83" s="80">
        <f>SUM(AJ71:AJ82)</f>
        <v>0</v>
      </c>
      <c r="AK83" s="47">
        <f>SUM(AK71:AK82)</f>
        <v>0</v>
      </c>
      <c r="AL83" s="81"/>
      <c r="AM83" s="80">
        <f>SUM(AM71:AM82)</f>
        <v>2.8000000000000001E-2</v>
      </c>
      <c r="AN83" s="47">
        <f>SUM(AN71:AN82)</f>
        <v>0.61</v>
      </c>
      <c r="AO83" s="81"/>
      <c r="AP83" s="80">
        <f>SUM(AP71:AP82)</f>
        <v>0</v>
      </c>
      <c r="AQ83" s="47">
        <f>SUM(AQ71:AQ82)</f>
        <v>0</v>
      </c>
      <c r="AR83" s="81"/>
      <c r="AS83" s="80">
        <f>SUM(AS71:AS82)</f>
        <v>0.28300000000000003</v>
      </c>
      <c r="AT83" s="47">
        <f>SUM(AT71:AT82)</f>
        <v>10.46</v>
      </c>
      <c r="AU83" s="81"/>
      <c r="AV83" s="80">
        <f t="shared" ref="AV83:AW83" si="820">SUM(AV71:AV82)</f>
        <v>0</v>
      </c>
      <c r="AW83" s="47">
        <f t="shared" si="820"/>
        <v>0</v>
      </c>
      <c r="AX83" s="81"/>
      <c r="AY83" s="80">
        <f>SUM(AY71:AY82)</f>
        <v>0</v>
      </c>
      <c r="AZ83" s="47">
        <f>SUM(AZ71:AZ82)</f>
        <v>0</v>
      </c>
      <c r="BA83" s="81"/>
      <c r="BB83" s="80">
        <f>SUM(BB71:BB82)</f>
        <v>1.353</v>
      </c>
      <c r="BC83" s="47">
        <f>SUM(BC71:BC82)</f>
        <v>47.45</v>
      </c>
      <c r="BD83" s="81"/>
      <c r="BE83" s="80">
        <f>SUM(BE71:BE82)</f>
        <v>24.304000000000002</v>
      </c>
      <c r="BF83" s="47">
        <f>SUM(BF71:BF82)</f>
        <v>780.1</v>
      </c>
      <c r="BG83" s="81"/>
      <c r="BH83" s="80">
        <f>SUM(BH71:BH82)</f>
        <v>1.165</v>
      </c>
      <c r="BI83" s="47">
        <f>SUM(BI71:BI82)</f>
        <v>37.75</v>
      </c>
      <c r="BJ83" s="81"/>
      <c r="BK83" s="80"/>
      <c r="BL83" s="47"/>
      <c r="BM83" s="81"/>
      <c r="BN83" s="80">
        <f>SUM(BN71:BN82)</f>
        <v>0</v>
      </c>
      <c r="BO83" s="47">
        <f>SUM(BO71:BO82)</f>
        <v>0</v>
      </c>
      <c r="BP83" s="81"/>
      <c r="BQ83" s="80">
        <f>SUM(BQ71:BQ82)</f>
        <v>1.85</v>
      </c>
      <c r="BR83" s="47">
        <f>SUM(BR71:BR82)</f>
        <v>14.2</v>
      </c>
      <c r="BS83" s="81"/>
      <c r="BT83" s="80">
        <f t="shared" ref="BT83:BU83" si="821">SUM(BT71:BT82)</f>
        <v>510.90800000000002</v>
      </c>
      <c r="BU83" s="47">
        <f t="shared" si="821"/>
        <v>11191.53</v>
      </c>
      <c r="BV83" s="81"/>
      <c r="BW83" s="80">
        <f>SUM(BW71:BW82)</f>
        <v>0.22</v>
      </c>
      <c r="BX83" s="47">
        <f>SUM(BX71:BX82)</f>
        <v>10.62</v>
      </c>
      <c r="BY83" s="81"/>
      <c r="BZ83" s="80">
        <f>SUM(BZ71:BZ82)</f>
        <v>2.4E-2</v>
      </c>
      <c r="CA83" s="47">
        <f>SUM(CA71:CA82)</f>
        <v>1.2</v>
      </c>
      <c r="CB83" s="81"/>
      <c r="CC83" s="80">
        <f>SUM(CC71:CC82)</f>
        <v>0</v>
      </c>
      <c r="CD83" s="47">
        <f>SUM(CD71:CD82)</f>
        <v>0</v>
      </c>
      <c r="CE83" s="81"/>
      <c r="CF83" s="80">
        <f t="shared" ref="CF83:CG83" si="822">SUM(CF71:CF82)</f>
        <v>0</v>
      </c>
      <c r="CG83" s="47">
        <f t="shared" si="822"/>
        <v>0</v>
      </c>
      <c r="CH83" s="81"/>
      <c r="CI83" s="80">
        <f t="shared" ref="CI83:CJ83" si="823">SUM(CI71:CI82)</f>
        <v>0</v>
      </c>
      <c r="CJ83" s="47">
        <f t="shared" si="823"/>
        <v>0</v>
      </c>
      <c r="CK83" s="81"/>
      <c r="CL83" s="80">
        <f>SUM(CL71:CL82)</f>
        <v>9.9747000000000003</v>
      </c>
      <c r="CM83" s="47">
        <f>SUM(CM71:CM82)</f>
        <v>306.34000000000003</v>
      </c>
      <c r="CN83" s="81"/>
      <c r="CO83" s="80">
        <f>SUM(CO71:CO82)</f>
        <v>0</v>
      </c>
      <c r="CP83" s="47">
        <f>SUM(CP71:CP82)</f>
        <v>0</v>
      </c>
      <c r="CQ83" s="81"/>
      <c r="CR83" s="80">
        <f>SUM(CR71:CR82)</f>
        <v>0</v>
      </c>
      <c r="CS83" s="47">
        <f>SUM(CS71:CS82)</f>
        <v>0</v>
      </c>
      <c r="CT83" s="81"/>
      <c r="CU83" s="80">
        <f>SUM(CU71:CU82)</f>
        <v>0</v>
      </c>
      <c r="CV83" s="47">
        <f>SUM(CV71:CV82)</f>
        <v>0</v>
      </c>
      <c r="CW83" s="81"/>
      <c r="CX83" s="80">
        <f t="shared" ref="CX83:CY83" si="824">SUM(CX71:CX82)</f>
        <v>0</v>
      </c>
      <c r="CY83" s="47">
        <f t="shared" si="824"/>
        <v>0</v>
      </c>
      <c r="CZ83" s="81"/>
      <c r="DA83" s="80">
        <f>SUM(DA71:DA82)</f>
        <v>0</v>
      </c>
      <c r="DB83" s="47">
        <f>SUM(DB71:DB82)</f>
        <v>0</v>
      </c>
      <c r="DC83" s="81"/>
      <c r="DD83" s="80">
        <f>SUM(DD71:DD82)</f>
        <v>1.4E-2</v>
      </c>
      <c r="DE83" s="47">
        <f>SUM(DE71:DE82)</f>
        <v>0.48</v>
      </c>
      <c r="DF83" s="81"/>
      <c r="DG83" s="80">
        <f>SUM(DG71:DG82)</f>
        <v>0</v>
      </c>
      <c r="DH83" s="47">
        <f>SUM(DH71:DH82)</f>
        <v>0</v>
      </c>
      <c r="DI83" s="81"/>
      <c r="DJ83" s="80">
        <f t="shared" ref="DJ83:DK83" si="825">SUM(DJ71:DJ82)</f>
        <v>0</v>
      </c>
      <c r="DK83" s="47">
        <f t="shared" si="825"/>
        <v>0</v>
      </c>
      <c r="DL83" s="81"/>
      <c r="DM83" s="80">
        <f t="shared" ref="DM83:DN83" si="826">SUM(DM71:DM82)</f>
        <v>0</v>
      </c>
      <c r="DN83" s="47">
        <f t="shared" si="826"/>
        <v>0</v>
      </c>
      <c r="DO83" s="81"/>
      <c r="DP83" s="80">
        <f>SUM(DP71:DP82)</f>
        <v>11.401</v>
      </c>
      <c r="DQ83" s="47">
        <f>SUM(DQ71:DQ82)</f>
        <v>192.48</v>
      </c>
      <c r="DR83" s="81"/>
      <c r="DS83" s="80">
        <f>SUM(DS71:DS82)</f>
        <v>0</v>
      </c>
      <c r="DT83" s="47">
        <f>SUM(DT71:DT82)</f>
        <v>0</v>
      </c>
      <c r="DU83" s="81"/>
      <c r="DV83" s="80">
        <f>SUM(DV71:DV82)</f>
        <v>0</v>
      </c>
      <c r="DW83" s="47">
        <f>SUM(DW71:DW82)</f>
        <v>0</v>
      </c>
      <c r="DX83" s="81"/>
      <c r="DY83" s="80">
        <f>SUM(DY71:DY82)</f>
        <v>0</v>
      </c>
      <c r="DZ83" s="47">
        <f>SUM(DZ71:DZ82)</f>
        <v>0</v>
      </c>
      <c r="EA83" s="81"/>
      <c r="EB83" s="80">
        <f>SUM(EB71:EB82)</f>
        <v>233.81399999999996</v>
      </c>
      <c r="EC83" s="47">
        <f>SUM(EC71:EC82)</f>
        <v>6737.34</v>
      </c>
      <c r="ED83" s="81"/>
      <c r="EE83" s="80">
        <f>SUM(EE71:EE82)</f>
        <v>0</v>
      </c>
      <c r="EF83" s="47">
        <f>SUM(EF71:EF82)</f>
        <v>0</v>
      </c>
      <c r="EG83" s="81"/>
      <c r="EH83" s="80">
        <f>SUM(EH71:EH82)</f>
        <v>0</v>
      </c>
      <c r="EI83" s="47">
        <f>SUM(EI71:EI82)</f>
        <v>0</v>
      </c>
      <c r="EJ83" s="81"/>
      <c r="EK83" s="80">
        <f>SUM(EK71:EK82)</f>
        <v>2.3089999999999997</v>
      </c>
      <c r="EL83" s="47">
        <f>SUM(EL71:EL82)</f>
        <v>70.12</v>
      </c>
      <c r="EM83" s="81"/>
      <c r="EN83" s="80">
        <f>SUM(EN71:EN82)</f>
        <v>41.273000000000003</v>
      </c>
      <c r="EO83" s="47">
        <f>SUM(EO71:EO82)</f>
        <v>993.33</v>
      </c>
      <c r="EP83" s="81"/>
      <c r="EQ83" s="80">
        <f>SUM(EQ71:EQ82)</f>
        <v>0.46299999999999997</v>
      </c>
      <c r="ER83" s="47">
        <f>SUM(ER71:ER82)</f>
        <v>15.690000000000001</v>
      </c>
      <c r="ES83" s="81"/>
      <c r="ET83" s="80">
        <f t="shared" ref="ET83:EU83" si="827">SUM(ET71:ET82)</f>
        <v>1.2209999999999999</v>
      </c>
      <c r="EU83" s="47">
        <f t="shared" si="827"/>
        <v>39.29</v>
      </c>
      <c r="EV83" s="81"/>
      <c r="EW83" s="80">
        <f t="shared" ref="EW83:EX83" si="828">SUM(EW71:EW82)</f>
        <v>0</v>
      </c>
      <c r="EX83" s="47">
        <f t="shared" si="828"/>
        <v>0</v>
      </c>
      <c r="EY83" s="81"/>
      <c r="EZ83" s="80">
        <f t="shared" ref="EZ83:FA83" si="829">SUM(EZ71:EZ82)</f>
        <v>37.71</v>
      </c>
      <c r="FA83" s="47">
        <f t="shared" si="829"/>
        <v>1026.04</v>
      </c>
      <c r="FB83" s="81"/>
      <c r="FC83" s="80">
        <f t="shared" ref="FC83:FD83" si="830">SUM(FC71:FC82)</f>
        <v>176.29799999999997</v>
      </c>
      <c r="FD83" s="47">
        <f t="shared" si="830"/>
        <v>3724.5999999999995</v>
      </c>
      <c r="FE83" s="81"/>
      <c r="FF83" s="80">
        <f t="shared" ref="FF83:FG83" si="831">SUM(FF71:FF82)</f>
        <v>981.2360000000001</v>
      </c>
      <c r="FG83" s="47">
        <f t="shared" si="831"/>
        <v>21804.91</v>
      </c>
      <c r="FH83" s="81"/>
      <c r="FI83" s="80">
        <f t="shared" ref="FI83:FJ83" si="832">SUM(FI71:FI82)</f>
        <v>0</v>
      </c>
      <c r="FJ83" s="47">
        <f t="shared" si="832"/>
        <v>0</v>
      </c>
      <c r="FK83" s="81"/>
      <c r="FL83" s="80">
        <f t="shared" ref="FL83:FM83" si="833">SUM(FL71:FL82)</f>
        <v>7.6999999999999999E-2</v>
      </c>
      <c r="FM83" s="47">
        <f t="shared" si="833"/>
        <v>3.6799999999999997</v>
      </c>
      <c r="FN83" s="81"/>
      <c r="FO83" s="80">
        <f t="shared" ref="FO83:FP83" si="834">SUM(FO71:FO82)</f>
        <v>10.799000000000001</v>
      </c>
      <c r="FP83" s="47">
        <f t="shared" si="834"/>
        <v>303.59999999999997</v>
      </c>
      <c r="FQ83" s="81"/>
      <c r="FR83" s="80">
        <f t="shared" ref="FR83:FS83" si="835">SUM(FR71:FR82)</f>
        <v>0</v>
      </c>
      <c r="FS83" s="47">
        <f t="shared" si="835"/>
        <v>0</v>
      </c>
      <c r="FT83" s="81"/>
      <c r="FU83" s="80">
        <f t="shared" ref="FU83:FV83" si="836">SUM(FU71:FU82)</f>
        <v>0</v>
      </c>
      <c r="FV83" s="47">
        <f t="shared" si="836"/>
        <v>0</v>
      </c>
      <c r="FW83" s="81"/>
      <c r="FX83" s="80">
        <f t="shared" ref="FX83:FY83" si="837">SUM(FX71:FX82)</f>
        <v>0</v>
      </c>
      <c r="FY83" s="47">
        <f t="shared" si="837"/>
        <v>0</v>
      </c>
      <c r="FZ83" s="81"/>
      <c r="GA83" s="80">
        <f t="shared" ref="GA83:GB83" si="838">SUM(GA71:GA82)</f>
        <v>0</v>
      </c>
      <c r="GB83" s="47">
        <f t="shared" si="838"/>
        <v>0</v>
      </c>
      <c r="GC83" s="81"/>
      <c r="GD83" s="80">
        <f t="shared" ref="GD83:GE83" si="839">SUM(GD71:GD82)</f>
        <v>0</v>
      </c>
      <c r="GE83" s="47">
        <f t="shared" si="839"/>
        <v>0</v>
      </c>
      <c r="GF83" s="81"/>
      <c r="GG83" s="80">
        <f t="shared" ref="GG83:GH83" si="840">SUM(GG71:GG82)</f>
        <v>1.7589999999999999</v>
      </c>
      <c r="GH83" s="47">
        <f t="shared" si="840"/>
        <v>43.99</v>
      </c>
      <c r="GI83" s="81"/>
      <c r="GJ83" s="80">
        <f t="shared" ref="GJ83:GK83" si="841">SUM(GJ71:GJ82)</f>
        <v>0</v>
      </c>
      <c r="GK83" s="47">
        <f t="shared" si="841"/>
        <v>0</v>
      </c>
      <c r="GL83" s="81"/>
      <c r="GM83" s="80">
        <f t="shared" ref="GM83:GN83" si="842">SUM(GM71:GM82)</f>
        <v>0</v>
      </c>
      <c r="GN83" s="47">
        <f t="shared" si="842"/>
        <v>0</v>
      </c>
      <c r="GO83" s="81"/>
      <c r="GP83" s="80">
        <f t="shared" ref="GP83:GQ83" si="843">SUM(GP71:GP82)</f>
        <v>0.75800000000000001</v>
      </c>
      <c r="GQ83" s="47">
        <f t="shared" si="843"/>
        <v>15.05</v>
      </c>
      <c r="GR83" s="81"/>
      <c r="GS83" s="80">
        <f t="shared" ref="GS83:GT83" si="844">SUM(GS71:GS82)</f>
        <v>0</v>
      </c>
      <c r="GT83" s="47">
        <f t="shared" si="844"/>
        <v>0</v>
      </c>
      <c r="GU83" s="81"/>
      <c r="GV83" s="80">
        <f t="shared" ref="GV83:GW83" si="845">SUM(GV71:GV82)</f>
        <v>0</v>
      </c>
      <c r="GW83" s="47">
        <f t="shared" si="845"/>
        <v>0</v>
      </c>
      <c r="GX83" s="81"/>
      <c r="GY83" s="80">
        <f t="shared" ref="GY83:GZ83" si="846">SUM(GY71:GY82)</f>
        <v>3.9689999999999994</v>
      </c>
      <c r="GZ83" s="47">
        <f t="shared" si="846"/>
        <v>127.65</v>
      </c>
      <c r="HA83" s="81"/>
      <c r="HB83" s="80">
        <f t="shared" ref="HB83:HC83" si="847">SUM(HB71:HB82)</f>
        <v>0</v>
      </c>
      <c r="HC83" s="47">
        <f t="shared" si="847"/>
        <v>0</v>
      </c>
      <c r="HD83" s="81"/>
      <c r="HE83" s="80">
        <f t="shared" ref="HE83:HF83" si="848">SUM(HE71:HE82)</f>
        <v>0.11699999999999999</v>
      </c>
      <c r="HF83" s="47">
        <f t="shared" si="848"/>
        <v>3.54</v>
      </c>
      <c r="HG83" s="81"/>
      <c r="HH83" s="80">
        <f t="shared" ref="HH83:HI83" si="849">SUM(HH71:HH82)</f>
        <v>0</v>
      </c>
      <c r="HI83" s="47">
        <f t="shared" si="849"/>
        <v>0</v>
      </c>
      <c r="HJ83" s="81"/>
      <c r="HK83" s="80">
        <f t="shared" ref="HK83:HL83" si="850">SUM(HK71:HK82)</f>
        <v>0</v>
      </c>
      <c r="HL83" s="47">
        <f t="shared" si="850"/>
        <v>0</v>
      </c>
      <c r="HM83" s="81"/>
      <c r="HN83" s="80">
        <f t="shared" ref="HN83:HO83" si="851">SUM(HN71:HN82)</f>
        <v>0</v>
      </c>
      <c r="HO83" s="47">
        <f t="shared" si="851"/>
        <v>0</v>
      </c>
      <c r="HP83" s="81"/>
      <c r="HQ83" s="80">
        <f t="shared" ref="HQ83:HR83" si="852">SUM(HQ71:HQ82)</f>
        <v>0</v>
      </c>
      <c r="HR83" s="47">
        <f t="shared" si="852"/>
        <v>0</v>
      </c>
      <c r="HS83" s="81"/>
      <c r="HT83" s="80">
        <f t="shared" ref="HT83:HU83" si="853">SUM(HT71:HT82)</f>
        <v>0</v>
      </c>
      <c r="HU83" s="47">
        <f t="shared" si="853"/>
        <v>0</v>
      </c>
      <c r="HV83" s="81"/>
      <c r="HW83" s="80">
        <f t="shared" ref="HW83:HX83" si="854">SUM(HW71:HW82)</f>
        <v>0</v>
      </c>
      <c r="HX83" s="47">
        <f t="shared" si="854"/>
        <v>0</v>
      </c>
      <c r="HY83" s="81"/>
      <c r="HZ83" s="80">
        <f t="shared" ref="HZ83:IA83" si="855">SUM(HZ71:HZ82)</f>
        <v>0</v>
      </c>
      <c r="IA83" s="47">
        <f t="shared" si="855"/>
        <v>0</v>
      </c>
      <c r="IB83" s="81"/>
      <c r="IC83" s="80">
        <f t="shared" ref="IC83:ID83" si="856">SUM(IC71:IC82)</f>
        <v>0.39900000000000002</v>
      </c>
      <c r="ID83" s="47">
        <f t="shared" si="856"/>
        <v>44.01</v>
      </c>
      <c r="IE83" s="81"/>
      <c r="IF83" s="80">
        <f t="shared" ref="IF83:IG83" si="857">SUM(IF71:IF82)</f>
        <v>0.04</v>
      </c>
      <c r="IG83" s="47">
        <f t="shared" si="857"/>
        <v>1.6</v>
      </c>
      <c r="IH83" s="81"/>
      <c r="II83" s="80">
        <f t="shared" ref="II83:IJ83" si="858">SUM(II71:II82)</f>
        <v>0</v>
      </c>
      <c r="IJ83" s="47">
        <f t="shared" si="858"/>
        <v>0</v>
      </c>
      <c r="IK83" s="81"/>
      <c r="IL83" s="80">
        <f t="shared" ref="IL83:IM83" si="859">SUM(IL71:IL82)</f>
        <v>1.3979999999999999</v>
      </c>
      <c r="IM83" s="47">
        <f t="shared" si="859"/>
        <v>41.079999999999991</v>
      </c>
      <c r="IN83" s="81"/>
      <c r="IO83" s="80">
        <f t="shared" ref="IO83:IP83" si="860">SUM(IO71:IO82)</f>
        <v>13.439999999999998</v>
      </c>
      <c r="IP83" s="47">
        <f t="shared" si="860"/>
        <v>438.43000000000006</v>
      </c>
      <c r="IQ83" s="81"/>
      <c r="IR83" s="80">
        <f t="shared" ref="IR83:IS83" si="861">SUM(IR71:IR82)</f>
        <v>23.571000000000002</v>
      </c>
      <c r="IS83" s="47">
        <f t="shared" si="861"/>
        <v>511.46999999999997</v>
      </c>
      <c r="IT83" s="81"/>
      <c r="IU83" s="80">
        <f t="shared" ref="IU83:IV83" si="862">SUM(IU71:IU82)</f>
        <v>0.191</v>
      </c>
      <c r="IV83" s="47">
        <f t="shared" si="862"/>
        <v>6.32</v>
      </c>
      <c r="IW83" s="81"/>
      <c r="IX83" s="80">
        <f t="shared" ref="IX83:IY83" si="863">SUM(IX71:IX82)</f>
        <v>1.014</v>
      </c>
      <c r="IY83" s="47">
        <f t="shared" si="863"/>
        <v>24.760000000000005</v>
      </c>
      <c r="IZ83" s="81"/>
      <c r="JA83" s="80">
        <f t="shared" ref="JA83:JB83" si="864">SUM(JA71:JA82)</f>
        <v>17.871000000000002</v>
      </c>
      <c r="JB83" s="47">
        <f t="shared" si="864"/>
        <v>314.76</v>
      </c>
      <c r="JC83" s="81"/>
      <c r="JD83" s="80">
        <f t="shared" ref="JD83:JE83" si="865">SUM(JD71:JD82)</f>
        <v>203.20400000000001</v>
      </c>
      <c r="JE83" s="47">
        <f t="shared" si="865"/>
        <v>5771.41</v>
      </c>
      <c r="JF83" s="81"/>
      <c r="JG83" s="80">
        <f t="shared" ref="JG83:JH83" si="866">SUM(JG71:JG82)</f>
        <v>52.027000000000001</v>
      </c>
      <c r="JH83" s="47">
        <f t="shared" si="866"/>
        <v>898.66000000000008</v>
      </c>
      <c r="JI83" s="81"/>
      <c r="JJ83" s="48">
        <f t="shared" si="704"/>
        <v>3654.0066999999999</v>
      </c>
      <c r="JK83" s="49">
        <f t="shared" si="705"/>
        <v>86106.790000000008</v>
      </c>
      <c r="JL83" s="6"/>
      <c r="JM83" s="9"/>
      <c r="JN83" s="6"/>
      <c r="JO83" s="6"/>
      <c r="JP83" s="6"/>
      <c r="JQ83" s="9"/>
      <c r="JR83" s="6"/>
      <c r="JS83" s="6"/>
      <c r="JT83" s="6"/>
      <c r="JU83" s="9"/>
      <c r="JV83" s="6"/>
      <c r="JW83" s="6"/>
      <c r="JX83" s="1"/>
      <c r="JY83" s="2"/>
      <c r="JZ83" s="1"/>
      <c r="KA83" s="1"/>
      <c r="KB83" s="1"/>
      <c r="KC83" s="2"/>
      <c r="KD83" s="1"/>
      <c r="KE83" s="1"/>
      <c r="KF83" s="1"/>
      <c r="KG83" s="2"/>
      <c r="KH83" s="1"/>
      <c r="KI83" s="1"/>
      <c r="KJ83" s="1"/>
      <c r="KK83" s="2"/>
      <c r="KL83" s="1"/>
      <c r="KM83" s="1"/>
      <c r="KN83" s="1"/>
      <c r="KO83" s="2"/>
      <c r="KP83" s="1"/>
      <c r="KQ83" s="1"/>
      <c r="KR83" s="1"/>
      <c r="KS83" s="2"/>
      <c r="KT83" s="1"/>
      <c r="KU83" s="1"/>
      <c r="KV83" s="1"/>
      <c r="KW83" s="2"/>
      <c r="KX83" s="1"/>
      <c r="KY83" s="1"/>
      <c r="KZ83" s="1"/>
      <c r="LA83" s="2"/>
      <c r="LB83" s="1"/>
      <c r="LC83" s="1"/>
      <c r="LD83" s="1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  <c r="NQ83" s="3"/>
      <c r="NV83" s="3"/>
      <c r="OA83" s="3"/>
    </row>
    <row r="84" spans="1:391" x14ac:dyDescent="0.3">
      <c r="A84" s="57">
        <v>2015</v>
      </c>
      <c r="B84" s="58" t="s">
        <v>5</v>
      </c>
      <c r="C84" s="65">
        <v>0</v>
      </c>
      <c r="D84" s="14">
        <v>0</v>
      </c>
      <c r="E84" s="66">
        <v>0</v>
      </c>
      <c r="F84" s="65">
        <v>2.218</v>
      </c>
      <c r="G84" s="14">
        <v>60.59</v>
      </c>
      <c r="H84" s="66">
        <f t="shared" ref="H84:H95" si="867">G84/F84*1000</f>
        <v>27317.40306582507</v>
      </c>
      <c r="I84" s="65">
        <v>0</v>
      </c>
      <c r="J84" s="14">
        <v>0</v>
      </c>
      <c r="K84" s="66">
        <v>0</v>
      </c>
      <c r="L84" s="65">
        <v>11.412000000000001</v>
      </c>
      <c r="M84" s="14">
        <v>429.19</v>
      </c>
      <c r="N84" s="66">
        <f t="shared" ref="N84:N95" si="868">M84/L84*1000</f>
        <v>37608.657553452504</v>
      </c>
      <c r="O84" s="65">
        <v>0</v>
      </c>
      <c r="P84" s="14">
        <v>0</v>
      </c>
      <c r="Q84" s="66">
        <v>0</v>
      </c>
      <c r="R84" s="65">
        <v>0</v>
      </c>
      <c r="S84" s="14">
        <v>0</v>
      </c>
      <c r="T84" s="66">
        <v>0</v>
      </c>
      <c r="U84" s="65">
        <v>0</v>
      </c>
      <c r="V84" s="14">
        <v>0</v>
      </c>
      <c r="W84" s="66">
        <f t="shared" ref="W84:W95" si="869">IF(U84=0,0,V84/U84*1000)</f>
        <v>0</v>
      </c>
      <c r="X84" s="65">
        <v>124.947</v>
      </c>
      <c r="Y84" s="14">
        <v>2964.04</v>
      </c>
      <c r="Z84" s="66">
        <f t="shared" ref="Z84:Z95" si="870">Y84/X84*1000</f>
        <v>23722.378288394277</v>
      </c>
      <c r="AA84" s="65">
        <v>2E-3</v>
      </c>
      <c r="AB84" s="14">
        <v>0.04</v>
      </c>
      <c r="AC84" s="66">
        <f t="shared" ref="AC84" si="871">AB84/AA84*1000</f>
        <v>20000</v>
      </c>
      <c r="AD84" s="65">
        <v>0</v>
      </c>
      <c r="AE84" s="14">
        <v>0</v>
      </c>
      <c r="AF84" s="66">
        <v>0</v>
      </c>
      <c r="AG84" s="65">
        <v>0</v>
      </c>
      <c r="AH84" s="14">
        <v>0</v>
      </c>
      <c r="AI84" s="66">
        <f t="shared" ref="AI84:AI95" si="872">IF(AG84=0,0,AH84/AG84*1000)</f>
        <v>0</v>
      </c>
      <c r="AJ84" s="65">
        <v>0</v>
      </c>
      <c r="AK84" s="14">
        <v>0</v>
      </c>
      <c r="AL84" s="66">
        <v>0</v>
      </c>
      <c r="AM84" s="65">
        <v>0</v>
      </c>
      <c r="AN84" s="14">
        <v>0</v>
      </c>
      <c r="AO84" s="66">
        <v>0</v>
      </c>
      <c r="AP84" s="65">
        <v>0</v>
      </c>
      <c r="AQ84" s="14">
        <v>0</v>
      </c>
      <c r="AR84" s="66">
        <v>0</v>
      </c>
      <c r="AS84" s="65">
        <v>3.4000000000000002E-2</v>
      </c>
      <c r="AT84" s="14">
        <v>1.4</v>
      </c>
      <c r="AU84" s="66">
        <f t="shared" ref="AU84:AU95" si="873">AT84/AS84*1000</f>
        <v>41176.470588235286</v>
      </c>
      <c r="AV84" s="65">
        <v>0</v>
      </c>
      <c r="AW84" s="14">
        <v>0</v>
      </c>
      <c r="AX84" s="66">
        <v>0</v>
      </c>
      <c r="AY84" s="65">
        <v>0</v>
      </c>
      <c r="AZ84" s="14">
        <v>0</v>
      </c>
      <c r="BA84" s="66">
        <v>0</v>
      </c>
      <c r="BB84" s="65">
        <v>1.73</v>
      </c>
      <c r="BC84" s="14">
        <v>61.23</v>
      </c>
      <c r="BD84" s="66">
        <f t="shared" ref="BD84:BD94" si="874">BC84/BB84*1000</f>
        <v>35393.063583815027</v>
      </c>
      <c r="BE84" s="65">
        <v>0.27600000000000002</v>
      </c>
      <c r="BF84" s="14">
        <v>9.4700000000000006</v>
      </c>
      <c r="BG84" s="66">
        <f t="shared" ref="BG84:BG95" si="875">BF84/BE84*1000</f>
        <v>34311.594202898545</v>
      </c>
      <c r="BH84" s="65">
        <v>0</v>
      </c>
      <c r="BI84" s="14">
        <v>0</v>
      </c>
      <c r="BJ84" s="66">
        <v>0</v>
      </c>
      <c r="BK84" s="65"/>
      <c r="BL84" s="14"/>
      <c r="BM84" s="66"/>
      <c r="BN84" s="65">
        <v>0</v>
      </c>
      <c r="BO84" s="14">
        <v>0</v>
      </c>
      <c r="BP84" s="66">
        <v>0</v>
      </c>
      <c r="BQ84" s="65">
        <v>0</v>
      </c>
      <c r="BR84" s="14">
        <v>0</v>
      </c>
      <c r="BS84" s="66">
        <v>0</v>
      </c>
      <c r="BT84" s="65">
        <v>37.991999999999997</v>
      </c>
      <c r="BU84" s="14">
        <v>737.09</v>
      </c>
      <c r="BV84" s="66">
        <f t="shared" ref="BV84:BV95" si="876">BU84/BT84*1000</f>
        <v>19401.189724152457</v>
      </c>
      <c r="BW84" s="65">
        <v>0</v>
      </c>
      <c r="BX84" s="14">
        <v>0</v>
      </c>
      <c r="BY84" s="66">
        <v>0</v>
      </c>
      <c r="BZ84" s="65">
        <v>0</v>
      </c>
      <c r="CA84" s="14">
        <v>0</v>
      </c>
      <c r="CB84" s="66">
        <v>0</v>
      </c>
      <c r="CC84" s="65">
        <v>0</v>
      </c>
      <c r="CD84" s="14">
        <v>0</v>
      </c>
      <c r="CE84" s="66">
        <v>0</v>
      </c>
      <c r="CF84" s="65">
        <v>0</v>
      </c>
      <c r="CG84" s="14">
        <v>0</v>
      </c>
      <c r="CH84" s="66">
        <v>0</v>
      </c>
      <c r="CI84" s="65">
        <v>0</v>
      </c>
      <c r="CJ84" s="14">
        <v>0</v>
      </c>
      <c r="CK84" s="66">
        <v>0</v>
      </c>
      <c r="CL84" s="65">
        <v>1.0860000000000001</v>
      </c>
      <c r="CM84" s="14">
        <v>34.31</v>
      </c>
      <c r="CN84" s="66">
        <f t="shared" ref="CN84:CN95" si="877">CM84/CL84*1000</f>
        <v>31593.001841620626</v>
      </c>
      <c r="CO84" s="65">
        <v>0</v>
      </c>
      <c r="CP84" s="14">
        <v>0</v>
      </c>
      <c r="CQ84" s="66">
        <v>0</v>
      </c>
      <c r="CR84" s="65">
        <v>0</v>
      </c>
      <c r="CS84" s="14">
        <v>0</v>
      </c>
      <c r="CT84" s="66">
        <v>0</v>
      </c>
      <c r="CU84" s="65">
        <v>0</v>
      </c>
      <c r="CV84" s="14">
        <v>0</v>
      </c>
      <c r="CW84" s="66">
        <v>0</v>
      </c>
      <c r="CX84" s="65">
        <v>0</v>
      </c>
      <c r="CY84" s="14">
        <v>0</v>
      </c>
      <c r="CZ84" s="66">
        <f t="shared" ref="CZ84:CZ95" si="878">IF(CX84=0,0,CY84/CX84*1000)</f>
        <v>0</v>
      </c>
      <c r="DA84" s="65">
        <v>0</v>
      </c>
      <c r="DB84" s="14">
        <v>0</v>
      </c>
      <c r="DC84" s="66">
        <v>0</v>
      </c>
      <c r="DD84" s="65">
        <v>0</v>
      </c>
      <c r="DE84" s="14">
        <v>0</v>
      </c>
      <c r="DF84" s="66">
        <v>0</v>
      </c>
      <c r="DG84" s="65">
        <v>0</v>
      </c>
      <c r="DH84" s="14">
        <v>0</v>
      </c>
      <c r="DI84" s="66">
        <v>0</v>
      </c>
      <c r="DJ84" s="65">
        <v>0</v>
      </c>
      <c r="DK84" s="14">
        <v>0</v>
      </c>
      <c r="DL84" s="66">
        <f t="shared" ref="DL84:DL95" si="879">IF(DJ84=0,0,DK84/DJ84*1000)</f>
        <v>0</v>
      </c>
      <c r="DM84" s="65">
        <v>0</v>
      </c>
      <c r="DN84" s="14">
        <v>0</v>
      </c>
      <c r="DO84" s="66">
        <f t="shared" ref="DO84:DO95" si="880">IF(DM84=0,0,DN84/DM84*1000)</f>
        <v>0</v>
      </c>
      <c r="DP84" s="65">
        <v>0</v>
      </c>
      <c r="DQ84" s="14">
        <v>0</v>
      </c>
      <c r="DR84" s="66">
        <v>0</v>
      </c>
      <c r="DS84" s="65">
        <v>0</v>
      </c>
      <c r="DT84" s="14">
        <v>0</v>
      </c>
      <c r="DU84" s="66">
        <v>0</v>
      </c>
      <c r="DV84" s="65">
        <v>0</v>
      </c>
      <c r="DW84" s="14">
        <v>0</v>
      </c>
      <c r="DX84" s="66">
        <v>0</v>
      </c>
      <c r="DY84" s="65">
        <v>0</v>
      </c>
      <c r="DZ84" s="14">
        <v>0</v>
      </c>
      <c r="EA84" s="66">
        <v>0</v>
      </c>
      <c r="EB84" s="65">
        <v>12.47</v>
      </c>
      <c r="EC84" s="14">
        <v>346.14</v>
      </c>
      <c r="ED84" s="66">
        <f t="shared" ref="ED84:ED95" si="881">EC84/EB84*1000</f>
        <v>27757.818765036085</v>
      </c>
      <c r="EE84" s="65">
        <v>0</v>
      </c>
      <c r="EF84" s="14">
        <v>0</v>
      </c>
      <c r="EG84" s="66">
        <v>0</v>
      </c>
      <c r="EH84" s="65">
        <v>0</v>
      </c>
      <c r="EI84" s="14">
        <v>0</v>
      </c>
      <c r="EJ84" s="66">
        <v>0</v>
      </c>
      <c r="EK84" s="65">
        <v>0.40400000000000003</v>
      </c>
      <c r="EL84" s="14">
        <v>11.53</v>
      </c>
      <c r="EM84" s="66">
        <f t="shared" ref="EM84:EM95" si="882">EL84/EK84*1000</f>
        <v>28539.603960396034</v>
      </c>
      <c r="EN84" s="65">
        <v>0.39300000000000002</v>
      </c>
      <c r="EO84" s="14">
        <v>8.4499999999999993</v>
      </c>
      <c r="EP84" s="66">
        <f t="shared" ref="EP84:EP95" si="883">EO84/EN84*1000</f>
        <v>21501.272264631039</v>
      </c>
      <c r="EQ84" s="65">
        <v>0</v>
      </c>
      <c r="ER84" s="14">
        <v>0</v>
      </c>
      <c r="ES84" s="66">
        <v>0</v>
      </c>
      <c r="ET84" s="65">
        <v>0</v>
      </c>
      <c r="EU84" s="14">
        <v>0</v>
      </c>
      <c r="EV84" s="66">
        <v>0</v>
      </c>
      <c r="EW84" s="65">
        <v>0</v>
      </c>
      <c r="EX84" s="14">
        <v>0</v>
      </c>
      <c r="EY84" s="66">
        <f t="shared" ref="EY84:EY95" si="884">IF(EW84=0,0,EX84/EW84*1000)</f>
        <v>0</v>
      </c>
      <c r="EZ84" s="65">
        <v>4.2050000000000001</v>
      </c>
      <c r="FA84" s="14">
        <v>126.54</v>
      </c>
      <c r="FB84" s="66">
        <f t="shared" ref="FB84:FB94" si="885">FA84/EZ84*1000</f>
        <v>30092.746730083236</v>
      </c>
      <c r="FC84" s="65">
        <v>73.41</v>
      </c>
      <c r="FD84" s="14">
        <v>1826.6</v>
      </c>
      <c r="FE84" s="66">
        <f t="shared" ref="FE84:FE95" si="886">FD84/FC84*1000</f>
        <v>24882.168641874403</v>
      </c>
      <c r="FF84" s="65">
        <v>93.346999999999994</v>
      </c>
      <c r="FG84" s="14">
        <v>2247.66</v>
      </c>
      <c r="FH84" s="66">
        <f t="shared" ref="FH84:FH95" si="887">FG84/FF84*1000</f>
        <v>24078.545641531062</v>
      </c>
      <c r="FI84" s="65">
        <v>0</v>
      </c>
      <c r="FJ84" s="14">
        <v>0</v>
      </c>
      <c r="FK84" s="66">
        <v>0</v>
      </c>
      <c r="FL84" s="65">
        <v>0</v>
      </c>
      <c r="FM84" s="14">
        <v>0</v>
      </c>
      <c r="FN84" s="66">
        <v>0</v>
      </c>
      <c r="FO84" s="65">
        <v>0.53300000000000003</v>
      </c>
      <c r="FP84" s="14">
        <v>14.91</v>
      </c>
      <c r="FQ84" s="66">
        <f t="shared" ref="FQ84:FQ95" si="888">FP84/FO84*1000</f>
        <v>27973.73358348968</v>
      </c>
      <c r="FR84" s="65">
        <v>0</v>
      </c>
      <c r="FS84" s="14">
        <v>0</v>
      </c>
      <c r="FT84" s="66">
        <v>0</v>
      </c>
      <c r="FU84" s="65">
        <v>0</v>
      </c>
      <c r="FV84" s="14">
        <v>0</v>
      </c>
      <c r="FW84" s="66">
        <v>0</v>
      </c>
      <c r="FX84" s="65">
        <v>0</v>
      </c>
      <c r="FY84" s="14">
        <v>0</v>
      </c>
      <c r="FZ84" s="66">
        <v>0</v>
      </c>
      <c r="GA84" s="65">
        <v>0</v>
      </c>
      <c r="GB84" s="14">
        <v>0</v>
      </c>
      <c r="GC84" s="66">
        <v>0</v>
      </c>
      <c r="GD84" s="65">
        <v>0</v>
      </c>
      <c r="GE84" s="14">
        <v>0</v>
      </c>
      <c r="GF84" s="66">
        <v>0</v>
      </c>
      <c r="GG84" s="65">
        <v>0</v>
      </c>
      <c r="GH84" s="14">
        <v>0</v>
      </c>
      <c r="GI84" s="66">
        <v>0</v>
      </c>
      <c r="GJ84" s="65">
        <v>0</v>
      </c>
      <c r="GK84" s="14">
        <v>0</v>
      </c>
      <c r="GL84" s="66">
        <v>0</v>
      </c>
      <c r="GM84" s="65">
        <v>0</v>
      </c>
      <c r="GN84" s="14">
        <v>0</v>
      </c>
      <c r="GO84" s="66">
        <v>0</v>
      </c>
      <c r="GP84" s="65">
        <v>0</v>
      </c>
      <c r="GQ84" s="14">
        <v>0</v>
      </c>
      <c r="GR84" s="66">
        <v>0</v>
      </c>
      <c r="GS84" s="65">
        <v>0</v>
      </c>
      <c r="GT84" s="14">
        <v>0</v>
      </c>
      <c r="GU84" s="66">
        <v>0</v>
      </c>
      <c r="GV84" s="65">
        <v>0</v>
      </c>
      <c r="GW84" s="14">
        <v>0</v>
      </c>
      <c r="GX84" s="66">
        <v>0</v>
      </c>
      <c r="GY84" s="65">
        <v>0</v>
      </c>
      <c r="GZ84" s="14">
        <v>0</v>
      </c>
      <c r="HA84" s="66">
        <v>0</v>
      </c>
      <c r="HB84" s="65">
        <v>0</v>
      </c>
      <c r="HC84" s="14">
        <v>0</v>
      </c>
      <c r="HD84" s="66">
        <v>0</v>
      </c>
      <c r="HE84" s="65">
        <v>0</v>
      </c>
      <c r="HF84" s="14">
        <v>0</v>
      </c>
      <c r="HG84" s="66">
        <v>0</v>
      </c>
      <c r="HH84" s="65">
        <v>0</v>
      </c>
      <c r="HI84" s="14">
        <v>0</v>
      </c>
      <c r="HJ84" s="66">
        <f t="shared" ref="HJ84:HJ95" si="889">IF(HH84=0,0,HI84/HH84*1000)</f>
        <v>0</v>
      </c>
      <c r="HK84" s="65">
        <v>0</v>
      </c>
      <c r="HL84" s="14">
        <v>0</v>
      </c>
      <c r="HM84" s="66">
        <v>0</v>
      </c>
      <c r="HN84" s="65">
        <v>0</v>
      </c>
      <c r="HO84" s="14">
        <v>0</v>
      </c>
      <c r="HP84" s="66">
        <v>0</v>
      </c>
      <c r="HQ84" s="65">
        <v>0</v>
      </c>
      <c r="HR84" s="14">
        <v>0</v>
      </c>
      <c r="HS84" s="66">
        <v>0</v>
      </c>
      <c r="HT84" s="65">
        <v>0</v>
      </c>
      <c r="HU84" s="14">
        <v>0</v>
      </c>
      <c r="HV84" s="66">
        <v>0</v>
      </c>
      <c r="HW84" s="65">
        <v>0</v>
      </c>
      <c r="HX84" s="14">
        <v>0</v>
      </c>
      <c r="HY84" s="66">
        <v>0</v>
      </c>
      <c r="HZ84" s="65">
        <v>0</v>
      </c>
      <c r="IA84" s="14">
        <v>0</v>
      </c>
      <c r="IB84" s="66">
        <f t="shared" ref="IB84:IB95" si="890">IF(HZ84=0,0,IA84/HZ84*1000)</f>
        <v>0</v>
      </c>
      <c r="IC84" s="65">
        <v>0</v>
      </c>
      <c r="ID84" s="14">
        <v>0</v>
      </c>
      <c r="IE84" s="66">
        <v>0</v>
      </c>
      <c r="IF84" s="65">
        <v>0</v>
      </c>
      <c r="IG84" s="14">
        <v>0</v>
      </c>
      <c r="IH84" s="66">
        <v>0</v>
      </c>
      <c r="II84" s="65">
        <v>0</v>
      </c>
      <c r="IJ84" s="14">
        <v>0</v>
      </c>
      <c r="IK84" s="66">
        <v>0</v>
      </c>
      <c r="IL84" s="65">
        <v>8.0000000000000002E-3</v>
      </c>
      <c r="IM84" s="14">
        <v>0.24</v>
      </c>
      <c r="IN84" s="66">
        <f t="shared" ref="IN84:IN95" si="891">IM84/IL84*1000</f>
        <v>30000</v>
      </c>
      <c r="IO84" s="65">
        <v>13.666</v>
      </c>
      <c r="IP84" s="14">
        <v>437.02</v>
      </c>
      <c r="IQ84" s="66">
        <f t="shared" ref="IQ84:IQ94" si="892">IP84/IO84*1000</f>
        <v>31978.633104053857</v>
      </c>
      <c r="IR84" s="65">
        <v>0</v>
      </c>
      <c r="IS84" s="14">
        <v>0</v>
      </c>
      <c r="IT84" s="66">
        <v>0</v>
      </c>
      <c r="IU84" s="65">
        <v>0</v>
      </c>
      <c r="IV84" s="14">
        <v>0</v>
      </c>
      <c r="IW84" s="66">
        <v>0</v>
      </c>
      <c r="IX84" s="65">
        <v>0</v>
      </c>
      <c r="IY84" s="14">
        <v>0</v>
      </c>
      <c r="IZ84" s="66">
        <v>0</v>
      </c>
      <c r="JA84" s="65">
        <v>0</v>
      </c>
      <c r="JB84" s="14">
        <v>0</v>
      </c>
      <c r="JC84" s="66">
        <v>0</v>
      </c>
      <c r="JD84" s="65">
        <v>7.9610000000000003</v>
      </c>
      <c r="JE84" s="14">
        <v>241.29</v>
      </c>
      <c r="JF84" s="66">
        <f t="shared" ref="JF84:JF95" si="893">JE84/JD84*1000</f>
        <v>30309.006406230372</v>
      </c>
      <c r="JG84" s="65">
        <v>5.077</v>
      </c>
      <c r="JH84" s="14">
        <v>129.46</v>
      </c>
      <c r="JI84" s="66">
        <f t="shared" ref="JI84:JI95" si="894">JH84/JG84*1000</f>
        <v>25499.310616505813</v>
      </c>
      <c r="JJ84" s="11">
        <f t="shared" si="704"/>
        <v>391.17099999999999</v>
      </c>
      <c r="JK84" s="21">
        <f t="shared" si="705"/>
        <v>9687.2000000000007</v>
      </c>
      <c r="JL84" s="6"/>
      <c r="JM84" s="9"/>
      <c r="JN84" s="6"/>
      <c r="JO84" s="6"/>
      <c r="JP84" s="6"/>
      <c r="JQ84" s="9"/>
      <c r="JR84" s="6"/>
      <c r="JS84" s="6"/>
      <c r="JT84" s="6"/>
      <c r="JU84" s="9"/>
      <c r="JV84" s="6"/>
      <c r="JW84" s="6"/>
      <c r="JX84" s="1"/>
      <c r="JY84" s="2"/>
      <c r="JZ84" s="1"/>
      <c r="KA84" s="1"/>
      <c r="KB84" s="1"/>
      <c r="KC84" s="2"/>
      <c r="KD84" s="1"/>
      <c r="KE84" s="1"/>
      <c r="KF84" s="1"/>
      <c r="KG84" s="2"/>
      <c r="KH84" s="1"/>
      <c r="KI84" s="1"/>
      <c r="KJ84" s="1"/>
      <c r="KK84" s="2"/>
      <c r="KL84" s="1"/>
      <c r="KM84" s="1"/>
      <c r="KN84" s="1"/>
      <c r="KO84" s="2"/>
      <c r="KP84" s="1"/>
      <c r="KQ84" s="1"/>
      <c r="KR84" s="1"/>
      <c r="KS84" s="2"/>
      <c r="KT84" s="1"/>
      <c r="KU84" s="1"/>
      <c r="KV84" s="1"/>
      <c r="KW84" s="2"/>
      <c r="KX84" s="1"/>
      <c r="KY84" s="1"/>
      <c r="KZ84" s="1"/>
      <c r="LA84" s="2"/>
      <c r="LB84" s="1"/>
      <c r="LC84" s="1"/>
      <c r="LD84" s="1"/>
    </row>
    <row r="85" spans="1:391" x14ac:dyDescent="0.3">
      <c r="A85" s="57">
        <v>2015</v>
      </c>
      <c r="B85" s="58" t="s">
        <v>6</v>
      </c>
      <c r="C85" s="65">
        <v>0</v>
      </c>
      <c r="D85" s="14">
        <v>0</v>
      </c>
      <c r="E85" s="66">
        <v>0</v>
      </c>
      <c r="F85" s="65">
        <v>2.8769999999999998</v>
      </c>
      <c r="G85" s="14">
        <v>83.02</v>
      </c>
      <c r="H85" s="66">
        <f t="shared" si="867"/>
        <v>28856.44768856448</v>
      </c>
      <c r="I85" s="65">
        <v>0</v>
      </c>
      <c r="J85" s="14">
        <v>0</v>
      </c>
      <c r="K85" s="66">
        <v>0</v>
      </c>
      <c r="L85" s="65">
        <v>0.34599999999999997</v>
      </c>
      <c r="M85" s="14">
        <v>8.6</v>
      </c>
      <c r="N85" s="66">
        <f t="shared" si="868"/>
        <v>24855.49132947977</v>
      </c>
      <c r="O85" s="65">
        <v>0</v>
      </c>
      <c r="P85" s="14">
        <v>0</v>
      </c>
      <c r="Q85" s="66">
        <v>0</v>
      </c>
      <c r="R85" s="65">
        <v>0</v>
      </c>
      <c r="S85" s="14">
        <v>0</v>
      </c>
      <c r="T85" s="66">
        <v>0</v>
      </c>
      <c r="U85" s="65">
        <v>0</v>
      </c>
      <c r="V85" s="14">
        <v>0</v>
      </c>
      <c r="W85" s="66">
        <f t="shared" si="869"/>
        <v>0</v>
      </c>
      <c r="X85" s="65">
        <v>80.87</v>
      </c>
      <c r="Y85" s="14">
        <v>2109.5300000000002</v>
      </c>
      <c r="Z85" s="66">
        <f t="shared" si="870"/>
        <v>26085.445777173241</v>
      </c>
      <c r="AA85" s="84">
        <v>0</v>
      </c>
      <c r="AB85" s="14">
        <v>0</v>
      </c>
      <c r="AC85" s="66">
        <v>0</v>
      </c>
      <c r="AD85" s="65">
        <v>0</v>
      </c>
      <c r="AE85" s="14">
        <v>0</v>
      </c>
      <c r="AF85" s="66">
        <v>0</v>
      </c>
      <c r="AG85" s="65">
        <v>0</v>
      </c>
      <c r="AH85" s="14">
        <v>0</v>
      </c>
      <c r="AI85" s="66">
        <f t="shared" si="872"/>
        <v>0</v>
      </c>
      <c r="AJ85" s="65">
        <v>0</v>
      </c>
      <c r="AK85" s="14">
        <v>0</v>
      </c>
      <c r="AL85" s="66">
        <v>0</v>
      </c>
      <c r="AM85" s="65">
        <v>0</v>
      </c>
      <c r="AN85" s="14">
        <v>0</v>
      </c>
      <c r="AO85" s="66">
        <v>0</v>
      </c>
      <c r="AP85" s="65">
        <v>0</v>
      </c>
      <c r="AQ85" s="14">
        <v>0</v>
      </c>
      <c r="AR85" s="66">
        <v>0</v>
      </c>
      <c r="AS85" s="65">
        <v>5.8999999999999997E-2</v>
      </c>
      <c r="AT85" s="14">
        <v>1.92</v>
      </c>
      <c r="AU85" s="66">
        <f t="shared" si="873"/>
        <v>32542.372881355932</v>
      </c>
      <c r="AV85" s="65">
        <v>0</v>
      </c>
      <c r="AW85" s="14">
        <v>0</v>
      </c>
      <c r="AX85" s="66">
        <v>0</v>
      </c>
      <c r="AY85" s="65">
        <v>0</v>
      </c>
      <c r="AZ85" s="14">
        <v>0</v>
      </c>
      <c r="BA85" s="66">
        <v>0</v>
      </c>
      <c r="BB85" s="65">
        <v>0</v>
      </c>
      <c r="BC85" s="14">
        <v>0</v>
      </c>
      <c r="BD85" s="66">
        <v>0</v>
      </c>
      <c r="BE85" s="65">
        <v>0.81299999999999994</v>
      </c>
      <c r="BF85" s="14">
        <v>21.53</v>
      </c>
      <c r="BG85" s="66">
        <f t="shared" si="875"/>
        <v>26482.164821648217</v>
      </c>
      <c r="BH85" s="65">
        <v>0</v>
      </c>
      <c r="BI85" s="14">
        <v>0</v>
      </c>
      <c r="BJ85" s="66">
        <v>0</v>
      </c>
      <c r="BK85" s="65"/>
      <c r="BL85" s="14"/>
      <c r="BM85" s="66"/>
      <c r="BN85" s="65">
        <v>0</v>
      </c>
      <c r="BO85" s="14">
        <v>0</v>
      </c>
      <c r="BP85" s="66">
        <v>0</v>
      </c>
      <c r="BQ85" s="65">
        <v>0</v>
      </c>
      <c r="BR85" s="14">
        <v>0</v>
      </c>
      <c r="BS85" s="66">
        <v>0</v>
      </c>
      <c r="BT85" s="65">
        <v>42.600999999999999</v>
      </c>
      <c r="BU85" s="14">
        <v>937.25</v>
      </c>
      <c r="BV85" s="66">
        <f t="shared" si="876"/>
        <v>22000.65726156663</v>
      </c>
      <c r="BW85" s="65">
        <v>0.36</v>
      </c>
      <c r="BX85" s="14">
        <v>20.72</v>
      </c>
      <c r="BY85" s="66">
        <f t="shared" ref="BY85:BY95" si="895">BX85/BW85*1000</f>
        <v>57555.555555555555</v>
      </c>
      <c r="BZ85" s="65">
        <v>0</v>
      </c>
      <c r="CA85" s="14">
        <v>0</v>
      </c>
      <c r="CB85" s="66">
        <v>0</v>
      </c>
      <c r="CC85" s="65">
        <v>0</v>
      </c>
      <c r="CD85" s="14">
        <v>0</v>
      </c>
      <c r="CE85" s="66">
        <v>0</v>
      </c>
      <c r="CF85" s="65">
        <v>0</v>
      </c>
      <c r="CG85" s="14">
        <v>0</v>
      </c>
      <c r="CH85" s="66">
        <v>0</v>
      </c>
      <c r="CI85" s="65">
        <v>0</v>
      </c>
      <c r="CJ85" s="14">
        <v>0</v>
      </c>
      <c r="CK85" s="66">
        <v>0</v>
      </c>
      <c r="CL85" s="65">
        <v>0.89300000000000002</v>
      </c>
      <c r="CM85" s="14">
        <v>29.08</v>
      </c>
      <c r="CN85" s="66">
        <f t="shared" si="877"/>
        <v>32564.389697648374</v>
      </c>
      <c r="CO85" s="65">
        <v>0</v>
      </c>
      <c r="CP85" s="14">
        <v>0</v>
      </c>
      <c r="CQ85" s="66">
        <v>0</v>
      </c>
      <c r="CR85" s="65">
        <v>0</v>
      </c>
      <c r="CS85" s="14">
        <v>0</v>
      </c>
      <c r="CT85" s="66">
        <v>0</v>
      </c>
      <c r="CU85" s="65">
        <v>0</v>
      </c>
      <c r="CV85" s="14">
        <v>0</v>
      </c>
      <c r="CW85" s="66">
        <v>0</v>
      </c>
      <c r="CX85" s="65">
        <v>0</v>
      </c>
      <c r="CY85" s="14">
        <v>0</v>
      </c>
      <c r="CZ85" s="66">
        <f t="shared" si="878"/>
        <v>0</v>
      </c>
      <c r="DA85" s="65">
        <v>0</v>
      </c>
      <c r="DB85" s="14">
        <v>0</v>
      </c>
      <c r="DC85" s="66">
        <v>0</v>
      </c>
      <c r="DD85" s="65">
        <v>1.4999999999999999E-2</v>
      </c>
      <c r="DE85" s="14">
        <v>0.53</v>
      </c>
      <c r="DF85" s="66">
        <f t="shared" ref="DF85:DF95" si="896">DE85/DD85*1000</f>
        <v>35333.333333333336</v>
      </c>
      <c r="DG85" s="65">
        <v>0</v>
      </c>
      <c r="DH85" s="14">
        <v>0</v>
      </c>
      <c r="DI85" s="66">
        <v>0</v>
      </c>
      <c r="DJ85" s="65">
        <v>0</v>
      </c>
      <c r="DK85" s="14">
        <v>0</v>
      </c>
      <c r="DL85" s="66">
        <f t="shared" si="879"/>
        <v>0</v>
      </c>
      <c r="DM85" s="65">
        <v>0</v>
      </c>
      <c r="DN85" s="14">
        <v>0</v>
      </c>
      <c r="DO85" s="66">
        <f t="shared" si="880"/>
        <v>0</v>
      </c>
      <c r="DP85" s="65">
        <v>0</v>
      </c>
      <c r="DQ85" s="14">
        <v>0</v>
      </c>
      <c r="DR85" s="66">
        <v>0</v>
      </c>
      <c r="DS85" s="65">
        <v>0</v>
      </c>
      <c r="DT85" s="14">
        <v>0</v>
      </c>
      <c r="DU85" s="66">
        <v>0</v>
      </c>
      <c r="DV85" s="65">
        <v>0</v>
      </c>
      <c r="DW85" s="14">
        <v>0</v>
      </c>
      <c r="DX85" s="66">
        <v>0</v>
      </c>
      <c r="DY85" s="65">
        <v>0</v>
      </c>
      <c r="DZ85" s="14">
        <v>0</v>
      </c>
      <c r="EA85" s="66">
        <v>0</v>
      </c>
      <c r="EB85" s="65">
        <v>15.323</v>
      </c>
      <c r="EC85" s="14">
        <v>446.81</v>
      </c>
      <c r="ED85" s="66">
        <f t="shared" si="881"/>
        <v>29159.433531292827</v>
      </c>
      <c r="EE85" s="65">
        <v>0</v>
      </c>
      <c r="EF85" s="14">
        <v>0</v>
      </c>
      <c r="EG85" s="66">
        <v>0</v>
      </c>
      <c r="EH85" s="65">
        <v>0</v>
      </c>
      <c r="EI85" s="14">
        <v>0</v>
      </c>
      <c r="EJ85" s="66">
        <v>0</v>
      </c>
      <c r="EK85" s="65">
        <v>1.1220000000000001</v>
      </c>
      <c r="EL85" s="14">
        <v>26.79</v>
      </c>
      <c r="EM85" s="66">
        <f t="shared" si="882"/>
        <v>23877.005347593582</v>
      </c>
      <c r="EN85" s="65">
        <v>0.188</v>
      </c>
      <c r="EO85" s="14">
        <v>5.31</v>
      </c>
      <c r="EP85" s="66">
        <f t="shared" si="883"/>
        <v>28244.680851063826</v>
      </c>
      <c r="EQ85" s="65">
        <v>0</v>
      </c>
      <c r="ER85" s="14">
        <v>0</v>
      </c>
      <c r="ES85" s="66">
        <v>0</v>
      </c>
      <c r="ET85" s="65">
        <v>0</v>
      </c>
      <c r="EU85" s="14">
        <v>0</v>
      </c>
      <c r="EV85" s="66">
        <v>0</v>
      </c>
      <c r="EW85" s="65">
        <v>0</v>
      </c>
      <c r="EX85" s="14">
        <v>0</v>
      </c>
      <c r="EY85" s="66">
        <f t="shared" si="884"/>
        <v>0</v>
      </c>
      <c r="EZ85" s="65">
        <v>11.084</v>
      </c>
      <c r="FA85" s="14">
        <v>294.95999999999998</v>
      </c>
      <c r="FB85" s="66">
        <f t="shared" si="885"/>
        <v>26611.331649224107</v>
      </c>
      <c r="FC85" s="65">
        <v>6.4089999999999998</v>
      </c>
      <c r="FD85" s="14">
        <v>135.32</v>
      </c>
      <c r="FE85" s="66">
        <f t="shared" si="886"/>
        <v>21114.058355437668</v>
      </c>
      <c r="FF85" s="65">
        <v>94.478999999999999</v>
      </c>
      <c r="FG85" s="14">
        <v>2322.16</v>
      </c>
      <c r="FH85" s="66">
        <f t="shared" si="887"/>
        <v>24578.583600588488</v>
      </c>
      <c r="FI85" s="65">
        <v>0</v>
      </c>
      <c r="FJ85" s="14">
        <v>0</v>
      </c>
      <c r="FK85" s="66">
        <v>0</v>
      </c>
      <c r="FL85" s="65">
        <v>0</v>
      </c>
      <c r="FM85" s="14">
        <v>0</v>
      </c>
      <c r="FN85" s="66">
        <v>0</v>
      </c>
      <c r="FO85" s="65">
        <v>1.4810000000000001</v>
      </c>
      <c r="FP85" s="14">
        <v>44.94</v>
      </c>
      <c r="FQ85" s="66">
        <f t="shared" si="888"/>
        <v>30344.361917623224</v>
      </c>
      <c r="FR85" s="65">
        <v>0</v>
      </c>
      <c r="FS85" s="14">
        <v>0</v>
      </c>
      <c r="FT85" s="66">
        <v>0</v>
      </c>
      <c r="FU85" s="65">
        <v>0</v>
      </c>
      <c r="FV85" s="14">
        <v>0</v>
      </c>
      <c r="FW85" s="66">
        <v>0</v>
      </c>
      <c r="FX85" s="65">
        <v>0</v>
      </c>
      <c r="FY85" s="14">
        <v>0</v>
      </c>
      <c r="FZ85" s="66">
        <v>0</v>
      </c>
      <c r="GA85" s="65">
        <v>0</v>
      </c>
      <c r="GB85" s="14">
        <v>0</v>
      </c>
      <c r="GC85" s="66">
        <v>0</v>
      </c>
      <c r="GD85" s="65">
        <v>0</v>
      </c>
      <c r="GE85" s="14">
        <v>0</v>
      </c>
      <c r="GF85" s="66">
        <v>0</v>
      </c>
      <c r="GG85" s="65">
        <v>0</v>
      </c>
      <c r="GH85" s="14">
        <v>0</v>
      </c>
      <c r="GI85" s="66">
        <v>0</v>
      </c>
      <c r="GJ85" s="65">
        <v>0</v>
      </c>
      <c r="GK85" s="14">
        <v>0</v>
      </c>
      <c r="GL85" s="66">
        <v>0</v>
      </c>
      <c r="GM85" s="65">
        <v>0</v>
      </c>
      <c r="GN85" s="14">
        <v>0</v>
      </c>
      <c r="GO85" s="66">
        <v>0</v>
      </c>
      <c r="GP85" s="65">
        <v>0</v>
      </c>
      <c r="GQ85" s="14">
        <v>0</v>
      </c>
      <c r="GR85" s="66">
        <v>0</v>
      </c>
      <c r="GS85" s="65">
        <v>0</v>
      </c>
      <c r="GT85" s="14">
        <v>0</v>
      </c>
      <c r="GU85" s="66">
        <v>0</v>
      </c>
      <c r="GV85" s="65">
        <v>0</v>
      </c>
      <c r="GW85" s="14">
        <v>0</v>
      </c>
      <c r="GX85" s="66">
        <v>0</v>
      </c>
      <c r="GY85" s="65">
        <v>0.43099999999999999</v>
      </c>
      <c r="GZ85" s="14">
        <v>13.68</v>
      </c>
      <c r="HA85" s="66">
        <f t="shared" ref="HA85:HA95" si="897">GZ85/GY85*1000</f>
        <v>31740.139211136891</v>
      </c>
      <c r="HB85" s="65">
        <v>0</v>
      </c>
      <c r="HC85" s="14">
        <v>0</v>
      </c>
      <c r="HD85" s="66">
        <v>0</v>
      </c>
      <c r="HE85" s="65">
        <v>0</v>
      </c>
      <c r="HF85" s="14">
        <v>0</v>
      </c>
      <c r="HG85" s="66">
        <v>0</v>
      </c>
      <c r="HH85" s="65">
        <v>0</v>
      </c>
      <c r="HI85" s="14">
        <v>0</v>
      </c>
      <c r="HJ85" s="66">
        <f t="shared" si="889"/>
        <v>0</v>
      </c>
      <c r="HK85" s="65">
        <v>0</v>
      </c>
      <c r="HL85" s="14">
        <v>0</v>
      </c>
      <c r="HM85" s="66">
        <v>0</v>
      </c>
      <c r="HN85" s="65">
        <v>0</v>
      </c>
      <c r="HO85" s="14">
        <v>0</v>
      </c>
      <c r="HP85" s="66">
        <v>0</v>
      </c>
      <c r="HQ85" s="65">
        <v>0</v>
      </c>
      <c r="HR85" s="14">
        <v>0</v>
      </c>
      <c r="HS85" s="66">
        <v>0</v>
      </c>
      <c r="HT85" s="65">
        <v>0</v>
      </c>
      <c r="HU85" s="14">
        <v>0</v>
      </c>
      <c r="HV85" s="66">
        <v>0</v>
      </c>
      <c r="HW85" s="65">
        <v>0</v>
      </c>
      <c r="HX85" s="14">
        <v>0</v>
      </c>
      <c r="HY85" s="66">
        <v>0</v>
      </c>
      <c r="HZ85" s="65">
        <v>0</v>
      </c>
      <c r="IA85" s="14">
        <v>0</v>
      </c>
      <c r="IB85" s="66">
        <f t="shared" si="890"/>
        <v>0</v>
      </c>
      <c r="IC85" s="65">
        <v>1.7999999999999999E-2</v>
      </c>
      <c r="ID85" s="14">
        <v>4.74</v>
      </c>
      <c r="IE85" s="66">
        <f t="shared" ref="IE85:IE95" si="898">ID85/IC85*1000</f>
        <v>263333.33333333337</v>
      </c>
      <c r="IF85" s="65">
        <v>0</v>
      </c>
      <c r="IG85" s="14">
        <v>0</v>
      </c>
      <c r="IH85" s="66">
        <v>0</v>
      </c>
      <c r="II85" s="65">
        <v>0</v>
      </c>
      <c r="IJ85" s="14">
        <v>0</v>
      </c>
      <c r="IK85" s="66">
        <v>0</v>
      </c>
      <c r="IL85" s="65">
        <v>2.9000000000000001E-2</v>
      </c>
      <c r="IM85" s="14">
        <v>0.93</v>
      </c>
      <c r="IN85" s="66">
        <f t="shared" si="891"/>
        <v>32068.96551724138</v>
      </c>
      <c r="IO85" s="65">
        <v>0</v>
      </c>
      <c r="IP85" s="14">
        <v>0</v>
      </c>
      <c r="IQ85" s="66">
        <v>0</v>
      </c>
      <c r="IR85" s="65">
        <v>0.47199999999999998</v>
      </c>
      <c r="IS85" s="14">
        <v>20.39</v>
      </c>
      <c r="IT85" s="66">
        <f t="shared" ref="IT85:IT95" si="899">IS85/IR85*1000</f>
        <v>43199.152542372889</v>
      </c>
      <c r="IU85" s="65">
        <v>0</v>
      </c>
      <c r="IV85" s="14">
        <v>0</v>
      </c>
      <c r="IW85" s="66">
        <v>0</v>
      </c>
      <c r="IX85" s="65">
        <v>0</v>
      </c>
      <c r="IY85" s="14">
        <v>0</v>
      </c>
      <c r="IZ85" s="66">
        <v>0</v>
      </c>
      <c r="JA85" s="65">
        <v>0</v>
      </c>
      <c r="JB85" s="14">
        <v>0</v>
      </c>
      <c r="JC85" s="66">
        <v>0</v>
      </c>
      <c r="JD85" s="65">
        <v>6.8550000000000004</v>
      </c>
      <c r="JE85" s="14">
        <v>235.81</v>
      </c>
      <c r="JF85" s="66">
        <f t="shared" si="893"/>
        <v>34399.708242159009</v>
      </c>
      <c r="JG85" s="65">
        <v>3.371</v>
      </c>
      <c r="JH85" s="14">
        <v>137.01</v>
      </c>
      <c r="JI85" s="66">
        <f t="shared" si="894"/>
        <v>40643.725897359829</v>
      </c>
      <c r="JJ85" s="11">
        <f t="shared" si="704"/>
        <v>270.096</v>
      </c>
      <c r="JK85" s="21">
        <f t="shared" si="705"/>
        <v>6901.0299999999988</v>
      </c>
      <c r="JL85" s="6"/>
      <c r="JM85" s="9"/>
      <c r="JN85" s="6"/>
      <c r="JO85" s="6"/>
      <c r="JP85" s="6"/>
      <c r="JQ85" s="9"/>
      <c r="JR85" s="6"/>
      <c r="JS85" s="6"/>
      <c r="JT85" s="6"/>
      <c r="JU85" s="9"/>
      <c r="JV85" s="6"/>
      <c r="JW85" s="6"/>
      <c r="JX85" s="1"/>
      <c r="JY85" s="2"/>
      <c r="JZ85" s="1"/>
      <c r="KA85" s="1"/>
      <c r="KB85" s="1"/>
      <c r="KC85" s="2"/>
      <c r="KD85" s="1"/>
      <c r="KE85" s="1"/>
      <c r="KF85" s="1"/>
      <c r="KG85" s="2"/>
      <c r="KH85" s="1"/>
      <c r="KI85" s="1"/>
      <c r="KJ85" s="1"/>
      <c r="KK85" s="2"/>
      <c r="KL85" s="1"/>
      <c r="KM85" s="1"/>
      <c r="KN85" s="1"/>
      <c r="KO85" s="2"/>
      <c r="KP85" s="1"/>
      <c r="KQ85" s="1"/>
      <c r="KR85" s="1"/>
      <c r="KS85" s="2"/>
      <c r="KT85" s="1"/>
      <c r="KU85" s="1"/>
      <c r="KV85" s="1"/>
      <c r="KW85" s="2"/>
      <c r="KX85" s="1"/>
      <c r="KY85" s="1"/>
      <c r="KZ85" s="1"/>
      <c r="LA85" s="2"/>
      <c r="LB85" s="1"/>
      <c r="LC85" s="1"/>
      <c r="LD85" s="1"/>
    </row>
    <row r="86" spans="1:391" x14ac:dyDescent="0.3">
      <c r="A86" s="57">
        <v>2015</v>
      </c>
      <c r="B86" s="58" t="s">
        <v>7</v>
      </c>
      <c r="C86" s="65">
        <v>0</v>
      </c>
      <c r="D86" s="14">
        <v>0</v>
      </c>
      <c r="E86" s="66">
        <v>0</v>
      </c>
      <c r="F86" s="65">
        <v>6.8159999999999998</v>
      </c>
      <c r="G86" s="14">
        <v>195.98</v>
      </c>
      <c r="H86" s="66">
        <f t="shared" si="867"/>
        <v>28752.934272300467</v>
      </c>
      <c r="I86" s="65">
        <v>0</v>
      </c>
      <c r="J86" s="14">
        <v>0</v>
      </c>
      <c r="K86" s="66">
        <v>0</v>
      </c>
      <c r="L86" s="65">
        <v>7.6999999999999999E-2</v>
      </c>
      <c r="M86" s="14">
        <v>3.2</v>
      </c>
      <c r="N86" s="66">
        <f t="shared" si="868"/>
        <v>41558.441558441555</v>
      </c>
      <c r="O86" s="65">
        <v>0</v>
      </c>
      <c r="P86" s="14">
        <v>0</v>
      </c>
      <c r="Q86" s="66">
        <v>0</v>
      </c>
      <c r="R86" s="65">
        <v>0</v>
      </c>
      <c r="S86" s="14">
        <v>0</v>
      </c>
      <c r="T86" s="66">
        <v>0</v>
      </c>
      <c r="U86" s="65">
        <v>0</v>
      </c>
      <c r="V86" s="14">
        <v>0</v>
      </c>
      <c r="W86" s="66">
        <f t="shared" si="869"/>
        <v>0</v>
      </c>
      <c r="X86" s="65">
        <v>84.093999999999994</v>
      </c>
      <c r="Y86" s="14">
        <v>2215.81</v>
      </c>
      <c r="Z86" s="66">
        <f t="shared" si="870"/>
        <v>26349.204461673842</v>
      </c>
      <c r="AA86" s="84">
        <v>0</v>
      </c>
      <c r="AB86" s="14">
        <v>0</v>
      </c>
      <c r="AC86" s="66">
        <v>0</v>
      </c>
      <c r="AD86" s="65">
        <v>0</v>
      </c>
      <c r="AE86" s="14">
        <v>0</v>
      </c>
      <c r="AF86" s="66">
        <v>0</v>
      </c>
      <c r="AG86" s="65">
        <v>0</v>
      </c>
      <c r="AH86" s="14">
        <v>0</v>
      </c>
      <c r="AI86" s="66">
        <f t="shared" si="872"/>
        <v>0</v>
      </c>
      <c r="AJ86" s="65">
        <v>0</v>
      </c>
      <c r="AK86" s="14">
        <v>0</v>
      </c>
      <c r="AL86" s="66">
        <v>0</v>
      </c>
      <c r="AM86" s="65">
        <v>0</v>
      </c>
      <c r="AN86" s="14">
        <v>0</v>
      </c>
      <c r="AO86" s="66">
        <v>0</v>
      </c>
      <c r="AP86" s="65">
        <v>0</v>
      </c>
      <c r="AQ86" s="14">
        <v>0</v>
      </c>
      <c r="AR86" s="66">
        <v>0</v>
      </c>
      <c r="AS86" s="65">
        <v>1.0999999999999999E-2</v>
      </c>
      <c r="AT86" s="14">
        <v>1.1200000000000001</v>
      </c>
      <c r="AU86" s="66">
        <f t="shared" si="873"/>
        <v>101818.18181818182</v>
      </c>
      <c r="AV86" s="65">
        <v>2E-3</v>
      </c>
      <c r="AW86" s="14">
        <v>0.48</v>
      </c>
      <c r="AX86" s="66">
        <f t="shared" ref="AX86" si="900">AW86/AV86*1000</f>
        <v>240000</v>
      </c>
      <c r="AY86" s="65">
        <v>0</v>
      </c>
      <c r="AZ86" s="14">
        <v>0</v>
      </c>
      <c r="BA86" s="66">
        <v>0</v>
      </c>
      <c r="BB86" s="65">
        <v>0</v>
      </c>
      <c r="BC86" s="14">
        <v>0</v>
      </c>
      <c r="BD86" s="66">
        <v>0</v>
      </c>
      <c r="BE86" s="65">
        <v>3.202</v>
      </c>
      <c r="BF86" s="14">
        <v>88.8</v>
      </c>
      <c r="BG86" s="66">
        <f t="shared" si="875"/>
        <v>27732.66708307308</v>
      </c>
      <c r="BH86" s="65">
        <v>0</v>
      </c>
      <c r="BI86" s="14">
        <v>0</v>
      </c>
      <c r="BJ86" s="66">
        <v>0</v>
      </c>
      <c r="BK86" s="65"/>
      <c r="BL86" s="14"/>
      <c r="BM86" s="66"/>
      <c r="BN86" s="65">
        <v>0</v>
      </c>
      <c r="BO86" s="14">
        <v>0</v>
      </c>
      <c r="BP86" s="66">
        <v>0</v>
      </c>
      <c r="BQ86" s="65">
        <v>0</v>
      </c>
      <c r="BR86" s="14">
        <v>0</v>
      </c>
      <c r="BS86" s="66">
        <v>0</v>
      </c>
      <c r="BT86" s="65">
        <v>40.844999999999999</v>
      </c>
      <c r="BU86" s="14">
        <v>851.78</v>
      </c>
      <c r="BV86" s="66">
        <f t="shared" si="876"/>
        <v>20853.960093034642</v>
      </c>
      <c r="BW86" s="65">
        <v>0</v>
      </c>
      <c r="BX86" s="14">
        <v>0</v>
      </c>
      <c r="BY86" s="66">
        <v>0</v>
      </c>
      <c r="BZ86" s="65">
        <v>0</v>
      </c>
      <c r="CA86" s="14">
        <v>0</v>
      </c>
      <c r="CB86" s="66">
        <v>0</v>
      </c>
      <c r="CC86" s="65">
        <v>0</v>
      </c>
      <c r="CD86" s="14">
        <v>0</v>
      </c>
      <c r="CE86" s="66">
        <v>0</v>
      </c>
      <c r="CF86" s="65">
        <v>0</v>
      </c>
      <c r="CG86" s="14">
        <v>0</v>
      </c>
      <c r="CH86" s="66">
        <v>0</v>
      </c>
      <c r="CI86" s="65">
        <v>5.6</v>
      </c>
      <c r="CJ86" s="14">
        <v>177.37</v>
      </c>
      <c r="CK86" s="66">
        <f t="shared" ref="CK86" si="901">CJ86/CI86*1000</f>
        <v>31673.214285714286</v>
      </c>
      <c r="CL86" s="65">
        <v>0.34300000000000003</v>
      </c>
      <c r="CM86" s="14">
        <v>10.210000000000001</v>
      </c>
      <c r="CN86" s="66">
        <f t="shared" si="877"/>
        <v>29766.763848396502</v>
      </c>
      <c r="CO86" s="65">
        <v>0</v>
      </c>
      <c r="CP86" s="14">
        <v>0</v>
      </c>
      <c r="CQ86" s="66">
        <v>0</v>
      </c>
      <c r="CR86" s="65">
        <v>0</v>
      </c>
      <c r="CS86" s="14">
        <v>0</v>
      </c>
      <c r="CT86" s="66">
        <v>0</v>
      </c>
      <c r="CU86" s="65">
        <v>0</v>
      </c>
      <c r="CV86" s="14">
        <v>0</v>
      </c>
      <c r="CW86" s="66">
        <v>0</v>
      </c>
      <c r="CX86" s="65">
        <v>0</v>
      </c>
      <c r="CY86" s="14">
        <v>0</v>
      </c>
      <c r="CZ86" s="66">
        <f t="shared" si="878"/>
        <v>0</v>
      </c>
      <c r="DA86" s="65">
        <v>0</v>
      </c>
      <c r="DB86" s="14">
        <v>0</v>
      </c>
      <c r="DC86" s="66">
        <v>0</v>
      </c>
      <c r="DD86" s="65">
        <v>0</v>
      </c>
      <c r="DE86" s="14">
        <v>0</v>
      </c>
      <c r="DF86" s="66">
        <v>0</v>
      </c>
      <c r="DG86" s="65">
        <v>0</v>
      </c>
      <c r="DH86" s="14">
        <v>0</v>
      </c>
      <c r="DI86" s="66">
        <v>0</v>
      </c>
      <c r="DJ86" s="65">
        <v>0</v>
      </c>
      <c r="DK86" s="14">
        <v>0</v>
      </c>
      <c r="DL86" s="66">
        <f t="shared" si="879"/>
        <v>0</v>
      </c>
      <c r="DM86" s="65">
        <v>0</v>
      </c>
      <c r="DN86" s="14">
        <v>0</v>
      </c>
      <c r="DO86" s="66">
        <f t="shared" si="880"/>
        <v>0</v>
      </c>
      <c r="DP86" s="65">
        <v>2.504</v>
      </c>
      <c r="DQ86" s="14">
        <v>68.27</v>
      </c>
      <c r="DR86" s="66">
        <f t="shared" ref="DR86:DR94" si="902">DQ86/DP86*1000</f>
        <v>27264.376996805113</v>
      </c>
      <c r="DS86" s="65">
        <v>0</v>
      </c>
      <c r="DT86" s="14">
        <v>0</v>
      </c>
      <c r="DU86" s="66">
        <v>0</v>
      </c>
      <c r="DV86" s="65">
        <v>0</v>
      </c>
      <c r="DW86" s="14">
        <v>0</v>
      </c>
      <c r="DX86" s="66">
        <v>0</v>
      </c>
      <c r="DY86" s="65">
        <v>0</v>
      </c>
      <c r="DZ86" s="14">
        <v>0</v>
      </c>
      <c r="EA86" s="66">
        <v>0</v>
      </c>
      <c r="EB86" s="65">
        <v>20.439</v>
      </c>
      <c r="EC86" s="14">
        <v>482.43</v>
      </c>
      <c r="ED86" s="66">
        <f t="shared" si="881"/>
        <v>23603.405254660211</v>
      </c>
      <c r="EE86" s="65">
        <v>0</v>
      </c>
      <c r="EF86" s="14">
        <v>0</v>
      </c>
      <c r="EG86" s="66">
        <v>0</v>
      </c>
      <c r="EH86" s="65">
        <v>0</v>
      </c>
      <c r="EI86" s="14">
        <v>0</v>
      </c>
      <c r="EJ86" s="66">
        <v>0</v>
      </c>
      <c r="EK86" s="65">
        <v>6.0999999999999999E-2</v>
      </c>
      <c r="EL86" s="14">
        <v>2.14</v>
      </c>
      <c r="EM86" s="66">
        <f t="shared" si="882"/>
        <v>35081.96721311476</v>
      </c>
      <c r="EN86" s="65">
        <v>1.85</v>
      </c>
      <c r="EO86" s="14">
        <v>36.78</v>
      </c>
      <c r="EP86" s="66">
        <f t="shared" si="883"/>
        <v>19881.08108108108</v>
      </c>
      <c r="EQ86" s="65">
        <v>0</v>
      </c>
      <c r="ER86" s="14">
        <v>0</v>
      </c>
      <c r="ES86" s="66">
        <v>0</v>
      </c>
      <c r="ET86" s="65">
        <v>0</v>
      </c>
      <c r="EU86" s="14">
        <v>0</v>
      </c>
      <c r="EV86" s="66">
        <v>0</v>
      </c>
      <c r="EW86" s="65">
        <v>0</v>
      </c>
      <c r="EX86" s="14">
        <v>0</v>
      </c>
      <c r="EY86" s="66">
        <f t="shared" si="884"/>
        <v>0</v>
      </c>
      <c r="EZ86" s="65">
        <v>0</v>
      </c>
      <c r="FA86" s="14">
        <v>0</v>
      </c>
      <c r="FB86" s="66">
        <v>0</v>
      </c>
      <c r="FC86" s="65">
        <v>9.5079999999999991</v>
      </c>
      <c r="FD86" s="14">
        <v>204.76</v>
      </c>
      <c r="FE86" s="66">
        <f t="shared" si="886"/>
        <v>21535.549011358857</v>
      </c>
      <c r="FF86" s="65">
        <v>83.058000000000007</v>
      </c>
      <c r="FG86" s="14">
        <v>2006.89</v>
      </c>
      <c r="FH86" s="66">
        <f t="shared" si="887"/>
        <v>24162.512942762889</v>
      </c>
      <c r="FI86" s="65">
        <v>0</v>
      </c>
      <c r="FJ86" s="14">
        <v>0</v>
      </c>
      <c r="FK86" s="66">
        <v>0</v>
      </c>
      <c r="FL86" s="65">
        <v>0</v>
      </c>
      <c r="FM86" s="14">
        <v>0</v>
      </c>
      <c r="FN86" s="66">
        <v>0</v>
      </c>
      <c r="FO86" s="65">
        <v>3.2759999999999998</v>
      </c>
      <c r="FP86" s="14">
        <v>97.85</v>
      </c>
      <c r="FQ86" s="66">
        <f t="shared" si="888"/>
        <v>29868.742368742369</v>
      </c>
      <c r="FR86" s="65">
        <v>0</v>
      </c>
      <c r="FS86" s="14">
        <v>0</v>
      </c>
      <c r="FT86" s="66">
        <v>0</v>
      </c>
      <c r="FU86" s="65">
        <v>0</v>
      </c>
      <c r="FV86" s="14">
        <v>0</v>
      </c>
      <c r="FW86" s="66">
        <v>0</v>
      </c>
      <c r="FX86" s="65">
        <v>0</v>
      </c>
      <c r="FY86" s="14">
        <v>0</v>
      </c>
      <c r="FZ86" s="66">
        <v>0</v>
      </c>
      <c r="GA86" s="65">
        <v>0</v>
      </c>
      <c r="GB86" s="14">
        <v>0</v>
      </c>
      <c r="GC86" s="66">
        <v>0</v>
      </c>
      <c r="GD86" s="65">
        <v>0</v>
      </c>
      <c r="GE86" s="14">
        <v>0</v>
      </c>
      <c r="GF86" s="66">
        <v>0</v>
      </c>
      <c r="GG86" s="65">
        <v>0</v>
      </c>
      <c r="GH86" s="14">
        <v>0</v>
      </c>
      <c r="GI86" s="66">
        <v>0</v>
      </c>
      <c r="GJ86" s="65">
        <v>0</v>
      </c>
      <c r="GK86" s="14">
        <v>0</v>
      </c>
      <c r="GL86" s="66">
        <v>0</v>
      </c>
      <c r="GM86" s="65">
        <v>0</v>
      </c>
      <c r="GN86" s="14">
        <v>0</v>
      </c>
      <c r="GO86" s="66">
        <v>0</v>
      </c>
      <c r="GP86" s="65">
        <v>6.7000000000000004E-2</v>
      </c>
      <c r="GQ86" s="14">
        <v>1.86</v>
      </c>
      <c r="GR86" s="66">
        <f t="shared" ref="GR86:GR95" si="903">GQ86/GP86*1000</f>
        <v>27761.194029850747</v>
      </c>
      <c r="GS86" s="65">
        <v>0</v>
      </c>
      <c r="GT86" s="14">
        <v>0</v>
      </c>
      <c r="GU86" s="66">
        <v>0</v>
      </c>
      <c r="GV86" s="65">
        <v>0</v>
      </c>
      <c r="GW86" s="14">
        <v>0</v>
      </c>
      <c r="GX86" s="66">
        <v>0</v>
      </c>
      <c r="GY86" s="65">
        <v>0.30299999999999999</v>
      </c>
      <c r="GZ86" s="14">
        <v>7.93</v>
      </c>
      <c r="HA86" s="66">
        <f t="shared" si="897"/>
        <v>26171.617161716171</v>
      </c>
      <c r="HB86" s="65">
        <v>0</v>
      </c>
      <c r="HC86" s="14">
        <v>0</v>
      </c>
      <c r="HD86" s="66">
        <v>0</v>
      </c>
      <c r="HE86" s="65">
        <v>0</v>
      </c>
      <c r="HF86" s="14">
        <v>0</v>
      </c>
      <c r="HG86" s="66">
        <v>0</v>
      </c>
      <c r="HH86" s="65">
        <v>0</v>
      </c>
      <c r="HI86" s="14">
        <v>0</v>
      </c>
      <c r="HJ86" s="66">
        <f t="shared" si="889"/>
        <v>0</v>
      </c>
      <c r="HK86" s="65">
        <v>0</v>
      </c>
      <c r="HL86" s="14">
        <v>0</v>
      </c>
      <c r="HM86" s="66">
        <v>0</v>
      </c>
      <c r="HN86" s="65">
        <v>0</v>
      </c>
      <c r="HO86" s="14">
        <v>0</v>
      </c>
      <c r="HP86" s="66">
        <v>0</v>
      </c>
      <c r="HQ86" s="65">
        <v>0</v>
      </c>
      <c r="HR86" s="14">
        <v>0</v>
      </c>
      <c r="HS86" s="66">
        <v>0</v>
      </c>
      <c r="HT86" s="65">
        <v>0</v>
      </c>
      <c r="HU86" s="14">
        <v>0</v>
      </c>
      <c r="HV86" s="66">
        <v>0</v>
      </c>
      <c r="HW86" s="65">
        <v>0</v>
      </c>
      <c r="HX86" s="14">
        <v>0</v>
      </c>
      <c r="HY86" s="66">
        <v>0</v>
      </c>
      <c r="HZ86" s="65">
        <v>0</v>
      </c>
      <c r="IA86" s="14">
        <v>0</v>
      </c>
      <c r="IB86" s="66">
        <f t="shared" si="890"/>
        <v>0</v>
      </c>
      <c r="IC86" s="65">
        <v>5.0000000000000001E-3</v>
      </c>
      <c r="ID86" s="14">
        <v>3.03</v>
      </c>
      <c r="IE86" s="66">
        <f t="shared" si="898"/>
        <v>606000</v>
      </c>
      <c r="IF86" s="65">
        <v>0</v>
      </c>
      <c r="IG86" s="14">
        <v>0</v>
      </c>
      <c r="IH86" s="66">
        <v>0</v>
      </c>
      <c r="II86" s="65">
        <v>0</v>
      </c>
      <c r="IJ86" s="14">
        <v>0</v>
      </c>
      <c r="IK86" s="66">
        <v>0</v>
      </c>
      <c r="IL86" s="65">
        <v>0</v>
      </c>
      <c r="IM86" s="14">
        <v>0</v>
      </c>
      <c r="IN86" s="66">
        <v>0</v>
      </c>
      <c r="IO86" s="65">
        <v>3.1869999999999998</v>
      </c>
      <c r="IP86" s="14">
        <v>85.26</v>
      </c>
      <c r="IQ86" s="66">
        <f t="shared" si="892"/>
        <v>26752.43175400063</v>
      </c>
      <c r="IR86" s="65">
        <v>0.36799999999999999</v>
      </c>
      <c r="IS86" s="14">
        <v>9.99</v>
      </c>
      <c r="IT86" s="66">
        <f t="shared" si="899"/>
        <v>27146.739130434784</v>
      </c>
      <c r="IU86" s="65">
        <v>0</v>
      </c>
      <c r="IV86" s="14">
        <v>0</v>
      </c>
      <c r="IW86" s="66">
        <v>0</v>
      </c>
      <c r="IX86" s="65">
        <v>3.0000000000000001E-3</v>
      </c>
      <c r="IY86" s="14">
        <v>0.4</v>
      </c>
      <c r="IZ86" s="66">
        <f t="shared" ref="IZ86:IZ93" si="904">IY86/IX86*1000</f>
        <v>133333.33333333334</v>
      </c>
      <c r="JA86" s="65">
        <v>0</v>
      </c>
      <c r="JB86" s="14">
        <v>0</v>
      </c>
      <c r="JC86" s="66">
        <v>0</v>
      </c>
      <c r="JD86" s="65">
        <v>14.228999999999999</v>
      </c>
      <c r="JE86" s="14">
        <v>455.98</v>
      </c>
      <c r="JF86" s="66">
        <f t="shared" si="893"/>
        <v>32045.82191299459</v>
      </c>
      <c r="JG86" s="65">
        <v>1.8879999999999999</v>
      </c>
      <c r="JH86" s="14">
        <v>47.74</v>
      </c>
      <c r="JI86" s="66">
        <f t="shared" si="894"/>
        <v>25286.016949152545</v>
      </c>
      <c r="JJ86" s="11">
        <f t="shared" si="704"/>
        <v>281.73599999999999</v>
      </c>
      <c r="JK86" s="21">
        <f t="shared" si="705"/>
        <v>7056.0599999999995</v>
      </c>
      <c r="JL86" s="6"/>
      <c r="JM86" s="9"/>
      <c r="JN86" s="6"/>
      <c r="JO86" s="6"/>
      <c r="JP86" s="6"/>
      <c r="JQ86" s="9"/>
      <c r="JR86" s="6"/>
      <c r="JS86" s="6"/>
      <c r="JT86" s="6"/>
      <c r="JU86" s="9"/>
      <c r="JV86" s="6"/>
      <c r="JW86" s="6"/>
      <c r="JX86" s="1"/>
      <c r="JY86" s="2"/>
      <c r="JZ86" s="1"/>
      <c r="KA86" s="1"/>
      <c r="KB86" s="1"/>
      <c r="KC86" s="2"/>
      <c r="KD86" s="1"/>
      <c r="KE86" s="1"/>
      <c r="KF86" s="1"/>
      <c r="KG86" s="2"/>
      <c r="KH86" s="1"/>
      <c r="KI86" s="1"/>
      <c r="KJ86" s="1"/>
      <c r="KK86" s="2"/>
      <c r="KL86" s="1"/>
      <c r="KM86" s="1"/>
      <c r="KN86" s="1"/>
      <c r="KO86" s="2"/>
      <c r="KP86" s="1"/>
      <c r="KQ86" s="1"/>
      <c r="KR86" s="1"/>
      <c r="KS86" s="2"/>
      <c r="KT86" s="1"/>
      <c r="KU86" s="1"/>
      <c r="KV86" s="1"/>
      <c r="KW86" s="2"/>
      <c r="KX86" s="1"/>
      <c r="KY86" s="1"/>
      <c r="KZ86" s="1"/>
      <c r="LA86" s="2"/>
      <c r="LB86" s="1"/>
      <c r="LC86" s="1"/>
      <c r="LD86" s="1"/>
    </row>
    <row r="87" spans="1:391" x14ac:dyDescent="0.3">
      <c r="A87" s="57">
        <v>2015</v>
      </c>
      <c r="B87" s="58" t="s">
        <v>8</v>
      </c>
      <c r="C87" s="65">
        <v>0</v>
      </c>
      <c r="D87" s="14">
        <v>0</v>
      </c>
      <c r="E87" s="66">
        <v>0</v>
      </c>
      <c r="F87" s="65">
        <v>1.774</v>
      </c>
      <c r="G87" s="14">
        <v>48.36</v>
      </c>
      <c r="H87" s="66">
        <f t="shared" si="867"/>
        <v>27260.428410372038</v>
      </c>
      <c r="I87" s="65">
        <v>0</v>
      </c>
      <c r="J87" s="14">
        <v>0</v>
      </c>
      <c r="K87" s="66">
        <v>0</v>
      </c>
      <c r="L87" s="65">
        <v>8.5999999999999993E-2</v>
      </c>
      <c r="M87" s="14">
        <v>3.6</v>
      </c>
      <c r="N87" s="66">
        <f t="shared" si="868"/>
        <v>41860.465116279076</v>
      </c>
      <c r="O87" s="65">
        <v>0</v>
      </c>
      <c r="P87" s="14">
        <v>0</v>
      </c>
      <c r="Q87" s="66">
        <v>0</v>
      </c>
      <c r="R87" s="65">
        <v>0</v>
      </c>
      <c r="S87" s="14">
        <v>0</v>
      </c>
      <c r="T87" s="66">
        <v>0</v>
      </c>
      <c r="U87" s="65">
        <v>0</v>
      </c>
      <c r="V87" s="14">
        <v>0</v>
      </c>
      <c r="W87" s="66">
        <f t="shared" si="869"/>
        <v>0</v>
      </c>
      <c r="X87" s="65">
        <v>47.723999999999997</v>
      </c>
      <c r="Y87" s="14">
        <v>977.79</v>
      </c>
      <c r="Z87" s="66">
        <f t="shared" si="870"/>
        <v>20488.43349258235</v>
      </c>
      <c r="AA87" s="84">
        <v>0</v>
      </c>
      <c r="AB87" s="14">
        <v>0</v>
      </c>
      <c r="AC87" s="66">
        <v>0</v>
      </c>
      <c r="AD87" s="65">
        <v>0</v>
      </c>
      <c r="AE87" s="14">
        <v>0</v>
      </c>
      <c r="AF87" s="66">
        <v>0</v>
      </c>
      <c r="AG87" s="65">
        <v>0</v>
      </c>
      <c r="AH87" s="14">
        <v>0</v>
      </c>
      <c r="AI87" s="66">
        <f t="shared" si="872"/>
        <v>0</v>
      </c>
      <c r="AJ87" s="65">
        <v>0</v>
      </c>
      <c r="AK87" s="14">
        <v>0</v>
      </c>
      <c r="AL87" s="66">
        <v>0</v>
      </c>
      <c r="AM87" s="65">
        <v>0</v>
      </c>
      <c r="AN87" s="14">
        <v>0</v>
      </c>
      <c r="AO87" s="66">
        <v>0</v>
      </c>
      <c r="AP87" s="65">
        <v>0</v>
      </c>
      <c r="AQ87" s="14">
        <v>0</v>
      </c>
      <c r="AR87" s="66">
        <v>0</v>
      </c>
      <c r="AS87" s="65">
        <v>7.8E-2</v>
      </c>
      <c r="AT87" s="14">
        <v>3.03</v>
      </c>
      <c r="AU87" s="66">
        <f t="shared" si="873"/>
        <v>38846.153846153844</v>
      </c>
      <c r="AV87" s="65">
        <v>0</v>
      </c>
      <c r="AW87" s="14">
        <v>0</v>
      </c>
      <c r="AX87" s="66">
        <v>0</v>
      </c>
      <c r="AY87" s="65">
        <v>0</v>
      </c>
      <c r="AZ87" s="14">
        <v>0</v>
      </c>
      <c r="BA87" s="66">
        <v>0</v>
      </c>
      <c r="BB87" s="65">
        <v>0</v>
      </c>
      <c r="BC87" s="14">
        <v>0</v>
      </c>
      <c r="BD87" s="66">
        <v>0</v>
      </c>
      <c r="BE87" s="65">
        <v>3.734</v>
      </c>
      <c r="BF87" s="14">
        <v>102.15</v>
      </c>
      <c r="BG87" s="66">
        <f t="shared" si="875"/>
        <v>27356.722013926086</v>
      </c>
      <c r="BH87" s="65">
        <v>0</v>
      </c>
      <c r="BI87" s="14">
        <v>0</v>
      </c>
      <c r="BJ87" s="66">
        <v>0</v>
      </c>
      <c r="BK87" s="65"/>
      <c r="BL87" s="14"/>
      <c r="BM87" s="66"/>
      <c r="BN87" s="65">
        <v>0</v>
      </c>
      <c r="BO87" s="14">
        <v>0</v>
      </c>
      <c r="BP87" s="66">
        <v>0</v>
      </c>
      <c r="BQ87" s="65">
        <v>0</v>
      </c>
      <c r="BR87" s="14">
        <v>0</v>
      </c>
      <c r="BS87" s="66">
        <v>0</v>
      </c>
      <c r="BT87" s="65">
        <v>31.151</v>
      </c>
      <c r="BU87" s="14">
        <v>760.78</v>
      </c>
      <c r="BV87" s="66">
        <f t="shared" si="876"/>
        <v>24422.329941253891</v>
      </c>
      <c r="BW87" s="65">
        <v>0</v>
      </c>
      <c r="BX87" s="14">
        <v>0</v>
      </c>
      <c r="BY87" s="66">
        <v>0</v>
      </c>
      <c r="BZ87" s="65">
        <v>0</v>
      </c>
      <c r="CA87" s="14">
        <v>0</v>
      </c>
      <c r="CB87" s="66">
        <v>0</v>
      </c>
      <c r="CC87" s="65">
        <v>0</v>
      </c>
      <c r="CD87" s="14">
        <v>0</v>
      </c>
      <c r="CE87" s="66">
        <v>0</v>
      </c>
      <c r="CF87" s="65">
        <v>0</v>
      </c>
      <c r="CG87" s="14">
        <v>0</v>
      </c>
      <c r="CH87" s="66">
        <v>0</v>
      </c>
      <c r="CI87" s="65">
        <v>0</v>
      </c>
      <c r="CJ87" s="14">
        <v>0</v>
      </c>
      <c r="CK87" s="66">
        <v>0</v>
      </c>
      <c r="CL87" s="65">
        <v>0.39200000000000002</v>
      </c>
      <c r="CM87" s="14">
        <v>11.96</v>
      </c>
      <c r="CN87" s="66">
        <f t="shared" si="877"/>
        <v>30510.204081632655</v>
      </c>
      <c r="CO87" s="65">
        <v>0</v>
      </c>
      <c r="CP87" s="14">
        <v>0</v>
      </c>
      <c r="CQ87" s="66">
        <v>0</v>
      </c>
      <c r="CR87" s="65">
        <v>0</v>
      </c>
      <c r="CS87" s="14">
        <v>0</v>
      </c>
      <c r="CT87" s="66">
        <v>0</v>
      </c>
      <c r="CU87" s="65">
        <v>0</v>
      </c>
      <c r="CV87" s="14">
        <v>0</v>
      </c>
      <c r="CW87" s="66">
        <v>0</v>
      </c>
      <c r="CX87" s="65">
        <v>0</v>
      </c>
      <c r="CY87" s="14">
        <v>0</v>
      </c>
      <c r="CZ87" s="66">
        <f t="shared" si="878"/>
        <v>0</v>
      </c>
      <c r="DA87" s="65">
        <v>0</v>
      </c>
      <c r="DB87" s="14">
        <v>0</v>
      </c>
      <c r="DC87" s="66">
        <v>0</v>
      </c>
      <c r="DD87" s="65">
        <v>2.1999999999999999E-2</v>
      </c>
      <c r="DE87" s="14">
        <v>0.72</v>
      </c>
      <c r="DF87" s="66">
        <f t="shared" si="896"/>
        <v>32727.272727272728</v>
      </c>
      <c r="DG87" s="65">
        <v>0</v>
      </c>
      <c r="DH87" s="14">
        <v>0</v>
      </c>
      <c r="DI87" s="66">
        <v>0</v>
      </c>
      <c r="DJ87" s="65">
        <v>0</v>
      </c>
      <c r="DK87" s="14">
        <v>0</v>
      </c>
      <c r="DL87" s="66">
        <f t="shared" si="879"/>
        <v>0</v>
      </c>
      <c r="DM87" s="65">
        <v>0</v>
      </c>
      <c r="DN87" s="14">
        <v>0</v>
      </c>
      <c r="DO87" s="66">
        <f t="shared" si="880"/>
        <v>0</v>
      </c>
      <c r="DP87" s="65">
        <v>0</v>
      </c>
      <c r="DQ87" s="14">
        <v>0</v>
      </c>
      <c r="DR87" s="66">
        <v>0</v>
      </c>
      <c r="DS87" s="65">
        <v>0</v>
      </c>
      <c r="DT87" s="14">
        <v>0</v>
      </c>
      <c r="DU87" s="66">
        <v>0</v>
      </c>
      <c r="DV87" s="65">
        <v>0</v>
      </c>
      <c r="DW87" s="14">
        <v>0</v>
      </c>
      <c r="DX87" s="66">
        <v>0</v>
      </c>
      <c r="DY87" s="65">
        <v>0</v>
      </c>
      <c r="DZ87" s="14">
        <v>0</v>
      </c>
      <c r="EA87" s="66">
        <v>0</v>
      </c>
      <c r="EB87" s="65">
        <v>44.104999999999997</v>
      </c>
      <c r="EC87" s="14">
        <v>383.83</v>
      </c>
      <c r="ED87" s="66">
        <f t="shared" si="881"/>
        <v>8702.6414238748439</v>
      </c>
      <c r="EE87" s="65">
        <v>0</v>
      </c>
      <c r="EF87" s="14">
        <v>0</v>
      </c>
      <c r="EG87" s="66">
        <v>0</v>
      </c>
      <c r="EH87" s="65">
        <v>0</v>
      </c>
      <c r="EI87" s="14">
        <v>0</v>
      </c>
      <c r="EJ87" s="66">
        <v>0</v>
      </c>
      <c r="EK87" s="65">
        <v>0.70499999999999996</v>
      </c>
      <c r="EL87" s="14">
        <v>18.52</v>
      </c>
      <c r="EM87" s="66">
        <f t="shared" si="882"/>
        <v>26269.503546099291</v>
      </c>
      <c r="EN87" s="65">
        <v>0.65400000000000003</v>
      </c>
      <c r="EO87" s="14">
        <v>17.489999999999998</v>
      </c>
      <c r="EP87" s="66">
        <f t="shared" si="883"/>
        <v>26743.119266055044</v>
      </c>
      <c r="EQ87" s="65">
        <v>0</v>
      </c>
      <c r="ER87" s="14">
        <v>0</v>
      </c>
      <c r="ES87" s="66">
        <v>0</v>
      </c>
      <c r="ET87" s="65">
        <v>0</v>
      </c>
      <c r="EU87" s="14">
        <v>0</v>
      </c>
      <c r="EV87" s="66">
        <v>0</v>
      </c>
      <c r="EW87" s="65">
        <v>0</v>
      </c>
      <c r="EX87" s="14">
        <v>0</v>
      </c>
      <c r="EY87" s="66">
        <f t="shared" si="884"/>
        <v>0</v>
      </c>
      <c r="EZ87" s="65">
        <v>2.3079999999999998</v>
      </c>
      <c r="FA87" s="14">
        <v>77.52</v>
      </c>
      <c r="FB87" s="66">
        <f t="shared" si="885"/>
        <v>33587.521663778163</v>
      </c>
      <c r="FC87" s="65">
        <v>10.01</v>
      </c>
      <c r="FD87" s="14">
        <v>215.43</v>
      </c>
      <c r="FE87" s="66">
        <f t="shared" si="886"/>
        <v>21521.478521478522</v>
      </c>
      <c r="FF87" s="65">
        <v>64.242000000000004</v>
      </c>
      <c r="FG87" s="14">
        <v>1683.93</v>
      </c>
      <c r="FH87" s="66">
        <f t="shared" si="887"/>
        <v>26212.291024563372</v>
      </c>
      <c r="FI87" s="65">
        <v>0</v>
      </c>
      <c r="FJ87" s="14">
        <v>0</v>
      </c>
      <c r="FK87" s="66">
        <v>0</v>
      </c>
      <c r="FL87" s="65">
        <v>0</v>
      </c>
      <c r="FM87" s="14">
        <v>0</v>
      </c>
      <c r="FN87" s="66">
        <v>0</v>
      </c>
      <c r="FO87" s="65">
        <v>3.0870000000000002</v>
      </c>
      <c r="FP87" s="14">
        <v>94.58</v>
      </c>
      <c r="FQ87" s="66">
        <f t="shared" si="888"/>
        <v>30638.160025915127</v>
      </c>
      <c r="FR87" s="65">
        <v>0</v>
      </c>
      <c r="FS87" s="14">
        <v>0</v>
      </c>
      <c r="FT87" s="66">
        <v>0</v>
      </c>
      <c r="FU87" s="65">
        <v>0</v>
      </c>
      <c r="FV87" s="14">
        <v>0</v>
      </c>
      <c r="FW87" s="66">
        <v>0</v>
      </c>
      <c r="FX87" s="65">
        <v>0</v>
      </c>
      <c r="FY87" s="14">
        <v>0</v>
      </c>
      <c r="FZ87" s="66">
        <v>0</v>
      </c>
      <c r="GA87" s="65">
        <v>0</v>
      </c>
      <c r="GB87" s="14">
        <v>0</v>
      </c>
      <c r="GC87" s="66">
        <v>0</v>
      </c>
      <c r="GD87" s="65">
        <v>0</v>
      </c>
      <c r="GE87" s="14">
        <v>0</v>
      </c>
      <c r="GF87" s="66">
        <v>0</v>
      </c>
      <c r="GG87" s="65">
        <v>0</v>
      </c>
      <c r="GH87" s="14">
        <v>0</v>
      </c>
      <c r="GI87" s="66">
        <v>0</v>
      </c>
      <c r="GJ87" s="65">
        <v>0</v>
      </c>
      <c r="GK87" s="14">
        <v>0</v>
      </c>
      <c r="GL87" s="66">
        <v>0</v>
      </c>
      <c r="GM87" s="65">
        <v>0</v>
      </c>
      <c r="GN87" s="14">
        <v>0</v>
      </c>
      <c r="GO87" s="66">
        <v>0</v>
      </c>
      <c r="GP87" s="65">
        <v>6.5000000000000002E-2</v>
      </c>
      <c r="GQ87" s="14">
        <v>2.61</v>
      </c>
      <c r="GR87" s="66">
        <f t="shared" si="903"/>
        <v>40153.846153846156</v>
      </c>
      <c r="GS87" s="65">
        <v>0</v>
      </c>
      <c r="GT87" s="14">
        <v>0</v>
      </c>
      <c r="GU87" s="66">
        <v>0</v>
      </c>
      <c r="GV87" s="65">
        <v>0</v>
      </c>
      <c r="GW87" s="14">
        <v>0</v>
      </c>
      <c r="GX87" s="66">
        <v>0</v>
      </c>
      <c r="GY87" s="65">
        <v>0.79300000000000004</v>
      </c>
      <c r="GZ87" s="14">
        <v>24.08</v>
      </c>
      <c r="HA87" s="66">
        <f t="shared" si="897"/>
        <v>30365.699873896592</v>
      </c>
      <c r="HB87" s="65">
        <v>0</v>
      </c>
      <c r="HC87" s="14">
        <v>0</v>
      </c>
      <c r="HD87" s="66">
        <v>0</v>
      </c>
      <c r="HE87" s="65">
        <v>0</v>
      </c>
      <c r="HF87" s="14">
        <v>0</v>
      </c>
      <c r="HG87" s="66">
        <v>0</v>
      </c>
      <c r="HH87" s="65">
        <v>0</v>
      </c>
      <c r="HI87" s="14">
        <v>0</v>
      </c>
      <c r="HJ87" s="66">
        <f t="shared" si="889"/>
        <v>0</v>
      </c>
      <c r="HK87" s="65">
        <v>0</v>
      </c>
      <c r="HL87" s="14">
        <v>0</v>
      </c>
      <c r="HM87" s="66">
        <v>0</v>
      </c>
      <c r="HN87" s="65">
        <v>0</v>
      </c>
      <c r="HO87" s="14">
        <v>0</v>
      </c>
      <c r="HP87" s="66">
        <v>0</v>
      </c>
      <c r="HQ87" s="65">
        <v>0</v>
      </c>
      <c r="HR87" s="14">
        <v>0</v>
      </c>
      <c r="HS87" s="66">
        <v>0</v>
      </c>
      <c r="HT87" s="65">
        <v>0</v>
      </c>
      <c r="HU87" s="14">
        <v>0</v>
      </c>
      <c r="HV87" s="66">
        <v>0</v>
      </c>
      <c r="HW87" s="65">
        <v>0</v>
      </c>
      <c r="HX87" s="14">
        <v>0</v>
      </c>
      <c r="HY87" s="66">
        <v>0</v>
      </c>
      <c r="HZ87" s="65">
        <v>0</v>
      </c>
      <c r="IA87" s="14">
        <v>0</v>
      </c>
      <c r="IB87" s="66">
        <f t="shared" si="890"/>
        <v>0</v>
      </c>
      <c r="IC87" s="65">
        <v>2E-3</v>
      </c>
      <c r="ID87" s="14">
        <v>1.83</v>
      </c>
      <c r="IE87" s="66">
        <f t="shared" si="898"/>
        <v>915000</v>
      </c>
      <c r="IF87" s="65">
        <v>0</v>
      </c>
      <c r="IG87" s="14">
        <v>0</v>
      </c>
      <c r="IH87" s="66">
        <v>0</v>
      </c>
      <c r="II87" s="65">
        <v>0</v>
      </c>
      <c r="IJ87" s="14">
        <v>0</v>
      </c>
      <c r="IK87" s="66">
        <v>0</v>
      </c>
      <c r="IL87" s="65">
        <v>5.1999999999999998E-2</v>
      </c>
      <c r="IM87" s="14">
        <v>1.77</v>
      </c>
      <c r="IN87" s="66">
        <f t="shared" si="891"/>
        <v>34038.461538461539</v>
      </c>
      <c r="IO87" s="65">
        <v>10.872</v>
      </c>
      <c r="IP87" s="14">
        <v>322.93</v>
      </c>
      <c r="IQ87" s="66">
        <f t="shared" si="892"/>
        <v>29702.906548933039</v>
      </c>
      <c r="IR87" s="65">
        <v>0</v>
      </c>
      <c r="IS87" s="14">
        <v>0</v>
      </c>
      <c r="IT87" s="66">
        <v>0</v>
      </c>
      <c r="IU87" s="65">
        <v>0</v>
      </c>
      <c r="IV87" s="14">
        <v>0</v>
      </c>
      <c r="IW87" s="66">
        <v>0</v>
      </c>
      <c r="IX87" s="65">
        <v>0</v>
      </c>
      <c r="IY87" s="14">
        <v>0</v>
      </c>
      <c r="IZ87" s="66">
        <v>0</v>
      </c>
      <c r="JA87" s="65">
        <v>0</v>
      </c>
      <c r="JB87" s="14">
        <v>0</v>
      </c>
      <c r="JC87" s="66">
        <v>0</v>
      </c>
      <c r="JD87" s="65">
        <v>12.129</v>
      </c>
      <c r="JE87" s="14">
        <v>358.4</v>
      </c>
      <c r="JF87" s="66">
        <f t="shared" si="893"/>
        <v>29549.014758017973</v>
      </c>
      <c r="JG87" s="65">
        <v>2.1429999999999998</v>
      </c>
      <c r="JH87" s="14">
        <v>46.49</v>
      </c>
      <c r="JI87" s="66">
        <f t="shared" si="894"/>
        <v>21693.887074195056</v>
      </c>
      <c r="JJ87" s="11">
        <f t="shared" si="704"/>
        <v>236.12799999999999</v>
      </c>
      <c r="JK87" s="21">
        <f t="shared" si="705"/>
        <v>5157.7999999999993</v>
      </c>
      <c r="JL87" s="6"/>
      <c r="JM87" s="9"/>
      <c r="JN87" s="6"/>
      <c r="JO87" s="6"/>
      <c r="JP87" s="6"/>
      <c r="JQ87" s="9"/>
      <c r="JR87" s="6"/>
      <c r="JS87" s="6"/>
      <c r="JT87" s="6"/>
      <c r="JU87" s="9"/>
      <c r="JV87" s="6"/>
      <c r="JW87" s="6"/>
      <c r="JX87" s="1"/>
      <c r="JY87" s="2"/>
      <c r="JZ87" s="1"/>
      <c r="KA87" s="1"/>
      <c r="KB87" s="1"/>
      <c r="KC87" s="2"/>
      <c r="KD87" s="1"/>
      <c r="KE87" s="1"/>
      <c r="KF87" s="1"/>
      <c r="KG87" s="2"/>
      <c r="KH87" s="1"/>
      <c r="KI87" s="1"/>
      <c r="KJ87" s="1"/>
      <c r="KK87" s="2"/>
      <c r="KL87" s="1"/>
      <c r="KM87" s="1"/>
      <c r="KN87" s="1"/>
      <c r="KO87" s="2"/>
      <c r="KP87" s="1"/>
      <c r="KQ87" s="1"/>
      <c r="KR87" s="1"/>
      <c r="KS87" s="2"/>
      <c r="KT87" s="1"/>
      <c r="KU87" s="1"/>
      <c r="KV87" s="1"/>
      <c r="KW87" s="2"/>
      <c r="KX87" s="1"/>
      <c r="KY87" s="1"/>
      <c r="KZ87" s="1"/>
      <c r="LA87" s="2"/>
      <c r="LB87" s="1"/>
      <c r="LC87" s="1"/>
      <c r="LD87" s="1"/>
    </row>
    <row r="88" spans="1:391" x14ac:dyDescent="0.3">
      <c r="A88" s="57">
        <v>2015</v>
      </c>
      <c r="B88" s="58" t="s">
        <v>9</v>
      </c>
      <c r="C88" s="65">
        <v>0</v>
      </c>
      <c r="D88" s="14">
        <v>0</v>
      </c>
      <c r="E88" s="66">
        <v>0</v>
      </c>
      <c r="F88" s="65">
        <v>0.54</v>
      </c>
      <c r="G88" s="14">
        <v>15.16</v>
      </c>
      <c r="H88" s="66">
        <f t="shared" si="867"/>
        <v>28074.074074074073</v>
      </c>
      <c r="I88" s="65">
        <v>0</v>
      </c>
      <c r="J88" s="14">
        <v>0</v>
      </c>
      <c r="K88" s="66">
        <v>0</v>
      </c>
      <c r="L88" s="65">
        <v>0.82299999999999995</v>
      </c>
      <c r="M88" s="14">
        <v>30.7</v>
      </c>
      <c r="N88" s="66">
        <f t="shared" si="868"/>
        <v>37302.551640340222</v>
      </c>
      <c r="O88" s="65">
        <v>0</v>
      </c>
      <c r="P88" s="14">
        <v>0</v>
      </c>
      <c r="Q88" s="66">
        <v>0</v>
      </c>
      <c r="R88" s="65">
        <v>0.123</v>
      </c>
      <c r="S88" s="14">
        <v>4.47</v>
      </c>
      <c r="T88" s="66">
        <f t="shared" ref="T88" si="905">S88/R88*1000</f>
        <v>36341.463414634141</v>
      </c>
      <c r="U88" s="65">
        <v>0</v>
      </c>
      <c r="V88" s="14">
        <v>0</v>
      </c>
      <c r="W88" s="66">
        <f t="shared" si="869"/>
        <v>0</v>
      </c>
      <c r="X88" s="65">
        <v>119.837</v>
      </c>
      <c r="Y88" s="14">
        <v>3169.43</v>
      </c>
      <c r="Z88" s="66">
        <f t="shared" si="870"/>
        <v>26447.841651576724</v>
      </c>
      <c r="AA88" s="84">
        <v>0</v>
      </c>
      <c r="AB88" s="14">
        <v>0</v>
      </c>
      <c r="AC88" s="66">
        <v>0</v>
      </c>
      <c r="AD88" s="65">
        <v>0</v>
      </c>
      <c r="AE88" s="14">
        <v>0</v>
      </c>
      <c r="AF88" s="66">
        <v>0</v>
      </c>
      <c r="AG88" s="65">
        <v>0</v>
      </c>
      <c r="AH88" s="14">
        <v>0</v>
      </c>
      <c r="AI88" s="66">
        <f t="shared" si="872"/>
        <v>0</v>
      </c>
      <c r="AJ88" s="65">
        <v>0</v>
      </c>
      <c r="AK88" s="14">
        <v>0</v>
      </c>
      <c r="AL88" s="66">
        <v>0</v>
      </c>
      <c r="AM88" s="65">
        <v>0</v>
      </c>
      <c r="AN88" s="14">
        <v>0</v>
      </c>
      <c r="AO88" s="66">
        <v>0</v>
      </c>
      <c r="AP88" s="65">
        <v>0</v>
      </c>
      <c r="AQ88" s="14">
        <v>0</v>
      </c>
      <c r="AR88" s="66">
        <v>0</v>
      </c>
      <c r="AS88" s="65">
        <v>2.5999999999999999E-2</v>
      </c>
      <c r="AT88" s="14">
        <v>1.31</v>
      </c>
      <c r="AU88" s="66">
        <f t="shared" si="873"/>
        <v>50384.61538461539</v>
      </c>
      <c r="AV88" s="65">
        <v>0</v>
      </c>
      <c r="AW88" s="14">
        <v>0</v>
      </c>
      <c r="AX88" s="66">
        <v>0</v>
      </c>
      <c r="AY88" s="65">
        <v>0</v>
      </c>
      <c r="AZ88" s="14">
        <v>0</v>
      </c>
      <c r="BA88" s="66">
        <v>0</v>
      </c>
      <c r="BB88" s="65">
        <v>0</v>
      </c>
      <c r="BC88" s="14">
        <v>0</v>
      </c>
      <c r="BD88" s="66">
        <v>0</v>
      </c>
      <c r="BE88" s="65">
        <v>2.2080000000000002</v>
      </c>
      <c r="BF88" s="14">
        <v>46.71</v>
      </c>
      <c r="BG88" s="66">
        <f t="shared" si="875"/>
        <v>21154.891304347824</v>
      </c>
      <c r="BH88" s="65">
        <v>0</v>
      </c>
      <c r="BI88" s="14">
        <v>0</v>
      </c>
      <c r="BJ88" s="66">
        <v>0</v>
      </c>
      <c r="BK88" s="65"/>
      <c r="BL88" s="14"/>
      <c r="BM88" s="66"/>
      <c r="BN88" s="65">
        <v>0</v>
      </c>
      <c r="BO88" s="14">
        <v>0</v>
      </c>
      <c r="BP88" s="66">
        <v>0</v>
      </c>
      <c r="BQ88" s="65">
        <v>0</v>
      </c>
      <c r="BR88" s="14">
        <v>0</v>
      </c>
      <c r="BS88" s="66">
        <v>0</v>
      </c>
      <c r="BT88" s="65">
        <v>47.917000000000002</v>
      </c>
      <c r="BU88" s="14">
        <v>1211.23</v>
      </c>
      <c r="BV88" s="66">
        <f t="shared" si="876"/>
        <v>25277.66763361646</v>
      </c>
      <c r="BW88" s="65">
        <v>0</v>
      </c>
      <c r="BX88" s="14">
        <v>0</v>
      </c>
      <c r="BY88" s="66">
        <v>0</v>
      </c>
      <c r="BZ88" s="65">
        <v>0</v>
      </c>
      <c r="CA88" s="14">
        <v>0</v>
      </c>
      <c r="CB88" s="66">
        <v>0</v>
      </c>
      <c r="CC88" s="65">
        <v>0</v>
      </c>
      <c r="CD88" s="14">
        <v>0</v>
      </c>
      <c r="CE88" s="66">
        <v>0</v>
      </c>
      <c r="CF88" s="65">
        <v>0</v>
      </c>
      <c r="CG88" s="14">
        <v>0</v>
      </c>
      <c r="CH88" s="66">
        <v>0</v>
      </c>
      <c r="CI88" s="65">
        <v>0</v>
      </c>
      <c r="CJ88" s="14">
        <v>0</v>
      </c>
      <c r="CK88" s="66">
        <v>0</v>
      </c>
      <c r="CL88" s="65">
        <v>0.126</v>
      </c>
      <c r="CM88" s="14">
        <v>4.51</v>
      </c>
      <c r="CN88" s="66">
        <f t="shared" si="877"/>
        <v>35793.650793650791</v>
      </c>
      <c r="CO88" s="65">
        <v>0</v>
      </c>
      <c r="CP88" s="14">
        <v>0</v>
      </c>
      <c r="CQ88" s="66">
        <v>0</v>
      </c>
      <c r="CR88" s="65">
        <v>0</v>
      </c>
      <c r="CS88" s="14">
        <v>0</v>
      </c>
      <c r="CT88" s="66">
        <v>0</v>
      </c>
      <c r="CU88" s="65">
        <v>0</v>
      </c>
      <c r="CV88" s="14">
        <v>0</v>
      </c>
      <c r="CW88" s="66">
        <v>0</v>
      </c>
      <c r="CX88" s="65">
        <v>0</v>
      </c>
      <c r="CY88" s="14">
        <v>0</v>
      </c>
      <c r="CZ88" s="66">
        <f t="shared" si="878"/>
        <v>0</v>
      </c>
      <c r="DA88" s="65">
        <v>0</v>
      </c>
      <c r="DB88" s="14">
        <v>0</v>
      </c>
      <c r="DC88" s="66">
        <v>0</v>
      </c>
      <c r="DD88" s="65">
        <v>0</v>
      </c>
      <c r="DE88" s="14">
        <v>0</v>
      </c>
      <c r="DF88" s="66">
        <v>0</v>
      </c>
      <c r="DG88" s="65">
        <v>0</v>
      </c>
      <c r="DH88" s="14">
        <v>0</v>
      </c>
      <c r="DI88" s="66">
        <v>0</v>
      </c>
      <c r="DJ88" s="65">
        <v>0</v>
      </c>
      <c r="DK88" s="14">
        <v>0</v>
      </c>
      <c r="DL88" s="66">
        <f t="shared" si="879"/>
        <v>0</v>
      </c>
      <c r="DM88" s="65">
        <v>0</v>
      </c>
      <c r="DN88" s="14">
        <v>0</v>
      </c>
      <c r="DO88" s="66">
        <f t="shared" si="880"/>
        <v>0</v>
      </c>
      <c r="DP88" s="65">
        <v>1.1579999999999999</v>
      </c>
      <c r="DQ88" s="14">
        <v>51.2</v>
      </c>
      <c r="DR88" s="66">
        <f t="shared" si="902"/>
        <v>44214.162348877377</v>
      </c>
      <c r="DS88" s="65">
        <v>0</v>
      </c>
      <c r="DT88" s="14">
        <v>0</v>
      </c>
      <c r="DU88" s="66">
        <v>0</v>
      </c>
      <c r="DV88" s="65">
        <v>0</v>
      </c>
      <c r="DW88" s="14">
        <v>0</v>
      </c>
      <c r="DX88" s="66">
        <v>0</v>
      </c>
      <c r="DY88" s="65">
        <v>0</v>
      </c>
      <c r="DZ88" s="14">
        <v>0</v>
      </c>
      <c r="EA88" s="66">
        <v>0</v>
      </c>
      <c r="EB88" s="65">
        <v>18.756</v>
      </c>
      <c r="EC88" s="14">
        <v>742.52</v>
      </c>
      <c r="ED88" s="66">
        <f t="shared" si="881"/>
        <v>39588.398379185332</v>
      </c>
      <c r="EE88" s="65">
        <v>0</v>
      </c>
      <c r="EF88" s="14">
        <v>0</v>
      </c>
      <c r="EG88" s="66">
        <v>0</v>
      </c>
      <c r="EH88" s="65">
        <v>0</v>
      </c>
      <c r="EI88" s="14">
        <v>0</v>
      </c>
      <c r="EJ88" s="66">
        <v>0</v>
      </c>
      <c r="EK88" s="65">
        <v>1.234</v>
      </c>
      <c r="EL88" s="14">
        <v>38.15</v>
      </c>
      <c r="EM88" s="66">
        <f t="shared" si="882"/>
        <v>30915.721231766613</v>
      </c>
      <c r="EN88" s="65">
        <v>4.0739999999999998</v>
      </c>
      <c r="EO88" s="14">
        <v>100.57</v>
      </c>
      <c r="EP88" s="66">
        <f t="shared" si="883"/>
        <v>24685.812469317621</v>
      </c>
      <c r="EQ88" s="65">
        <v>0</v>
      </c>
      <c r="ER88" s="14">
        <v>0</v>
      </c>
      <c r="ES88" s="66">
        <v>0</v>
      </c>
      <c r="ET88" s="65">
        <v>0</v>
      </c>
      <c r="EU88" s="14">
        <v>0</v>
      </c>
      <c r="EV88" s="66">
        <v>0</v>
      </c>
      <c r="EW88" s="65">
        <v>0</v>
      </c>
      <c r="EX88" s="14">
        <v>0</v>
      </c>
      <c r="EY88" s="66">
        <f t="shared" si="884"/>
        <v>0</v>
      </c>
      <c r="EZ88" s="65">
        <v>4.6180000000000003</v>
      </c>
      <c r="FA88" s="14">
        <v>130.28</v>
      </c>
      <c r="FB88" s="66">
        <f t="shared" si="885"/>
        <v>28211.346903421392</v>
      </c>
      <c r="FC88" s="65">
        <v>42.030999999999999</v>
      </c>
      <c r="FD88" s="14">
        <v>1106.99</v>
      </c>
      <c r="FE88" s="66">
        <f t="shared" si="886"/>
        <v>26337.465204254007</v>
      </c>
      <c r="FF88" s="65">
        <v>144.18299999999999</v>
      </c>
      <c r="FG88" s="14">
        <v>3182.01</v>
      </c>
      <c r="FH88" s="66">
        <f t="shared" si="887"/>
        <v>22069.245334054642</v>
      </c>
      <c r="FI88" s="65">
        <v>0</v>
      </c>
      <c r="FJ88" s="14">
        <v>0</v>
      </c>
      <c r="FK88" s="66">
        <v>0</v>
      </c>
      <c r="FL88" s="65">
        <v>0</v>
      </c>
      <c r="FM88" s="14">
        <v>0</v>
      </c>
      <c r="FN88" s="66">
        <v>0</v>
      </c>
      <c r="FO88" s="65">
        <v>1.4610000000000001</v>
      </c>
      <c r="FP88" s="14">
        <v>40.89</v>
      </c>
      <c r="FQ88" s="66">
        <f t="shared" si="888"/>
        <v>27987.679671457903</v>
      </c>
      <c r="FR88" s="65">
        <v>0</v>
      </c>
      <c r="FS88" s="14">
        <v>0</v>
      </c>
      <c r="FT88" s="66">
        <v>0</v>
      </c>
      <c r="FU88" s="65">
        <v>0</v>
      </c>
      <c r="FV88" s="14">
        <v>0</v>
      </c>
      <c r="FW88" s="66">
        <v>0</v>
      </c>
      <c r="FX88" s="65">
        <v>0</v>
      </c>
      <c r="FY88" s="14">
        <v>0</v>
      </c>
      <c r="FZ88" s="66">
        <v>0</v>
      </c>
      <c r="GA88" s="65">
        <v>0</v>
      </c>
      <c r="GB88" s="14">
        <v>0</v>
      </c>
      <c r="GC88" s="66">
        <v>0</v>
      </c>
      <c r="GD88" s="65">
        <v>0</v>
      </c>
      <c r="GE88" s="14">
        <v>0</v>
      </c>
      <c r="GF88" s="66">
        <v>0</v>
      </c>
      <c r="GG88" s="65">
        <v>0.6</v>
      </c>
      <c r="GH88" s="14">
        <v>17.46</v>
      </c>
      <c r="GI88" s="66">
        <f t="shared" ref="GI88" si="906">GH88/GG88*1000</f>
        <v>29100</v>
      </c>
      <c r="GJ88" s="65">
        <v>0</v>
      </c>
      <c r="GK88" s="14">
        <v>0</v>
      </c>
      <c r="GL88" s="66">
        <v>0</v>
      </c>
      <c r="GM88" s="65">
        <v>0</v>
      </c>
      <c r="GN88" s="14">
        <v>0</v>
      </c>
      <c r="GO88" s="66">
        <v>0</v>
      </c>
      <c r="GP88" s="65">
        <v>0.15</v>
      </c>
      <c r="GQ88" s="14">
        <v>4.5199999999999996</v>
      </c>
      <c r="GR88" s="66">
        <f t="shared" si="903"/>
        <v>30133.333333333332</v>
      </c>
      <c r="GS88" s="65">
        <v>0</v>
      </c>
      <c r="GT88" s="14">
        <v>0</v>
      </c>
      <c r="GU88" s="66">
        <v>0</v>
      </c>
      <c r="GV88" s="65">
        <v>0</v>
      </c>
      <c r="GW88" s="14">
        <v>0</v>
      </c>
      <c r="GX88" s="66">
        <v>0</v>
      </c>
      <c r="GY88" s="65">
        <v>0.13700000000000001</v>
      </c>
      <c r="GZ88" s="14">
        <v>4.26</v>
      </c>
      <c r="HA88" s="66">
        <f t="shared" si="897"/>
        <v>31094.890510948899</v>
      </c>
      <c r="HB88" s="65">
        <v>0</v>
      </c>
      <c r="HC88" s="14">
        <v>0</v>
      </c>
      <c r="HD88" s="66">
        <v>0</v>
      </c>
      <c r="HE88" s="65">
        <v>0</v>
      </c>
      <c r="HF88" s="14">
        <v>0</v>
      </c>
      <c r="HG88" s="66">
        <v>0</v>
      </c>
      <c r="HH88" s="65">
        <v>0</v>
      </c>
      <c r="HI88" s="14">
        <v>0</v>
      </c>
      <c r="HJ88" s="66">
        <f t="shared" si="889"/>
        <v>0</v>
      </c>
      <c r="HK88" s="65">
        <v>0</v>
      </c>
      <c r="HL88" s="14">
        <v>0</v>
      </c>
      <c r="HM88" s="66">
        <v>0</v>
      </c>
      <c r="HN88" s="65">
        <v>0</v>
      </c>
      <c r="HO88" s="14">
        <v>0</v>
      </c>
      <c r="HP88" s="66">
        <v>0</v>
      </c>
      <c r="HQ88" s="65">
        <v>0</v>
      </c>
      <c r="HR88" s="14">
        <v>0</v>
      </c>
      <c r="HS88" s="66">
        <v>0</v>
      </c>
      <c r="HT88" s="65">
        <v>0.20300000000000001</v>
      </c>
      <c r="HU88" s="14">
        <v>4.57</v>
      </c>
      <c r="HV88" s="66">
        <f t="shared" ref="HV88" si="907">HU88/HT88*1000</f>
        <v>22512.31527093596</v>
      </c>
      <c r="HW88" s="65">
        <v>0</v>
      </c>
      <c r="HX88" s="14">
        <v>0</v>
      </c>
      <c r="HY88" s="66">
        <v>0</v>
      </c>
      <c r="HZ88" s="65">
        <v>0</v>
      </c>
      <c r="IA88" s="14">
        <v>0</v>
      </c>
      <c r="IB88" s="66">
        <f t="shared" si="890"/>
        <v>0</v>
      </c>
      <c r="IC88" s="65">
        <v>0</v>
      </c>
      <c r="ID88" s="14">
        <v>0</v>
      </c>
      <c r="IE88" s="66">
        <v>0</v>
      </c>
      <c r="IF88" s="65">
        <v>0</v>
      </c>
      <c r="IG88" s="14">
        <v>0</v>
      </c>
      <c r="IH88" s="66">
        <v>0</v>
      </c>
      <c r="II88" s="65">
        <v>0</v>
      </c>
      <c r="IJ88" s="14">
        <v>0</v>
      </c>
      <c r="IK88" s="66">
        <v>0</v>
      </c>
      <c r="IL88" s="65">
        <v>0.05</v>
      </c>
      <c r="IM88" s="14">
        <v>1.63</v>
      </c>
      <c r="IN88" s="66">
        <f t="shared" si="891"/>
        <v>32599.999999999993</v>
      </c>
      <c r="IO88" s="65">
        <v>0</v>
      </c>
      <c r="IP88" s="14">
        <v>0</v>
      </c>
      <c r="IQ88" s="66">
        <v>0</v>
      </c>
      <c r="IR88" s="65">
        <v>0.442</v>
      </c>
      <c r="IS88" s="14">
        <v>12.35</v>
      </c>
      <c r="IT88" s="66">
        <f t="shared" si="899"/>
        <v>27941.176470588234</v>
      </c>
      <c r="IU88" s="65">
        <v>0</v>
      </c>
      <c r="IV88" s="14">
        <v>0</v>
      </c>
      <c r="IW88" s="66">
        <v>0</v>
      </c>
      <c r="IX88" s="65">
        <v>8.9999999999999993E-3</v>
      </c>
      <c r="IY88" s="14">
        <v>0.69</v>
      </c>
      <c r="IZ88" s="66">
        <f t="shared" si="904"/>
        <v>76666.666666666672</v>
      </c>
      <c r="JA88" s="65">
        <v>0</v>
      </c>
      <c r="JB88" s="14">
        <v>0</v>
      </c>
      <c r="JC88" s="66">
        <v>0</v>
      </c>
      <c r="JD88" s="65">
        <v>14.939</v>
      </c>
      <c r="JE88" s="14">
        <v>440.96</v>
      </c>
      <c r="JF88" s="66">
        <f t="shared" si="893"/>
        <v>29517.370640605124</v>
      </c>
      <c r="JG88" s="65">
        <v>2.4620000000000002</v>
      </c>
      <c r="JH88" s="14">
        <v>74.239999999999995</v>
      </c>
      <c r="JI88" s="66">
        <f t="shared" si="894"/>
        <v>30154.346060113723</v>
      </c>
      <c r="JJ88" s="11">
        <f t="shared" si="704"/>
        <v>408.10699999999991</v>
      </c>
      <c r="JK88" s="21">
        <f t="shared" si="705"/>
        <v>10436.810000000001</v>
      </c>
      <c r="JL88" s="6"/>
      <c r="JM88" s="9"/>
      <c r="JN88" s="6"/>
      <c r="JO88" s="6"/>
      <c r="JP88" s="6"/>
      <c r="JQ88" s="9"/>
      <c r="JR88" s="6"/>
      <c r="JS88" s="6"/>
      <c r="JT88" s="6"/>
      <c r="JU88" s="9"/>
      <c r="JV88" s="6"/>
      <c r="JW88" s="6"/>
      <c r="JX88" s="1"/>
      <c r="JY88" s="2"/>
      <c r="JZ88" s="1"/>
      <c r="KA88" s="1"/>
      <c r="KB88" s="1"/>
      <c r="KC88" s="2"/>
      <c r="KD88" s="1"/>
      <c r="KE88" s="1"/>
      <c r="KF88" s="1"/>
      <c r="KG88" s="2"/>
      <c r="KH88" s="1"/>
      <c r="KI88" s="1"/>
      <c r="KJ88" s="1"/>
      <c r="KK88" s="2"/>
      <c r="KL88" s="1"/>
      <c r="KM88" s="1"/>
      <c r="KN88" s="1"/>
      <c r="KO88" s="2"/>
      <c r="KP88" s="1"/>
      <c r="KQ88" s="1"/>
      <c r="KR88" s="1"/>
      <c r="KS88" s="2"/>
      <c r="KT88" s="1"/>
      <c r="KU88" s="1"/>
      <c r="KV88" s="1"/>
      <c r="KW88" s="2"/>
      <c r="KX88" s="1"/>
      <c r="KY88" s="1"/>
      <c r="KZ88" s="1"/>
      <c r="LA88" s="2"/>
      <c r="LB88" s="1"/>
      <c r="LC88" s="1"/>
      <c r="LD88" s="1"/>
    </row>
    <row r="89" spans="1:391" x14ac:dyDescent="0.3">
      <c r="A89" s="57">
        <v>2015</v>
      </c>
      <c r="B89" s="58" t="s">
        <v>10</v>
      </c>
      <c r="C89" s="65">
        <v>0</v>
      </c>
      <c r="D89" s="14">
        <v>0</v>
      </c>
      <c r="E89" s="66">
        <v>0</v>
      </c>
      <c r="F89" s="65">
        <v>3.2280000000000002</v>
      </c>
      <c r="G89" s="14">
        <v>98.43</v>
      </c>
      <c r="H89" s="66">
        <f t="shared" si="867"/>
        <v>30492.565055762083</v>
      </c>
      <c r="I89" s="65">
        <v>0</v>
      </c>
      <c r="J89" s="14">
        <v>0</v>
      </c>
      <c r="K89" s="66">
        <v>0</v>
      </c>
      <c r="L89" s="65">
        <v>2.4E-2</v>
      </c>
      <c r="M89" s="14">
        <v>1.03</v>
      </c>
      <c r="N89" s="66">
        <f t="shared" si="868"/>
        <v>42916.666666666664</v>
      </c>
      <c r="O89" s="65">
        <v>0</v>
      </c>
      <c r="P89" s="14">
        <v>0</v>
      </c>
      <c r="Q89" s="66">
        <v>0</v>
      </c>
      <c r="R89" s="65">
        <v>0</v>
      </c>
      <c r="S89" s="14">
        <v>0</v>
      </c>
      <c r="T89" s="66">
        <v>0</v>
      </c>
      <c r="U89" s="65">
        <v>0</v>
      </c>
      <c r="V89" s="14">
        <v>0</v>
      </c>
      <c r="W89" s="66">
        <f t="shared" si="869"/>
        <v>0</v>
      </c>
      <c r="X89" s="65">
        <v>93.257000000000005</v>
      </c>
      <c r="Y89" s="14">
        <v>2862.36</v>
      </c>
      <c r="Z89" s="66">
        <f t="shared" si="870"/>
        <v>30693.245547251146</v>
      </c>
      <c r="AA89" s="84">
        <v>0</v>
      </c>
      <c r="AB89" s="14">
        <v>0</v>
      </c>
      <c r="AC89" s="66">
        <v>0</v>
      </c>
      <c r="AD89" s="65">
        <v>0</v>
      </c>
      <c r="AE89" s="14">
        <v>0</v>
      </c>
      <c r="AF89" s="66">
        <v>0</v>
      </c>
      <c r="AG89" s="65">
        <v>0</v>
      </c>
      <c r="AH89" s="14">
        <v>0</v>
      </c>
      <c r="AI89" s="66">
        <f t="shared" si="872"/>
        <v>0</v>
      </c>
      <c r="AJ89" s="65">
        <v>0</v>
      </c>
      <c r="AK89" s="14">
        <v>0</v>
      </c>
      <c r="AL89" s="66">
        <v>0</v>
      </c>
      <c r="AM89" s="65">
        <v>0</v>
      </c>
      <c r="AN89" s="14">
        <v>0</v>
      </c>
      <c r="AO89" s="66">
        <v>0</v>
      </c>
      <c r="AP89" s="65">
        <v>0</v>
      </c>
      <c r="AQ89" s="14">
        <v>0</v>
      </c>
      <c r="AR89" s="66">
        <v>0</v>
      </c>
      <c r="AS89" s="65">
        <v>5.2999999999999999E-2</v>
      </c>
      <c r="AT89" s="14">
        <v>2.2599999999999998</v>
      </c>
      <c r="AU89" s="66">
        <f t="shared" si="873"/>
        <v>42641.509433962259</v>
      </c>
      <c r="AV89" s="65">
        <v>0</v>
      </c>
      <c r="AW89" s="14">
        <v>0</v>
      </c>
      <c r="AX89" s="66">
        <v>0</v>
      </c>
      <c r="AY89" s="65">
        <v>0</v>
      </c>
      <c r="AZ89" s="14">
        <v>0</v>
      </c>
      <c r="BA89" s="66">
        <v>0</v>
      </c>
      <c r="BB89" s="65">
        <v>0</v>
      </c>
      <c r="BC89" s="14">
        <v>0</v>
      </c>
      <c r="BD89" s="66">
        <v>0</v>
      </c>
      <c r="BE89" s="65">
        <v>0.46100000000000002</v>
      </c>
      <c r="BF89" s="14">
        <v>14.2</v>
      </c>
      <c r="BG89" s="66">
        <f t="shared" si="875"/>
        <v>30802.603036876353</v>
      </c>
      <c r="BH89" s="65">
        <v>9.6000000000000002E-2</v>
      </c>
      <c r="BI89" s="14">
        <v>3.12</v>
      </c>
      <c r="BJ89" s="66">
        <f t="shared" ref="BJ89:BJ94" si="908">BI89/BH89*1000</f>
        <v>32500</v>
      </c>
      <c r="BK89" s="65"/>
      <c r="BL89" s="14"/>
      <c r="BM89" s="66"/>
      <c r="BN89" s="65">
        <v>0</v>
      </c>
      <c r="BO89" s="14">
        <v>0</v>
      </c>
      <c r="BP89" s="66">
        <v>0</v>
      </c>
      <c r="BQ89" s="65">
        <v>0</v>
      </c>
      <c r="BR89" s="14">
        <v>0</v>
      </c>
      <c r="BS89" s="66">
        <v>0</v>
      </c>
      <c r="BT89" s="65">
        <v>28.856999999999999</v>
      </c>
      <c r="BU89" s="14">
        <v>774.56</v>
      </c>
      <c r="BV89" s="66">
        <f t="shared" si="876"/>
        <v>26841.320996638598</v>
      </c>
      <c r="BW89" s="65">
        <v>0</v>
      </c>
      <c r="BX89" s="14">
        <v>0</v>
      </c>
      <c r="BY89" s="66">
        <v>0</v>
      </c>
      <c r="BZ89" s="65">
        <v>0</v>
      </c>
      <c r="CA89" s="14">
        <v>0</v>
      </c>
      <c r="CB89" s="66">
        <v>0</v>
      </c>
      <c r="CC89" s="65">
        <v>0</v>
      </c>
      <c r="CD89" s="14">
        <v>0</v>
      </c>
      <c r="CE89" s="66">
        <v>0</v>
      </c>
      <c r="CF89" s="65">
        <v>0</v>
      </c>
      <c r="CG89" s="14">
        <v>0</v>
      </c>
      <c r="CH89" s="66">
        <v>0</v>
      </c>
      <c r="CI89" s="65">
        <v>0</v>
      </c>
      <c r="CJ89" s="14">
        <v>0</v>
      </c>
      <c r="CK89" s="66">
        <v>0</v>
      </c>
      <c r="CL89" s="65">
        <v>0.17799999999999999</v>
      </c>
      <c r="CM89" s="14">
        <v>5.24</v>
      </c>
      <c r="CN89" s="66">
        <f t="shared" si="877"/>
        <v>29438.202247191013</v>
      </c>
      <c r="CO89" s="65">
        <v>0</v>
      </c>
      <c r="CP89" s="14">
        <v>0</v>
      </c>
      <c r="CQ89" s="66">
        <v>0</v>
      </c>
      <c r="CR89" s="65">
        <v>0</v>
      </c>
      <c r="CS89" s="14">
        <v>0</v>
      </c>
      <c r="CT89" s="66">
        <v>0</v>
      </c>
      <c r="CU89" s="65">
        <v>0</v>
      </c>
      <c r="CV89" s="14">
        <v>0</v>
      </c>
      <c r="CW89" s="66">
        <v>0</v>
      </c>
      <c r="CX89" s="65">
        <v>0</v>
      </c>
      <c r="CY89" s="14">
        <v>0</v>
      </c>
      <c r="CZ89" s="66">
        <f t="shared" si="878"/>
        <v>0</v>
      </c>
      <c r="DA89" s="65">
        <v>0</v>
      </c>
      <c r="DB89" s="14">
        <v>0</v>
      </c>
      <c r="DC89" s="66">
        <v>0</v>
      </c>
      <c r="DD89" s="65">
        <v>2.9000000000000001E-2</v>
      </c>
      <c r="DE89" s="14">
        <v>0.99</v>
      </c>
      <c r="DF89" s="66">
        <f t="shared" si="896"/>
        <v>34137.931034482754</v>
      </c>
      <c r="DG89" s="65">
        <v>0</v>
      </c>
      <c r="DH89" s="14">
        <v>0</v>
      </c>
      <c r="DI89" s="66">
        <v>0</v>
      </c>
      <c r="DJ89" s="65">
        <v>0</v>
      </c>
      <c r="DK89" s="14">
        <v>0</v>
      </c>
      <c r="DL89" s="66">
        <f t="shared" si="879"/>
        <v>0</v>
      </c>
      <c r="DM89" s="65">
        <v>0</v>
      </c>
      <c r="DN89" s="14">
        <v>0</v>
      </c>
      <c r="DO89" s="66">
        <f t="shared" si="880"/>
        <v>0</v>
      </c>
      <c r="DP89" s="65">
        <v>0</v>
      </c>
      <c r="DQ89" s="14">
        <v>0</v>
      </c>
      <c r="DR89" s="66">
        <v>0</v>
      </c>
      <c r="DS89" s="65">
        <v>0</v>
      </c>
      <c r="DT89" s="14">
        <v>0</v>
      </c>
      <c r="DU89" s="66">
        <v>0</v>
      </c>
      <c r="DV89" s="65">
        <v>0</v>
      </c>
      <c r="DW89" s="14">
        <v>0</v>
      </c>
      <c r="DX89" s="66">
        <v>0</v>
      </c>
      <c r="DY89" s="65">
        <v>0</v>
      </c>
      <c r="DZ89" s="14">
        <v>0</v>
      </c>
      <c r="EA89" s="66">
        <v>0</v>
      </c>
      <c r="EB89" s="65">
        <v>17.923999999999999</v>
      </c>
      <c r="EC89" s="14">
        <v>422.7</v>
      </c>
      <c r="ED89" s="66">
        <f t="shared" si="881"/>
        <v>23582.905601428251</v>
      </c>
      <c r="EE89" s="65">
        <v>0</v>
      </c>
      <c r="EF89" s="14">
        <v>0</v>
      </c>
      <c r="EG89" s="66">
        <v>0</v>
      </c>
      <c r="EH89" s="65">
        <v>0</v>
      </c>
      <c r="EI89" s="14">
        <v>0</v>
      </c>
      <c r="EJ89" s="66">
        <v>0</v>
      </c>
      <c r="EK89" s="65">
        <v>0.02</v>
      </c>
      <c r="EL89" s="14">
        <v>0.8</v>
      </c>
      <c r="EM89" s="66">
        <f t="shared" si="882"/>
        <v>40000</v>
      </c>
      <c r="EN89" s="65">
        <v>0.82199999999999995</v>
      </c>
      <c r="EO89" s="14">
        <v>17.760000000000002</v>
      </c>
      <c r="EP89" s="66">
        <f t="shared" si="883"/>
        <v>21605.839416058399</v>
      </c>
      <c r="EQ89" s="65">
        <v>0</v>
      </c>
      <c r="ER89" s="14">
        <v>0</v>
      </c>
      <c r="ES89" s="66">
        <v>0</v>
      </c>
      <c r="ET89" s="65">
        <v>0</v>
      </c>
      <c r="EU89" s="14">
        <v>0</v>
      </c>
      <c r="EV89" s="66">
        <v>0</v>
      </c>
      <c r="EW89" s="65">
        <v>0</v>
      </c>
      <c r="EX89" s="14">
        <v>0</v>
      </c>
      <c r="EY89" s="66">
        <f t="shared" si="884"/>
        <v>0</v>
      </c>
      <c r="EZ89" s="65">
        <v>2.3559999999999999</v>
      </c>
      <c r="FA89" s="14">
        <v>78.650000000000006</v>
      </c>
      <c r="FB89" s="66">
        <f t="shared" si="885"/>
        <v>33382.852292020383</v>
      </c>
      <c r="FC89" s="65">
        <v>16.135000000000002</v>
      </c>
      <c r="FD89" s="14">
        <v>370.82</v>
      </c>
      <c r="FE89" s="66">
        <f t="shared" si="886"/>
        <v>22982.336535481871</v>
      </c>
      <c r="FF89" s="65">
        <v>72.266999999999996</v>
      </c>
      <c r="FG89" s="14">
        <v>1945.75</v>
      </c>
      <c r="FH89" s="66">
        <f t="shared" si="887"/>
        <v>26924.46068053192</v>
      </c>
      <c r="FI89" s="65">
        <v>0</v>
      </c>
      <c r="FJ89" s="14">
        <v>0</v>
      </c>
      <c r="FK89" s="66">
        <v>0</v>
      </c>
      <c r="FL89" s="65">
        <v>0</v>
      </c>
      <c r="FM89" s="14">
        <v>0</v>
      </c>
      <c r="FN89" s="66">
        <v>0</v>
      </c>
      <c r="FO89" s="65">
        <v>0.51300000000000001</v>
      </c>
      <c r="FP89" s="14">
        <v>16.59</v>
      </c>
      <c r="FQ89" s="66">
        <f t="shared" si="888"/>
        <v>32339.181286549709</v>
      </c>
      <c r="FR89" s="65">
        <v>0</v>
      </c>
      <c r="FS89" s="14">
        <v>0</v>
      </c>
      <c r="FT89" s="66">
        <v>0</v>
      </c>
      <c r="FU89" s="65">
        <v>0</v>
      </c>
      <c r="FV89" s="14">
        <v>0</v>
      </c>
      <c r="FW89" s="66">
        <v>0</v>
      </c>
      <c r="FX89" s="65">
        <v>0</v>
      </c>
      <c r="FY89" s="14">
        <v>0</v>
      </c>
      <c r="FZ89" s="66">
        <v>0</v>
      </c>
      <c r="GA89" s="65">
        <v>0</v>
      </c>
      <c r="GB89" s="14">
        <v>0</v>
      </c>
      <c r="GC89" s="66">
        <v>0</v>
      </c>
      <c r="GD89" s="65">
        <v>0</v>
      </c>
      <c r="GE89" s="14">
        <v>0</v>
      </c>
      <c r="GF89" s="66">
        <v>0</v>
      </c>
      <c r="GG89" s="65">
        <v>0</v>
      </c>
      <c r="GH89" s="14">
        <v>0</v>
      </c>
      <c r="GI89" s="66">
        <v>0</v>
      </c>
      <c r="GJ89" s="65">
        <v>0</v>
      </c>
      <c r="GK89" s="14">
        <v>0</v>
      </c>
      <c r="GL89" s="66">
        <v>0</v>
      </c>
      <c r="GM89" s="65">
        <v>0</v>
      </c>
      <c r="GN89" s="14">
        <v>0</v>
      </c>
      <c r="GO89" s="66">
        <v>0</v>
      </c>
      <c r="GP89" s="65">
        <v>0.16500000000000001</v>
      </c>
      <c r="GQ89" s="14">
        <v>6.72</v>
      </c>
      <c r="GR89" s="66">
        <f t="shared" si="903"/>
        <v>40727.272727272728</v>
      </c>
      <c r="GS89" s="65">
        <v>0</v>
      </c>
      <c r="GT89" s="14">
        <v>0</v>
      </c>
      <c r="GU89" s="66">
        <v>0</v>
      </c>
      <c r="GV89" s="65">
        <v>0</v>
      </c>
      <c r="GW89" s="14">
        <v>0</v>
      </c>
      <c r="GX89" s="66">
        <v>0</v>
      </c>
      <c r="GY89" s="65">
        <v>1.2669999999999999</v>
      </c>
      <c r="GZ89" s="14">
        <v>50.52</v>
      </c>
      <c r="HA89" s="66">
        <f t="shared" si="897"/>
        <v>39873.717442778223</v>
      </c>
      <c r="HB89" s="65">
        <v>0</v>
      </c>
      <c r="HC89" s="14">
        <v>0</v>
      </c>
      <c r="HD89" s="66">
        <v>0</v>
      </c>
      <c r="HE89" s="65">
        <v>0</v>
      </c>
      <c r="HF89" s="14">
        <v>0</v>
      </c>
      <c r="HG89" s="66">
        <v>0</v>
      </c>
      <c r="HH89" s="65">
        <v>0</v>
      </c>
      <c r="HI89" s="14">
        <v>0</v>
      </c>
      <c r="HJ89" s="66">
        <f t="shared" si="889"/>
        <v>0</v>
      </c>
      <c r="HK89" s="65">
        <v>0</v>
      </c>
      <c r="HL89" s="14">
        <v>0</v>
      </c>
      <c r="HM89" s="66">
        <v>0</v>
      </c>
      <c r="HN89" s="65">
        <v>0</v>
      </c>
      <c r="HO89" s="14">
        <v>0</v>
      </c>
      <c r="HP89" s="66">
        <v>0</v>
      </c>
      <c r="HQ89" s="65">
        <v>0</v>
      </c>
      <c r="HR89" s="14">
        <v>0</v>
      </c>
      <c r="HS89" s="66">
        <v>0</v>
      </c>
      <c r="HT89" s="65">
        <v>0</v>
      </c>
      <c r="HU89" s="14">
        <v>0</v>
      </c>
      <c r="HV89" s="66">
        <v>0</v>
      </c>
      <c r="HW89" s="65">
        <v>0</v>
      </c>
      <c r="HX89" s="14">
        <v>0</v>
      </c>
      <c r="HY89" s="66">
        <v>0</v>
      </c>
      <c r="HZ89" s="65">
        <v>0</v>
      </c>
      <c r="IA89" s="14">
        <v>0</v>
      </c>
      <c r="IB89" s="66">
        <f t="shared" si="890"/>
        <v>0</v>
      </c>
      <c r="IC89" s="65">
        <v>0</v>
      </c>
      <c r="ID89" s="14">
        <v>0</v>
      </c>
      <c r="IE89" s="66">
        <v>0</v>
      </c>
      <c r="IF89" s="65">
        <v>0</v>
      </c>
      <c r="IG89" s="14">
        <v>0</v>
      </c>
      <c r="IH89" s="66">
        <v>0</v>
      </c>
      <c r="II89" s="65">
        <v>0</v>
      </c>
      <c r="IJ89" s="14">
        <v>0</v>
      </c>
      <c r="IK89" s="66">
        <v>0</v>
      </c>
      <c r="IL89" s="65">
        <v>8.0000000000000002E-3</v>
      </c>
      <c r="IM89" s="14">
        <v>0.24</v>
      </c>
      <c r="IN89" s="66">
        <f t="shared" si="891"/>
        <v>30000</v>
      </c>
      <c r="IO89" s="65">
        <v>2.3540000000000001</v>
      </c>
      <c r="IP89" s="14">
        <v>74.599999999999994</v>
      </c>
      <c r="IQ89" s="66">
        <f t="shared" si="892"/>
        <v>31690.739167374675</v>
      </c>
      <c r="IR89" s="65">
        <v>0.14699999999999999</v>
      </c>
      <c r="IS89" s="14">
        <v>4.8099999999999996</v>
      </c>
      <c r="IT89" s="66">
        <f t="shared" si="899"/>
        <v>32721.088435374149</v>
      </c>
      <c r="IU89" s="65">
        <v>0</v>
      </c>
      <c r="IV89" s="14">
        <v>0</v>
      </c>
      <c r="IW89" s="66">
        <v>0</v>
      </c>
      <c r="IX89" s="65">
        <v>0</v>
      </c>
      <c r="IY89" s="14">
        <v>0</v>
      </c>
      <c r="IZ89" s="66">
        <v>0</v>
      </c>
      <c r="JA89" s="65">
        <v>0</v>
      </c>
      <c r="JB89" s="14">
        <v>0</v>
      </c>
      <c r="JC89" s="66">
        <v>0</v>
      </c>
      <c r="JD89" s="65">
        <v>18.946000000000002</v>
      </c>
      <c r="JE89" s="14">
        <v>603.77</v>
      </c>
      <c r="JF89" s="66">
        <f t="shared" si="893"/>
        <v>31867.940462366721</v>
      </c>
      <c r="JG89" s="65">
        <v>1.5549999999999999</v>
      </c>
      <c r="JH89" s="14">
        <v>46.65</v>
      </c>
      <c r="JI89" s="66">
        <f t="shared" si="894"/>
        <v>30000</v>
      </c>
      <c r="JJ89" s="11">
        <f t="shared" si="704"/>
        <v>260.66200000000003</v>
      </c>
      <c r="JK89" s="21">
        <f t="shared" si="705"/>
        <v>7402.57</v>
      </c>
      <c r="JL89" s="6"/>
      <c r="JM89" s="9"/>
      <c r="JN89" s="6"/>
      <c r="JO89" s="6"/>
      <c r="JP89" s="6"/>
      <c r="JQ89" s="9"/>
      <c r="JR89" s="6"/>
      <c r="JS89" s="6"/>
      <c r="JT89" s="6"/>
      <c r="JU89" s="9"/>
      <c r="JV89" s="6"/>
      <c r="JW89" s="6"/>
      <c r="JX89" s="1"/>
      <c r="JY89" s="2"/>
      <c r="JZ89" s="1"/>
      <c r="KA89" s="1"/>
      <c r="KB89" s="1"/>
      <c r="KC89" s="2"/>
      <c r="KD89" s="1"/>
      <c r="KE89" s="1"/>
      <c r="KF89" s="1"/>
      <c r="KG89" s="2"/>
      <c r="KH89" s="1"/>
      <c r="KI89" s="1"/>
      <c r="KJ89" s="1"/>
      <c r="KK89" s="2"/>
      <c r="KL89" s="1"/>
      <c r="KM89" s="1"/>
      <c r="KN89" s="1"/>
      <c r="KO89" s="2"/>
      <c r="KP89" s="1"/>
      <c r="KQ89" s="1"/>
      <c r="KR89" s="1"/>
      <c r="KS89" s="2"/>
      <c r="KT89" s="1"/>
      <c r="KU89" s="1"/>
      <c r="KV89" s="1"/>
      <c r="KW89" s="2"/>
      <c r="KX89" s="1"/>
      <c r="KY89" s="1"/>
      <c r="KZ89" s="1"/>
      <c r="LA89" s="2"/>
      <c r="LB89" s="1"/>
      <c r="LC89" s="1"/>
      <c r="LD89" s="1"/>
    </row>
    <row r="90" spans="1:391" s="15" customFormat="1" x14ac:dyDescent="0.3">
      <c r="A90" s="57">
        <v>2015</v>
      </c>
      <c r="B90" s="83" t="s">
        <v>11</v>
      </c>
      <c r="C90" s="65">
        <v>0</v>
      </c>
      <c r="D90" s="14">
        <v>0</v>
      </c>
      <c r="E90" s="66">
        <v>0</v>
      </c>
      <c r="F90" s="65">
        <v>6.7240000000000002</v>
      </c>
      <c r="G90" s="14">
        <v>222.69</v>
      </c>
      <c r="H90" s="66">
        <f t="shared" si="867"/>
        <v>33118.679357525281</v>
      </c>
      <c r="I90" s="65">
        <v>0</v>
      </c>
      <c r="J90" s="14">
        <v>0</v>
      </c>
      <c r="K90" s="66">
        <v>0</v>
      </c>
      <c r="L90" s="65">
        <v>0.05</v>
      </c>
      <c r="M90" s="14">
        <v>1.03</v>
      </c>
      <c r="N90" s="66">
        <f t="shared" si="868"/>
        <v>20599.999999999996</v>
      </c>
      <c r="O90" s="65">
        <v>0</v>
      </c>
      <c r="P90" s="14">
        <v>0</v>
      </c>
      <c r="Q90" s="66">
        <v>0</v>
      </c>
      <c r="R90" s="65">
        <v>0</v>
      </c>
      <c r="S90" s="14">
        <v>0</v>
      </c>
      <c r="T90" s="66">
        <v>0</v>
      </c>
      <c r="U90" s="65">
        <v>0</v>
      </c>
      <c r="V90" s="14">
        <v>0</v>
      </c>
      <c r="W90" s="66">
        <f t="shared" si="869"/>
        <v>0</v>
      </c>
      <c r="X90" s="65">
        <v>126.91500000000001</v>
      </c>
      <c r="Y90" s="14">
        <v>3016.45</v>
      </c>
      <c r="Z90" s="66">
        <f t="shared" si="870"/>
        <v>23767.482173107983</v>
      </c>
      <c r="AA90" s="84">
        <v>0</v>
      </c>
      <c r="AB90" s="14">
        <v>0</v>
      </c>
      <c r="AC90" s="66">
        <v>0</v>
      </c>
      <c r="AD90" s="65">
        <v>0</v>
      </c>
      <c r="AE90" s="14">
        <v>0</v>
      </c>
      <c r="AF90" s="66">
        <v>0</v>
      </c>
      <c r="AG90" s="65">
        <v>0</v>
      </c>
      <c r="AH90" s="14">
        <v>0</v>
      </c>
      <c r="AI90" s="66">
        <f t="shared" si="872"/>
        <v>0</v>
      </c>
      <c r="AJ90" s="65">
        <v>0</v>
      </c>
      <c r="AK90" s="14">
        <v>0</v>
      </c>
      <c r="AL90" s="66">
        <v>0</v>
      </c>
      <c r="AM90" s="65">
        <v>0</v>
      </c>
      <c r="AN90" s="14">
        <v>0</v>
      </c>
      <c r="AO90" s="66">
        <v>0</v>
      </c>
      <c r="AP90" s="65">
        <v>0</v>
      </c>
      <c r="AQ90" s="14">
        <v>0</v>
      </c>
      <c r="AR90" s="66">
        <v>0</v>
      </c>
      <c r="AS90" s="65">
        <v>0</v>
      </c>
      <c r="AT90" s="14">
        <v>0</v>
      </c>
      <c r="AU90" s="66">
        <v>0</v>
      </c>
      <c r="AV90" s="65">
        <v>0</v>
      </c>
      <c r="AW90" s="14">
        <v>0</v>
      </c>
      <c r="AX90" s="66">
        <v>0</v>
      </c>
      <c r="AY90" s="65">
        <v>0</v>
      </c>
      <c r="AZ90" s="14">
        <v>0</v>
      </c>
      <c r="BA90" s="66">
        <v>0</v>
      </c>
      <c r="BB90" s="65">
        <v>0</v>
      </c>
      <c r="BC90" s="14">
        <v>0</v>
      </c>
      <c r="BD90" s="66">
        <v>0</v>
      </c>
      <c r="BE90" s="65">
        <v>2.6829999999999998</v>
      </c>
      <c r="BF90" s="14">
        <v>87.18</v>
      </c>
      <c r="BG90" s="66">
        <f t="shared" si="875"/>
        <v>32493.477450614988</v>
      </c>
      <c r="BH90" s="65">
        <v>0</v>
      </c>
      <c r="BI90" s="14">
        <v>0</v>
      </c>
      <c r="BJ90" s="66">
        <v>0</v>
      </c>
      <c r="BK90" s="65"/>
      <c r="BL90" s="14"/>
      <c r="BM90" s="66"/>
      <c r="BN90" s="65">
        <v>0</v>
      </c>
      <c r="BO90" s="14">
        <v>0</v>
      </c>
      <c r="BP90" s="66">
        <v>0</v>
      </c>
      <c r="BQ90" s="65">
        <v>0</v>
      </c>
      <c r="BR90" s="14">
        <v>0</v>
      </c>
      <c r="BS90" s="66">
        <v>0</v>
      </c>
      <c r="BT90" s="65">
        <v>48.813000000000002</v>
      </c>
      <c r="BU90" s="14">
        <v>814.57</v>
      </c>
      <c r="BV90" s="66">
        <f t="shared" si="876"/>
        <v>16687.562739434168</v>
      </c>
      <c r="BW90" s="65">
        <v>0</v>
      </c>
      <c r="BX90" s="14">
        <v>0</v>
      </c>
      <c r="BY90" s="66">
        <v>0</v>
      </c>
      <c r="BZ90" s="65">
        <v>0</v>
      </c>
      <c r="CA90" s="14">
        <v>0</v>
      </c>
      <c r="CB90" s="66">
        <v>0</v>
      </c>
      <c r="CC90" s="65">
        <v>0</v>
      </c>
      <c r="CD90" s="14">
        <v>0</v>
      </c>
      <c r="CE90" s="66">
        <v>0</v>
      </c>
      <c r="CF90" s="65">
        <v>0</v>
      </c>
      <c r="CG90" s="14">
        <v>0</v>
      </c>
      <c r="CH90" s="66">
        <v>0</v>
      </c>
      <c r="CI90" s="65">
        <v>0</v>
      </c>
      <c r="CJ90" s="14">
        <v>0</v>
      </c>
      <c r="CK90" s="66">
        <v>0</v>
      </c>
      <c r="CL90" s="65">
        <v>0.60499999999999998</v>
      </c>
      <c r="CM90" s="14">
        <v>17.010000000000002</v>
      </c>
      <c r="CN90" s="66">
        <f t="shared" si="877"/>
        <v>28115.702479338848</v>
      </c>
      <c r="CO90" s="65">
        <v>0</v>
      </c>
      <c r="CP90" s="14">
        <v>0</v>
      </c>
      <c r="CQ90" s="66">
        <v>0</v>
      </c>
      <c r="CR90" s="65">
        <v>0</v>
      </c>
      <c r="CS90" s="14">
        <v>0</v>
      </c>
      <c r="CT90" s="66">
        <v>0</v>
      </c>
      <c r="CU90" s="65">
        <v>0</v>
      </c>
      <c r="CV90" s="14">
        <v>0</v>
      </c>
      <c r="CW90" s="66">
        <v>0</v>
      </c>
      <c r="CX90" s="65">
        <v>0</v>
      </c>
      <c r="CY90" s="14">
        <v>0</v>
      </c>
      <c r="CZ90" s="66">
        <f t="shared" si="878"/>
        <v>0</v>
      </c>
      <c r="DA90" s="65">
        <v>0</v>
      </c>
      <c r="DB90" s="14">
        <v>0</v>
      </c>
      <c r="DC90" s="66">
        <v>0</v>
      </c>
      <c r="DD90" s="65">
        <v>0</v>
      </c>
      <c r="DE90" s="14">
        <v>0</v>
      </c>
      <c r="DF90" s="66">
        <v>0</v>
      </c>
      <c r="DG90" s="65">
        <v>0</v>
      </c>
      <c r="DH90" s="14">
        <v>0</v>
      </c>
      <c r="DI90" s="66">
        <v>0</v>
      </c>
      <c r="DJ90" s="65">
        <v>0</v>
      </c>
      <c r="DK90" s="14">
        <v>0</v>
      </c>
      <c r="DL90" s="66">
        <f t="shared" si="879"/>
        <v>0</v>
      </c>
      <c r="DM90" s="65">
        <v>0</v>
      </c>
      <c r="DN90" s="14">
        <v>0</v>
      </c>
      <c r="DO90" s="66">
        <f t="shared" si="880"/>
        <v>0</v>
      </c>
      <c r="DP90" s="65">
        <v>0</v>
      </c>
      <c r="DQ90" s="14">
        <v>0</v>
      </c>
      <c r="DR90" s="66">
        <v>0</v>
      </c>
      <c r="DS90" s="65">
        <v>0</v>
      </c>
      <c r="DT90" s="14">
        <v>0</v>
      </c>
      <c r="DU90" s="66">
        <v>0</v>
      </c>
      <c r="DV90" s="65">
        <v>0</v>
      </c>
      <c r="DW90" s="14">
        <v>0</v>
      </c>
      <c r="DX90" s="66">
        <v>0</v>
      </c>
      <c r="DY90" s="65">
        <v>0</v>
      </c>
      <c r="DZ90" s="14">
        <v>0</v>
      </c>
      <c r="EA90" s="66">
        <v>0</v>
      </c>
      <c r="EB90" s="65">
        <v>34.770000000000003</v>
      </c>
      <c r="EC90" s="14">
        <v>1544.95</v>
      </c>
      <c r="ED90" s="66">
        <f t="shared" si="881"/>
        <v>44433.419614610291</v>
      </c>
      <c r="EE90" s="65">
        <v>0</v>
      </c>
      <c r="EF90" s="14">
        <v>0</v>
      </c>
      <c r="EG90" s="66">
        <v>0</v>
      </c>
      <c r="EH90" s="65">
        <v>0</v>
      </c>
      <c r="EI90" s="14">
        <v>0</v>
      </c>
      <c r="EJ90" s="66">
        <v>0</v>
      </c>
      <c r="EK90" s="65">
        <v>0.14299999999999999</v>
      </c>
      <c r="EL90" s="14">
        <v>5.57</v>
      </c>
      <c r="EM90" s="66">
        <f t="shared" si="882"/>
        <v>38951.048951048957</v>
      </c>
      <c r="EN90" s="65">
        <v>5.101</v>
      </c>
      <c r="EO90" s="14">
        <v>22.66</v>
      </c>
      <c r="EP90" s="66">
        <f t="shared" si="883"/>
        <v>4442.2662223093512</v>
      </c>
      <c r="EQ90" s="65">
        <v>0</v>
      </c>
      <c r="ER90" s="14">
        <v>0</v>
      </c>
      <c r="ES90" s="66">
        <v>0</v>
      </c>
      <c r="ET90" s="65">
        <v>0</v>
      </c>
      <c r="EU90" s="14">
        <v>0</v>
      </c>
      <c r="EV90" s="66">
        <v>0</v>
      </c>
      <c r="EW90" s="65">
        <v>0</v>
      </c>
      <c r="EX90" s="14">
        <v>0</v>
      </c>
      <c r="EY90" s="66">
        <f t="shared" si="884"/>
        <v>0</v>
      </c>
      <c r="EZ90" s="65">
        <v>1.8240000000000001</v>
      </c>
      <c r="FA90" s="14">
        <v>59.7</v>
      </c>
      <c r="FB90" s="66">
        <f t="shared" si="885"/>
        <v>32730.26315789474</v>
      </c>
      <c r="FC90" s="65">
        <v>9.1959999999999997</v>
      </c>
      <c r="FD90" s="14">
        <v>174.36</v>
      </c>
      <c r="FE90" s="66">
        <f t="shared" si="886"/>
        <v>18960.417572857768</v>
      </c>
      <c r="FF90" s="65">
        <v>110.82</v>
      </c>
      <c r="FG90" s="14">
        <v>3298.55</v>
      </c>
      <c r="FH90" s="66">
        <f t="shared" si="887"/>
        <v>29764.934127413828</v>
      </c>
      <c r="FI90" s="65">
        <v>0</v>
      </c>
      <c r="FJ90" s="14">
        <v>0</v>
      </c>
      <c r="FK90" s="66">
        <v>0</v>
      </c>
      <c r="FL90" s="65">
        <v>0</v>
      </c>
      <c r="FM90" s="14">
        <v>0</v>
      </c>
      <c r="FN90" s="66">
        <v>0</v>
      </c>
      <c r="FO90" s="65">
        <v>5.351</v>
      </c>
      <c r="FP90" s="14">
        <v>152.91999999999999</v>
      </c>
      <c r="FQ90" s="66">
        <f t="shared" si="888"/>
        <v>28577.835918519901</v>
      </c>
      <c r="FR90" s="65">
        <v>0</v>
      </c>
      <c r="FS90" s="14">
        <v>0</v>
      </c>
      <c r="FT90" s="66">
        <v>0</v>
      </c>
      <c r="FU90" s="65">
        <v>0</v>
      </c>
      <c r="FV90" s="14">
        <v>0</v>
      </c>
      <c r="FW90" s="66">
        <v>0</v>
      </c>
      <c r="FX90" s="65">
        <v>0</v>
      </c>
      <c r="FY90" s="14">
        <v>0</v>
      </c>
      <c r="FZ90" s="66">
        <v>0</v>
      </c>
      <c r="GA90" s="65">
        <v>0</v>
      </c>
      <c r="GB90" s="14">
        <v>0</v>
      </c>
      <c r="GC90" s="66">
        <v>0</v>
      </c>
      <c r="GD90" s="65">
        <v>0</v>
      </c>
      <c r="GE90" s="14">
        <v>0</v>
      </c>
      <c r="GF90" s="66">
        <v>0</v>
      </c>
      <c r="GG90" s="65">
        <v>0</v>
      </c>
      <c r="GH90" s="14">
        <v>0</v>
      </c>
      <c r="GI90" s="66">
        <v>0</v>
      </c>
      <c r="GJ90" s="65">
        <v>0</v>
      </c>
      <c r="GK90" s="14">
        <v>0</v>
      </c>
      <c r="GL90" s="66">
        <v>0</v>
      </c>
      <c r="GM90" s="65">
        <v>0</v>
      </c>
      <c r="GN90" s="14">
        <v>0</v>
      </c>
      <c r="GO90" s="66">
        <v>0</v>
      </c>
      <c r="GP90" s="65">
        <v>5.0000000000000001E-3</v>
      </c>
      <c r="GQ90" s="14">
        <v>0.82</v>
      </c>
      <c r="GR90" s="66">
        <f t="shared" si="903"/>
        <v>164000</v>
      </c>
      <c r="GS90" s="65">
        <v>0</v>
      </c>
      <c r="GT90" s="14">
        <v>0</v>
      </c>
      <c r="GU90" s="66">
        <v>0</v>
      </c>
      <c r="GV90" s="65">
        <v>0</v>
      </c>
      <c r="GW90" s="14">
        <v>0</v>
      </c>
      <c r="GX90" s="66">
        <v>0</v>
      </c>
      <c r="GY90" s="65">
        <v>0</v>
      </c>
      <c r="GZ90" s="14">
        <v>0</v>
      </c>
      <c r="HA90" s="66">
        <v>0</v>
      </c>
      <c r="HB90" s="65">
        <v>0</v>
      </c>
      <c r="HC90" s="14">
        <v>0</v>
      </c>
      <c r="HD90" s="66">
        <v>0</v>
      </c>
      <c r="HE90" s="65">
        <v>0</v>
      </c>
      <c r="HF90" s="14">
        <v>0</v>
      </c>
      <c r="HG90" s="66">
        <v>0</v>
      </c>
      <c r="HH90" s="65">
        <v>0</v>
      </c>
      <c r="HI90" s="14">
        <v>0</v>
      </c>
      <c r="HJ90" s="66">
        <f t="shared" si="889"/>
        <v>0</v>
      </c>
      <c r="HK90" s="65">
        <v>0</v>
      </c>
      <c r="HL90" s="14">
        <v>0</v>
      </c>
      <c r="HM90" s="66">
        <v>0</v>
      </c>
      <c r="HN90" s="65">
        <v>2E-3</v>
      </c>
      <c r="HO90" s="14">
        <v>0.03</v>
      </c>
      <c r="HP90" s="66">
        <f t="shared" ref="HP90" si="909">HO90/HN90*1000</f>
        <v>15000</v>
      </c>
      <c r="HQ90" s="65">
        <v>2E-3</v>
      </c>
      <c r="HR90" s="14">
        <v>0.03</v>
      </c>
      <c r="HS90" s="66">
        <f t="shared" ref="HS90" si="910">HR90/HQ90*1000</f>
        <v>15000</v>
      </c>
      <c r="HT90" s="65">
        <v>0</v>
      </c>
      <c r="HU90" s="14">
        <v>0</v>
      </c>
      <c r="HV90" s="66">
        <v>0</v>
      </c>
      <c r="HW90" s="65">
        <v>0</v>
      </c>
      <c r="HX90" s="14">
        <v>0</v>
      </c>
      <c r="HY90" s="66">
        <v>0</v>
      </c>
      <c r="HZ90" s="65">
        <v>0</v>
      </c>
      <c r="IA90" s="14">
        <v>0</v>
      </c>
      <c r="IB90" s="66">
        <f t="shared" si="890"/>
        <v>0</v>
      </c>
      <c r="IC90" s="65">
        <v>3.8610000000000002</v>
      </c>
      <c r="ID90" s="14">
        <v>194.44</v>
      </c>
      <c r="IE90" s="66">
        <f t="shared" si="898"/>
        <v>50360.010360010354</v>
      </c>
      <c r="IF90" s="65">
        <v>0</v>
      </c>
      <c r="IG90" s="14">
        <v>0</v>
      </c>
      <c r="IH90" s="66">
        <v>0</v>
      </c>
      <c r="II90" s="65">
        <v>0</v>
      </c>
      <c r="IJ90" s="14">
        <v>0</v>
      </c>
      <c r="IK90" s="66">
        <v>0</v>
      </c>
      <c r="IL90" s="65">
        <v>0</v>
      </c>
      <c r="IM90" s="14">
        <v>0</v>
      </c>
      <c r="IN90" s="66">
        <v>0</v>
      </c>
      <c r="IO90" s="65">
        <v>0</v>
      </c>
      <c r="IP90" s="14">
        <v>0</v>
      </c>
      <c r="IQ90" s="66">
        <v>0</v>
      </c>
      <c r="IR90" s="65">
        <v>3.2000000000000001E-2</v>
      </c>
      <c r="IS90" s="14">
        <v>0.91</v>
      </c>
      <c r="IT90" s="66">
        <f t="shared" si="899"/>
        <v>28437.5</v>
      </c>
      <c r="IU90" s="65">
        <v>0</v>
      </c>
      <c r="IV90" s="14">
        <v>0</v>
      </c>
      <c r="IW90" s="66">
        <v>0</v>
      </c>
      <c r="IX90" s="65">
        <v>0</v>
      </c>
      <c r="IY90" s="14">
        <v>0</v>
      </c>
      <c r="IZ90" s="66">
        <v>0</v>
      </c>
      <c r="JA90" s="65">
        <v>0</v>
      </c>
      <c r="JB90" s="14">
        <v>0</v>
      </c>
      <c r="JC90" s="66">
        <v>0</v>
      </c>
      <c r="JD90" s="65">
        <v>23.905999999999999</v>
      </c>
      <c r="JE90" s="14">
        <v>645.12</v>
      </c>
      <c r="JF90" s="66">
        <f t="shared" si="893"/>
        <v>26985.693968041498</v>
      </c>
      <c r="JG90" s="65">
        <v>6.1239999999999997</v>
      </c>
      <c r="JH90" s="14">
        <v>127.93</v>
      </c>
      <c r="JI90" s="66">
        <f t="shared" si="894"/>
        <v>20889.941214892227</v>
      </c>
      <c r="JJ90" s="11">
        <f t="shared" si="704"/>
        <v>386.92700000000002</v>
      </c>
      <c r="JK90" s="21">
        <f t="shared" si="705"/>
        <v>10386.919999999998</v>
      </c>
      <c r="JL90" s="12"/>
      <c r="JM90" s="13"/>
      <c r="JN90" s="12"/>
      <c r="JO90" s="12"/>
      <c r="JP90" s="12"/>
      <c r="JQ90" s="13"/>
      <c r="JR90" s="12"/>
      <c r="JS90" s="12"/>
      <c r="JT90" s="12"/>
      <c r="JU90" s="13"/>
      <c r="JV90" s="12"/>
      <c r="JW90" s="12"/>
      <c r="JX90" s="12"/>
      <c r="JY90" s="13"/>
      <c r="JZ90" s="12"/>
      <c r="KA90" s="12"/>
      <c r="KB90" s="12"/>
      <c r="KC90" s="13"/>
      <c r="KD90" s="12"/>
      <c r="KE90" s="12"/>
      <c r="KF90" s="12"/>
      <c r="KG90" s="13"/>
      <c r="KH90" s="12"/>
      <c r="KI90" s="12"/>
      <c r="KJ90" s="12"/>
      <c r="KK90" s="13"/>
      <c r="KL90" s="12"/>
      <c r="KM90" s="12"/>
      <c r="KN90" s="12"/>
      <c r="KO90" s="13"/>
      <c r="KP90" s="12"/>
      <c r="KQ90" s="12"/>
      <c r="KR90" s="12"/>
      <c r="KS90" s="13"/>
      <c r="KT90" s="12"/>
      <c r="KU90" s="12"/>
      <c r="KV90" s="12"/>
      <c r="KW90" s="13"/>
      <c r="KX90" s="12"/>
      <c r="KY90" s="12"/>
      <c r="KZ90" s="12"/>
      <c r="LA90" s="13"/>
      <c r="LB90" s="12"/>
      <c r="LC90" s="12"/>
      <c r="LD90" s="12"/>
    </row>
    <row r="91" spans="1:391" x14ac:dyDescent="0.3">
      <c r="A91" s="57">
        <v>2015</v>
      </c>
      <c r="B91" s="58" t="s">
        <v>12</v>
      </c>
      <c r="C91" s="65">
        <v>0</v>
      </c>
      <c r="D91" s="14">
        <v>0</v>
      </c>
      <c r="E91" s="66">
        <v>0</v>
      </c>
      <c r="F91" s="65">
        <v>10.369</v>
      </c>
      <c r="G91" s="14">
        <v>354.69</v>
      </c>
      <c r="H91" s="66">
        <f t="shared" si="867"/>
        <v>34206.770180345258</v>
      </c>
      <c r="I91" s="65">
        <v>0</v>
      </c>
      <c r="J91" s="14">
        <v>0</v>
      </c>
      <c r="K91" s="66">
        <v>0</v>
      </c>
      <c r="L91" s="65">
        <v>1.2270000000000001</v>
      </c>
      <c r="M91" s="14">
        <v>55.34</v>
      </c>
      <c r="N91" s="66">
        <f t="shared" si="868"/>
        <v>45101.874490627546</v>
      </c>
      <c r="O91" s="65">
        <v>0</v>
      </c>
      <c r="P91" s="14">
        <v>0</v>
      </c>
      <c r="Q91" s="66">
        <v>0</v>
      </c>
      <c r="R91" s="65">
        <v>0</v>
      </c>
      <c r="S91" s="14">
        <v>0</v>
      </c>
      <c r="T91" s="66">
        <v>0</v>
      </c>
      <c r="U91" s="65">
        <v>0</v>
      </c>
      <c r="V91" s="14">
        <v>0</v>
      </c>
      <c r="W91" s="66">
        <f t="shared" si="869"/>
        <v>0</v>
      </c>
      <c r="X91" s="65">
        <v>88.861999999999995</v>
      </c>
      <c r="Y91" s="14">
        <v>2216.14</v>
      </c>
      <c r="Z91" s="66">
        <f t="shared" si="870"/>
        <v>24939.119083522764</v>
      </c>
      <c r="AA91" s="84">
        <v>0</v>
      </c>
      <c r="AB91" s="14">
        <v>0</v>
      </c>
      <c r="AC91" s="66">
        <v>0</v>
      </c>
      <c r="AD91" s="65">
        <v>0</v>
      </c>
      <c r="AE91" s="14">
        <v>0</v>
      </c>
      <c r="AF91" s="66">
        <v>0</v>
      </c>
      <c r="AG91" s="65">
        <v>0</v>
      </c>
      <c r="AH91" s="14">
        <v>0</v>
      </c>
      <c r="AI91" s="66">
        <f t="shared" si="872"/>
        <v>0</v>
      </c>
      <c r="AJ91" s="65">
        <v>0</v>
      </c>
      <c r="AK91" s="14">
        <v>0</v>
      </c>
      <c r="AL91" s="66">
        <v>0</v>
      </c>
      <c r="AM91" s="65">
        <v>0</v>
      </c>
      <c r="AN91" s="14">
        <v>0</v>
      </c>
      <c r="AO91" s="66">
        <v>0</v>
      </c>
      <c r="AP91" s="65">
        <v>0</v>
      </c>
      <c r="AQ91" s="14">
        <v>0</v>
      </c>
      <c r="AR91" s="66">
        <v>0</v>
      </c>
      <c r="AS91" s="65">
        <v>0</v>
      </c>
      <c r="AT91" s="14">
        <v>0</v>
      </c>
      <c r="AU91" s="66">
        <v>0</v>
      </c>
      <c r="AV91" s="65">
        <v>0</v>
      </c>
      <c r="AW91" s="14">
        <v>0</v>
      </c>
      <c r="AX91" s="66">
        <v>0</v>
      </c>
      <c r="AY91" s="65">
        <v>0</v>
      </c>
      <c r="AZ91" s="14">
        <v>0</v>
      </c>
      <c r="BA91" s="66">
        <v>0</v>
      </c>
      <c r="BB91" s="65">
        <v>0</v>
      </c>
      <c r="BC91" s="14">
        <v>0</v>
      </c>
      <c r="BD91" s="66">
        <v>0</v>
      </c>
      <c r="BE91" s="65">
        <v>2.6789999999999998</v>
      </c>
      <c r="BF91" s="14">
        <v>66.84</v>
      </c>
      <c r="BG91" s="66">
        <f t="shared" si="875"/>
        <v>24949.608062709969</v>
      </c>
      <c r="BH91" s="65">
        <v>0</v>
      </c>
      <c r="BI91" s="14">
        <v>0</v>
      </c>
      <c r="BJ91" s="66">
        <v>0</v>
      </c>
      <c r="BK91" s="65"/>
      <c r="BL91" s="14"/>
      <c r="BM91" s="66"/>
      <c r="BN91" s="65">
        <v>0</v>
      </c>
      <c r="BO91" s="14">
        <v>0</v>
      </c>
      <c r="BP91" s="66">
        <v>0</v>
      </c>
      <c r="BQ91" s="65">
        <v>0</v>
      </c>
      <c r="BR91" s="14">
        <v>0</v>
      </c>
      <c r="BS91" s="66">
        <v>0</v>
      </c>
      <c r="BT91" s="65">
        <v>40.985999999999997</v>
      </c>
      <c r="BU91" s="14">
        <v>809.22</v>
      </c>
      <c r="BV91" s="66">
        <f t="shared" si="876"/>
        <v>19743.81496120627</v>
      </c>
      <c r="BW91" s="65">
        <v>0</v>
      </c>
      <c r="BX91" s="14">
        <v>0</v>
      </c>
      <c r="BY91" s="66">
        <v>0</v>
      </c>
      <c r="BZ91" s="65">
        <v>0</v>
      </c>
      <c r="CA91" s="14">
        <v>0</v>
      </c>
      <c r="CB91" s="66">
        <v>0</v>
      </c>
      <c r="CC91" s="65">
        <v>0</v>
      </c>
      <c r="CD91" s="14">
        <v>0</v>
      </c>
      <c r="CE91" s="66">
        <v>0</v>
      </c>
      <c r="CF91" s="65">
        <v>0</v>
      </c>
      <c r="CG91" s="14">
        <v>0</v>
      </c>
      <c r="CH91" s="66">
        <v>0</v>
      </c>
      <c r="CI91" s="65">
        <v>0</v>
      </c>
      <c r="CJ91" s="14">
        <v>0</v>
      </c>
      <c r="CK91" s="66">
        <v>0</v>
      </c>
      <c r="CL91" s="65">
        <v>0.995</v>
      </c>
      <c r="CM91" s="14">
        <v>29.38</v>
      </c>
      <c r="CN91" s="66">
        <f t="shared" si="877"/>
        <v>29527.638190954771</v>
      </c>
      <c r="CO91" s="65">
        <v>0</v>
      </c>
      <c r="CP91" s="14">
        <v>0</v>
      </c>
      <c r="CQ91" s="66">
        <v>0</v>
      </c>
      <c r="CR91" s="65">
        <v>0</v>
      </c>
      <c r="CS91" s="14">
        <v>0</v>
      </c>
      <c r="CT91" s="66">
        <v>0</v>
      </c>
      <c r="CU91" s="65">
        <v>0</v>
      </c>
      <c r="CV91" s="14">
        <v>0</v>
      </c>
      <c r="CW91" s="66">
        <v>0</v>
      </c>
      <c r="CX91" s="65">
        <v>0</v>
      </c>
      <c r="CY91" s="14">
        <v>0</v>
      </c>
      <c r="CZ91" s="66">
        <f t="shared" si="878"/>
        <v>0</v>
      </c>
      <c r="DA91" s="65">
        <v>0</v>
      </c>
      <c r="DB91" s="14">
        <v>0</v>
      </c>
      <c r="DC91" s="66">
        <v>0</v>
      </c>
      <c r="DD91" s="65">
        <v>0</v>
      </c>
      <c r="DE91" s="14">
        <v>0</v>
      </c>
      <c r="DF91" s="66">
        <v>0</v>
      </c>
      <c r="DG91" s="65">
        <v>15.84</v>
      </c>
      <c r="DH91" s="14">
        <v>333.58</v>
      </c>
      <c r="DI91" s="66">
        <f t="shared" ref="DI91" si="911">DH91/DG91*1000</f>
        <v>21059.343434343431</v>
      </c>
      <c r="DJ91" s="65">
        <v>0</v>
      </c>
      <c r="DK91" s="14">
        <v>0</v>
      </c>
      <c r="DL91" s="66">
        <f t="shared" si="879"/>
        <v>0</v>
      </c>
      <c r="DM91" s="65">
        <v>0</v>
      </c>
      <c r="DN91" s="14">
        <v>0</v>
      </c>
      <c r="DO91" s="66">
        <f t="shared" si="880"/>
        <v>0</v>
      </c>
      <c r="DP91" s="65">
        <v>0.32</v>
      </c>
      <c r="DQ91" s="14">
        <v>9.39</v>
      </c>
      <c r="DR91" s="66">
        <f t="shared" si="902"/>
        <v>29343.75</v>
      </c>
      <c r="DS91" s="65">
        <v>0</v>
      </c>
      <c r="DT91" s="14">
        <v>0</v>
      </c>
      <c r="DU91" s="66">
        <v>0</v>
      </c>
      <c r="DV91" s="65">
        <v>0</v>
      </c>
      <c r="DW91" s="14">
        <v>0</v>
      </c>
      <c r="DX91" s="66">
        <v>0</v>
      </c>
      <c r="DY91" s="65">
        <v>0</v>
      </c>
      <c r="DZ91" s="14">
        <v>0</v>
      </c>
      <c r="EA91" s="66">
        <v>0</v>
      </c>
      <c r="EB91" s="65">
        <v>30.742999999999999</v>
      </c>
      <c r="EC91" s="14">
        <v>761.44</v>
      </c>
      <c r="ED91" s="66">
        <f t="shared" si="881"/>
        <v>24767.914647236772</v>
      </c>
      <c r="EE91" s="65">
        <v>0</v>
      </c>
      <c r="EF91" s="14">
        <v>0</v>
      </c>
      <c r="EG91" s="66">
        <v>0</v>
      </c>
      <c r="EH91" s="65">
        <v>0</v>
      </c>
      <c r="EI91" s="14">
        <v>0</v>
      </c>
      <c r="EJ91" s="66">
        <v>0</v>
      </c>
      <c r="EK91" s="65">
        <v>1.3540000000000001</v>
      </c>
      <c r="EL91" s="14">
        <v>36.840000000000003</v>
      </c>
      <c r="EM91" s="66">
        <f t="shared" si="882"/>
        <v>27208.271787296897</v>
      </c>
      <c r="EN91" s="65">
        <v>9.3079999999999998</v>
      </c>
      <c r="EO91" s="14">
        <v>199.98</v>
      </c>
      <c r="EP91" s="66">
        <f t="shared" si="883"/>
        <v>21484.744305973356</v>
      </c>
      <c r="EQ91" s="65">
        <v>0</v>
      </c>
      <c r="ER91" s="14">
        <v>0</v>
      </c>
      <c r="ES91" s="66">
        <v>0</v>
      </c>
      <c r="ET91" s="65">
        <v>0</v>
      </c>
      <c r="EU91" s="14">
        <v>0</v>
      </c>
      <c r="EV91" s="66">
        <v>0</v>
      </c>
      <c r="EW91" s="65">
        <v>0</v>
      </c>
      <c r="EX91" s="14">
        <v>0</v>
      </c>
      <c r="EY91" s="66">
        <f t="shared" si="884"/>
        <v>0</v>
      </c>
      <c r="EZ91" s="65">
        <v>0</v>
      </c>
      <c r="FA91" s="14">
        <v>0</v>
      </c>
      <c r="FB91" s="66">
        <v>0</v>
      </c>
      <c r="FC91" s="65">
        <v>6.9320000000000004</v>
      </c>
      <c r="FD91" s="14">
        <v>122.56</v>
      </c>
      <c r="FE91" s="66">
        <f t="shared" si="886"/>
        <v>17680.323139065204</v>
      </c>
      <c r="FF91" s="65">
        <v>118.736</v>
      </c>
      <c r="FG91" s="14">
        <v>2918.95</v>
      </c>
      <c r="FH91" s="66">
        <f t="shared" si="887"/>
        <v>24583.529847729413</v>
      </c>
      <c r="FI91" s="65">
        <v>0</v>
      </c>
      <c r="FJ91" s="14">
        <v>0</v>
      </c>
      <c r="FK91" s="66">
        <v>0</v>
      </c>
      <c r="FL91" s="65">
        <v>8.9999999999999993E-3</v>
      </c>
      <c r="FM91" s="14">
        <v>0.2</v>
      </c>
      <c r="FN91" s="66">
        <f t="shared" ref="FN91:FN94" si="912">FM91/FL91*1000</f>
        <v>22222.222222222226</v>
      </c>
      <c r="FO91" s="65">
        <v>0</v>
      </c>
      <c r="FP91" s="14">
        <v>0</v>
      </c>
      <c r="FQ91" s="66">
        <v>0</v>
      </c>
      <c r="FR91" s="65">
        <v>0</v>
      </c>
      <c r="FS91" s="14">
        <v>0</v>
      </c>
      <c r="FT91" s="66">
        <v>0</v>
      </c>
      <c r="FU91" s="65">
        <v>0</v>
      </c>
      <c r="FV91" s="14">
        <v>0</v>
      </c>
      <c r="FW91" s="66">
        <v>0</v>
      </c>
      <c r="FX91" s="65">
        <v>0</v>
      </c>
      <c r="FY91" s="14">
        <v>0</v>
      </c>
      <c r="FZ91" s="66">
        <v>0</v>
      </c>
      <c r="GA91" s="65">
        <v>0</v>
      </c>
      <c r="GB91" s="14">
        <v>0</v>
      </c>
      <c r="GC91" s="66">
        <v>0</v>
      </c>
      <c r="GD91" s="65">
        <v>0</v>
      </c>
      <c r="GE91" s="14">
        <v>0</v>
      </c>
      <c r="GF91" s="66">
        <v>0</v>
      </c>
      <c r="GG91" s="65">
        <v>0</v>
      </c>
      <c r="GH91" s="14">
        <v>0</v>
      </c>
      <c r="GI91" s="66">
        <v>0</v>
      </c>
      <c r="GJ91" s="65">
        <v>0</v>
      </c>
      <c r="GK91" s="14">
        <v>0</v>
      </c>
      <c r="GL91" s="66">
        <v>0</v>
      </c>
      <c r="GM91" s="65">
        <v>0</v>
      </c>
      <c r="GN91" s="14">
        <v>0</v>
      </c>
      <c r="GO91" s="66">
        <v>0</v>
      </c>
      <c r="GP91" s="65">
        <v>0.16800000000000001</v>
      </c>
      <c r="GQ91" s="14">
        <v>3.46</v>
      </c>
      <c r="GR91" s="66">
        <f t="shared" si="903"/>
        <v>20595.238095238095</v>
      </c>
      <c r="GS91" s="65">
        <v>0</v>
      </c>
      <c r="GT91" s="14">
        <v>0</v>
      </c>
      <c r="GU91" s="66">
        <v>0</v>
      </c>
      <c r="GV91" s="65">
        <v>0</v>
      </c>
      <c r="GW91" s="14">
        <v>0</v>
      </c>
      <c r="GX91" s="66">
        <v>0</v>
      </c>
      <c r="GY91" s="65">
        <v>0.432</v>
      </c>
      <c r="GZ91" s="14">
        <v>7.05</v>
      </c>
      <c r="HA91" s="66">
        <f t="shared" si="897"/>
        <v>16319.444444444443</v>
      </c>
      <c r="HB91" s="65">
        <v>0</v>
      </c>
      <c r="HC91" s="14">
        <v>0</v>
      </c>
      <c r="HD91" s="66">
        <v>0</v>
      </c>
      <c r="HE91" s="65">
        <v>0</v>
      </c>
      <c r="HF91" s="14">
        <v>0</v>
      </c>
      <c r="HG91" s="66">
        <v>0</v>
      </c>
      <c r="HH91" s="65">
        <v>0</v>
      </c>
      <c r="HI91" s="14">
        <v>0</v>
      </c>
      <c r="HJ91" s="66">
        <f t="shared" si="889"/>
        <v>0</v>
      </c>
      <c r="HK91" s="65">
        <v>0</v>
      </c>
      <c r="HL91" s="14">
        <v>0</v>
      </c>
      <c r="HM91" s="66">
        <v>0</v>
      </c>
      <c r="HN91" s="65">
        <v>0</v>
      </c>
      <c r="HO91" s="14">
        <v>0</v>
      </c>
      <c r="HP91" s="66">
        <v>0</v>
      </c>
      <c r="HQ91" s="65">
        <v>0</v>
      </c>
      <c r="HR91" s="14">
        <v>0</v>
      </c>
      <c r="HS91" s="66">
        <v>0</v>
      </c>
      <c r="HT91" s="65">
        <v>0</v>
      </c>
      <c r="HU91" s="14">
        <v>0</v>
      </c>
      <c r="HV91" s="66">
        <v>0</v>
      </c>
      <c r="HW91" s="65">
        <v>0</v>
      </c>
      <c r="HX91" s="14">
        <v>0</v>
      </c>
      <c r="HY91" s="66">
        <v>0</v>
      </c>
      <c r="HZ91" s="65">
        <v>0</v>
      </c>
      <c r="IA91" s="14">
        <v>0</v>
      </c>
      <c r="IB91" s="66">
        <f t="shared" si="890"/>
        <v>0</v>
      </c>
      <c r="IC91" s="65">
        <v>0</v>
      </c>
      <c r="ID91" s="14">
        <v>0</v>
      </c>
      <c r="IE91" s="66">
        <v>0</v>
      </c>
      <c r="IF91" s="65">
        <v>0</v>
      </c>
      <c r="IG91" s="14">
        <v>0</v>
      </c>
      <c r="IH91" s="66">
        <v>0</v>
      </c>
      <c r="II91" s="65">
        <v>0</v>
      </c>
      <c r="IJ91" s="14">
        <v>0</v>
      </c>
      <c r="IK91" s="66">
        <v>0</v>
      </c>
      <c r="IL91" s="65">
        <v>0.191</v>
      </c>
      <c r="IM91" s="14">
        <v>5.37</v>
      </c>
      <c r="IN91" s="66">
        <f t="shared" si="891"/>
        <v>28115.183246073299</v>
      </c>
      <c r="IO91" s="65">
        <v>0.52600000000000002</v>
      </c>
      <c r="IP91" s="14">
        <v>16.47</v>
      </c>
      <c r="IQ91" s="66">
        <f t="shared" si="892"/>
        <v>31311.78707224334</v>
      </c>
      <c r="IR91" s="65">
        <v>0</v>
      </c>
      <c r="IS91" s="14">
        <v>0</v>
      </c>
      <c r="IT91" s="66">
        <v>0</v>
      </c>
      <c r="IU91" s="65">
        <v>0</v>
      </c>
      <c r="IV91" s="14">
        <v>0</v>
      </c>
      <c r="IW91" s="66">
        <v>0</v>
      </c>
      <c r="IX91" s="65">
        <v>0</v>
      </c>
      <c r="IY91" s="14">
        <v>0</v>
      </c>
      <c r="IZ91" s="66">
        <v>0</v>
      </c>
      <c r="JA91" s="65">
        <v>0</v>
      </c>
      <c r="JB91" s="14">
        <v>0</v>
      </c>
      <c r="JC91" s="66">
        <v>0</v>
      </c>
      <c r="JD91" s="65">
        <v>40.424999999999997</v>
      </c>
      <c r="JE91" s="14">
        <v>1646.8</v>
      </c>
      <c r="JF91" s="66">
        <f t="shared" si="893"/>
        <v>40737.167594310456</v>
      </c>
      <c r="JG91" s="65">
        <v>5.109</v>
      </c>
      <c r="JH91" s="14">
        <v>88</v>
      </c>
      <c r="JI91" s="66">
        <f t="shared" si="894"/>
        <v>17224.505774124093</v>
      </c>
      <c r="JJ91" s="11">
        <f t="shared" si="704"/>
        <v>375.21100000000001</v>
      </c>
      <c r="JK91" s="21">
        <f t="shared" si="705"/>
        <v>9681.6999999999989</v>
      </c>
      <c r="JL91" s="6"/>
      <c r="JM91" s="9"/>
      <c r="JN91" s="6"/>
      <c r="JO91" s="6"/>
      <c r="JP91" s="6"/>
      <c r="JQ91" s="9"/>
      <c r="JR91" s="6"/>
      <c r="JS91" s="6"/>
      <c r="JT91" s="6"/>
      <c r="JU91" s="9"/>
      <c r="JV91" s="6"/>
      <c r="JW91" s="6"/>
      <c r="JX91" s="1"/>
      <c r="JY91" s="2"/>
      <c r="JZ91" s="1"/>
      <c r="KA91" s="1"/>
      <c r="KB91" s="1"/>
      <c r="KC91" s="2"/>
      <c r="KD91" s="1"/>
      <c r="KE91" s="1"/>
      <c r="KF91" s="1"/>
      <c r="KG91" s="2"/>
      <c r="KH91" s="1"/>
      <c r="KI91" s="1"/>
      <c r="KJ91" s="1"/>
      <c r="KK91" s="2"/>
      <c r="KL91" s="1"/>
      <c r="KM91" s="1"/>
      <c r="KN91" s="1"/>
      <c r="KO91" s="2"/>
      <c r="KP91" s="1"/>
      <c r="KQ91" s="1"/>
      <c r="KR91" s="1"/>
      <c r="KS91" s="2"/>
      <c r="KT91" s="1"/>
      <c r="KU91" s="1"/>
      <c r="KV91" s="1"/>
      <c r="KW91" s="2"/>
      <c r="KX91" s="1"/>
      <c r="KY91" s="1"/>
      <c r="KZ91" s="1"/>
      <c r="LA91" s="2"/>
      <c r="LB91" s="1"/>
      <c r="LC91" s="1"/>
      <c r="LD91" s="1"/>
    </row>
    <row r="92" spans="1:391" x14ac:dyDescent="0.3">
      <c r="A92" s="57">
        <v>2015</v>
      </c>
      <c r="B92" s="58" t="s">
        <v>13</v>
      </c>
      <c r="C92" s="65">
        <v>0</v>
      </c>
      <c r="D92" s="14">
        <v>0</v>
      </c>
      <c r="E92" s="66">
        <v>0</v>
      </c>
      <c r="F92" s="65">
        <v>8.48</v>
      </c>
      <c r="G92" s="14">
        <v>252.2</v>
      </c>
      <c r="H92" s="66">
        <f t="shared" si="867"/>
        <v>29740.566037735847</v>
      </c>
      <c r="I92" s="65">
        <v>0</v>
      </c>
      <c r="J92" s="14">
        <v>0</v>
      </c>
      <c r="K92" s="66">
        <v>0</v>
      </c>
      <c r="L92" s="65">
        <v>2.5550000000000002</v>
      </c>
      <c r="M92" s="14">
        <v>8.51</v>
      </c>
      <c r="N92" s="66">
        <f t="shared" si="868"/>
        <v>3330.7240704500978</v>
      </c>
      <c r="O92" s="65">
        <v>0</v>
      </c>
      <c r="P92" s="14">
        <v>0</v>
      </c>
      <c r="Q92" s="66">
        <v>0</v>
      </c>
      <c r="R92" s="65">
        <v>0</v>
      </c>
      <c r="S92" s="14">
        <v>0</v>
      </c>
      <c r="T92" s="66">
        <v>0</v>
      </c>
      <c r="U92" s="65">
        <v>0</v>
      </c>
      <c r="V92" s="14">
        <v>0</v>
      </c>
      <c r="W92" s="66">
        <f t="shared" si="869"/>
        <v>0</v>
      </c>
      <c r="X92" s="65">
        <v>94.158000000000001</v>
      </c>
      <c r="Y92" s="14">
        <v>2773.75</v>
      </c>
      <c r="Z92" s="66">
        <f t="shared" si="870"/>
        <v>29458.463433802757</v>
      </c>
      <c r="AA92" s="84">
        <v>0</v>
      </c>
      <c r="AB92" s="14">
        <v>0</v>
      </c>
      <c r="AC92" s="66">
        <v>0</v>
      </c>
      <c r="AD92" s="65">
        <v>0</v>
      </c>
      <c r="AE92" s="14">
        <v>0</v>
      </c>
      <c r="AF92" s="66">
        <v>0</v>
      </c>
      <c r="AG92" s="65">
        <v>0</v>
      </c>
      <c r="AH92" s="14">
        <v>0</v>
      </c>
      <c r="AI92" s="66">
        <f t="shared" si="872"/>
        <v>0</v>
      </c>
      <c r="AJ92" s="65">
        <v>0</v>
      </c>
      <c r="AK92" s="14">
        <v>0</v>
      </c>
      <c r="AL92" s="66">
        <v>0</v>
      </c>
      <c r="AM92" s="65">
        <v>0</v>
      </c>
      <c r="AN92" s="14">
        <v>0</v>
      </c>
      <c r="AO92" s="66">
        <v>0</v>
      </c>
      <c r="AP92" s="65">
        <v>0</v>
      </c>
      <c r="AQ92" s="14">
        <v>0</v>
      </c>
      <c r="AR92" s="66">
        <v>0</v>
      </c>
      <c r="AS92" s="65">
        <v>8.3000000000000004E-2</v>
      </c>
      <c r="AT92" s="14">
        <v>2.4700000000000002</v>
      </c>
      <c r="AU92" s="66">
        <f t="shared" si="873"/>
        <v>29759.036144578313</v>
      </c>
      <c r="AV92" s="65">
        <v>0</v>
      </c>
      <c r="AW92" s="14">
        <v>0</v>
      </c>
      <c r="AX92" s="66">
        <v>0</v>
      </c>
      <c r="AY92" s="65">
        <v>0</v>
      </c>
      <c r="AZ92" s="14">
        <v>0</v>
      </c>
      <c r="BA92" s="66">
        <v>0</v>
      </c>
      <c r="BB92" s="65">
        <v>0</v>
      </c>
      <c r="BC92" s="14">
        <v>0</v>
      </c>
      <c r="BD92" s="66">
        <v>0</v>
      </c>
      <c r="BE92" s="65">
        <v>2.0259999999999998</v>
      </c>
      <c r="BF92" s="14">
        <v>61</v>
      </c>
      <c r="BG92" s="66">
        <f t="shared" si="875"/>
        <v>30108.588351431394</v>
      </c>
      <c r="BH92" s="65">
        <v>0</v>
      </c>
      <c r="BI92" s="14">
        <v>0</v>
      </c>
      <c r="BJ92" s="66">
        <v>0</v>
      </c>
      <c r="BK92" s="65"/>
      <c r="BL92" s="14"/>
      <c r="BM92" s="66"/>
      <c r="BN92" s="65">
        <v>0</v>
      </c>
      <c r="BO92" s="14">
        <v>0</v>
      </c>
      <c r="BP92" s="66">
        <v>0</v>
      </c>
      <c r="BQ92" s="65">
        <v>0</v>
      </c>
      <c r="BR92" s="14">
        <v>0</v>
      </c>
      <c r="BS92" s="66">
        <v>0</v>
      </c>
      <c r="BT92" s="65">
        <v>44.453000000000003</v>
      </c>
      <c r="BU92" s="14">
        <v>808.16</v>
      </c>
      <c r="BV92" s="66">
        <f t="shared" si="876"/>
        <v>18180.100330686339</v>
      </c>
      <c r="BW92" s="65">
        <v>0</v>
      </c>
      <c r="BX92" s="14">
        <v>0</v>
      </c>
      <c r="BY92" s="66">
        <v>0</v>
      </c>
      <c r="BZ92" s="65">
        <v>0.252</v>
      </c>
      <c r="CA92" s="14">
        <v>5.6</v>
      </c>
      <c r="CB92" s="66">
        <f t="shared" ref="CB92" si="913">CA92/BZ92*1000</f>
        <v>22222.222222222223</v>
      </c>
      <c r="CC92" s="65">
        <v>0</v>
      </c>
      <c r="CD92" s="14">
        <v>0</v>
      </c>
      <c r="CE92" s="66">
        <v>0</v>
      </c>
      <c r="CF92" s="65">
        <v>0</v>
      </c>
      <c r="CG92" s="14">
        <v>0</v>
      </c>
      <c r="CH92" s="66">
        <v>0</v>
      </c>
      <c r="CI92" s="65">
        <v>0</v>
      </c>
      <c r="CJ92" s="14">
        <v>0</v>
      </c>
      <c r="CK92" s="66">
        <v>0</v>
      </c>
      <c r="CL92" s="65">
        <v>0.999</v>
      </c>
      <c r="CM92" s="14">
        <v>29.15</v>
      </c>
      <c r="CN92" s="66">
        <f t="shared" si="877"/>
        <v>29179.17917917918</v>
      </c>
      <c r="CO92" s="65">
        <v>0</v>
      </c>
      <c r="CP92" s="14">
        <v>0</v>
      </c>
      <c r="CQ92" s="66">
        <v>0</v>
      </c>
      <c r="CR92" s="65">
        <v>0</v>
      </c>
      <c r="CS92" s="14">
        <v>0</v>
      </c>
      <c r="CT92" s="66">
        <v>0</v>
      </c>
      <c r="CU92" s="65">
        <v>0</v>
      </c>
      <c r="CV92" s="14">
        <v>0</v>
      </c>
      <c r="CW92" s="66">
        <v>0</v>
      </c>
      <c r="CX92" s="65">
        <v>0</v>
      </c>
      <c r="CY92" s="14">
        <v>0</v>
      </c>
      <c r="CZ92" s="66">
        <f t="shared" si="878"/>
        <v>0</v>
      </c>
      <c r="DA92" s="65">
        <v>0</v>
      </c>
      <c r="DB92" s="14">
        <v>0</v>
      </c>
      <c r="DC92" s="66">
        <v>0</v>
      </c>
      <c r="DD92" s="65">
        <v>0</v>
      </c>
      <c r="DE92" s="14">
        <v>0</v>
      </c>
      <c r="DF92" s="66">
        <v>0</v>
      </c>
      <c r="DG92" s="65">
        <v>0</v>
      </c>
      <c r="DH92" s="14">
        <v>0</v>
      </c>
      <c r="DI92" s="66">
        <v>0</v>
      </c>
      <c r="DJ92" s="65">
        <v>0</v>
      </c>
      <c r="DK92" s="14">
        <v>0</v>
      </c>
      <c r="DL92" s="66">
        <f t="shared" si="879"/>
        <v>0</v>
      </c>
      <c r="DM92" s="65">
        <v>0</v>
      </c>
      <c r="DN92" s="14">
        <v>0</v>
      </c>
      <c r="DO92" s="66">
        <f t="shared" si="880"/>
        <v>0</v>
      </c>
      <c r="DP92" s="65">
        <v>2.206</v>
      </c>
      <c r="DQ92" s="14">
        <v>21.63</v>
      </c>
      <c r="DR92" s="66">
        <f t="shared" si="902"/>
        <v>9805.077062556662</v>
      </c>
      <c r="DS92" s="65">
        <v>0</v>
      </c>
      <c r="DT92" s="14">
        <v>0</v>
      </c>
      <c r="DU92" s="66">
        <v>0</v>
      </c>
      <c r="DV92" s="65">
        <v>0</v>
      </c>
      <c r="DW92" s="14">
        <v>0</v>
      </c>
      <c r="DX92" s="66">
        <v>0</v>
      </c>
      <c r="DY92" s="65">
        <v>0</v>
      </c>
      <c r="DZ92" s="14">
        <v>0</v>
      </c>
      <c r="EA92" s="66">
        <v>0</v>
      </c>
      <c r="EB92" s="65">
        <v>30.5</v>
      </c>
      <c r="EC92" s="14">
        <v>1115.1500000000001</v>
      </c>
      <c r="ED92" s="66">
        <f t="shared" si="881"/>
        <v>36562.295081967211</v>
      </c>
      <c r="EE92" s="65">
        <v>0</v>
      </c>
      <c r="EF92" s="14">
        <v>0</v>
      </c>
      <c r="EG92" s="66">
        <v>0</v>
      </c>
      <c r="EH92" s="65">
        <v>0</v>
      </c>
      <c r="EI92" s="14">
        <v>0</v>
      </c>
      <c r="EJ92" s="66">
        <v>0</v>
      </c>
      <c r="EK92" s="65">
        <v>1.446</v>
      </c>
      <c r="EL92" s="14">
        <v>39.32</v>
      </c>
      <c r="EM92" s="66">
        <f t="shared" si="882"/>
        <v>27192.254495159061</v>
      </c>
      <c r="EN92" s="65">
        <v>1.877</v>
      </c>
      <c r="EO92" s="14">
        <v>33.75</v>
      </c>
      <c r="EP92" s="66">
        <f t="shared" si="883"/>
        <v>17980.820458177946</v>
      </c>
      <c r="EQ92" s="65">
        <v>0</v>
      </c>
      <c r="ER92" s="14">
        <v>0</v>
      </c>
      <c r="ES92" s="66">
        <v>0</v>
      </c>
      <c r="ET92" s="65">
        <v>0</v>
      </c>
      <c r="EU92" s="14">
        <v>0</v>
      </c>
      <c r="EV92" s="66">
        <v>0</v>
      </c>
      <c r="EW92" s="65">
        <v>0</v>
      </c>
      <c r="EX92" s="14">
        <v>0</v>
      </c>
      <c r="EY92" s="66">
        <f t="shared" si="884"/>
        <v>0</v>
      </c>
      <c r="EZ92" s="65">
        <v>5.9160000000000004</v>
      </c>
      <c r="FA92" s="14">
        <v>186.96</v>
      </c>
      <c r="FB92" s="66">
        <f t="shared" si="885"/>
        <v>31602.434077079106</v>
      </c>
      <c r="FC92" s="65">
        <v>17.905000000000001</v>
      </c>
      <c r="FD92" s="14">
        <v>126.35</v>
      </c>
      <c r="FE92" s="66">
        <f t="shared" si="886"/>
        <v>7056.6880759564365</v>
      </c>
      <c r="FF92" s="65">
        <v>138.07300000000001</v>
      </c>
      <c r="FG92" s="14">
        <v>3649.26</v>
      </c>
      <c r="FH92" s="66">
        <f t="shared" si="887"/>
        <v>26429.931992496724</v>
      </c>
      <c r="FI92" s="65">
        <v>0</v>
      </c>
      <c r="FJ92" s="14">
        <v>0</v>
      </c>
      <c r="FK92" s="66">
        <v>0</v>
      </c>
      <c r="FL92" s="65">
        <v>0</v>
      </c>
      <c r="FM92" s="14">
        <v>0</v>
      </c>
      <c r="FN92" s="66">
        <v>0</v>
      </c>
      <c r="FO92" s="65">
        <v>0.73099999999999998</v>
      </c>
      <c r="FP92" s="14">
        <v>22.07</v>
      </c>
      <c r="FQ92" s="66">
        <f t="shared" si="888"/>
        <v>30191.51846785226</v>
      </c>
      <c r="FR92" s="65">
        <v>0</v>
      </c>
      <c r="FS92" s="14">
        <v>0</v>
      </c>
      <c r="FT92" s="66">
        <v>0</v>
      </c>
      <c r="FU92" s="65">
        <v>0</v>
      </c>
      <c r="FV92" s="14">
        <v>0</v>
      </c>
      <c r="FW92" s="66">
        <v>0</v>
      </c>
      <c r="FX92" s="65">
        <v>0</v>
      </c>
      <c r="FY92" s="14">
        <v>0</v>
      </c>
      <c r="FZ92" s="66">
        <v>0</v>
      </c>
      <c r="GA92" s="65">
        <v>0</v>
      </c>
      <c r="GB92" s="14">
        <v>0</v>
      </c>
      <c r="GC92" s="66">
        <v>0</v>
      </c>
      <c r="GD92" s="65">
        <v>0</v>
      </c>
      <c r="GE92" s="14">
        <v>0</v>
      </c>
      <c r="GF92" s="66">
        <v>0</v>
      </c>
      <c r="GG92" s="65">
        <v>0</v>
      </c>
      <c r="GH92" s="14">
        <v>0</v>
      </c>
      <c r="GI92" s="66">
        <v>0</v>
      </c>
      <c r="GJ92" s="65">
        <v>0</v>
      </c>
      <c r="GK92" s="14">
        <v>0</v>
      </c>
      <c r="GL92" s="66">
        <v>0</v>
      </c>
      <c r="GM92" s="65">
        <v>0</v>
      </c>
      <c r="GN92" s="14">
        <v>0</v>
      </c>
      <c r="GO92" s="66">
        <v>0</v>
      </c>
      <c r="GP92" s="65">
        <v>7.0999999999999994E-2</v>
      </c>
      <c r="GQ92" s="14">
        <v>2.89</v>
      </c>
      <c r="GR92" s="66">
        <f t="shared" si="903"/>
        <v>40704.225352112677</v>
      </c>
      <c r="GS92" s="65">
        <v>0</v>
      </c>
      <c r="GT92" s="14">
        <v>0</v>
      </c>
      <c r="GU92" s="66">
        <v>0</v>
      </c>
      <c r="GV92" s="65">
        <v>0</v>
      </c>
      <c r="GW92" s="14">
        <v>0</v>
      </c>
      <c r="GX92" s="66">
        <v>0</v>
      </c>
      <c r="GY92" s="65">
        <v>0.36099999999999999</v>
      </c>
      <c r="GZ92" s="14">
        <v>12.26</v>
      </c>
      <c r="HA92" s="66">
        <f t="shared" si="897"/>
        <v>33961.218836565095</v>
      </c>
      <c r="HB92" s="65">
        <v>0</v>
      </c>
      <c r="HC92" s="14">
        <v>0</v>
      </c>
      <c r="HD92" s="66">
        <v>0</v>
      </c>
      <c r="HE92" s="65">
        <v>0</v>
      </c>
      <c r="HF92" s="14">
        <v>0</v>
      </c>
      <c r="HG92" s="66">
        <v>0</v>
      </c>
      <c r="HH92" s="65">
        <v>0</v>
      </c>
      <c r="HI92" s="14">
        <v>0</v>
      </c>
      <c r="HJ92" s="66">
        <f t="shared" si="889"/>
        <v>0</v>
      </c>
      <c r="HK92" s="65">
        <v>0</v>
      </c>
      <c r="HL92" s="14">
        <v>0</v>
      </c>
      <c r="HM92" s="66">
        <v>0</v>
      </c>
      <c r="HN92" s="65">
        <v>0</v>
      </c>
      <c r="HO92" s="14">
        <v>0</v>
      </c>
      <c r="HP92" s="66">
        <v>0</v>
      </c>
      <c r="HQ92" s="65">
        <v>0</v>
      </c>
      <c r="HR92" s="14">
        <v>0</v>
      </c>
      <c r="HS92" s="66">
        <v>0</v>
      </c>
      <c r="HT92" s="65">
        <v>0</v>
      </c>
      <c r="HU92" s="14">
        <v>0</v>
      </c>
      <c r="HV92" s="66">
        <v>0</v>
      </c>
      <c r="HW92" s="65">
        <v>0</v>
      </c>
      <c r="HX92" s="14">
        <v>0</v>
      </c>
      <c r="HY92" s="66">
        <v>0</v>
      </c>
      <c r="HZ92" s="65">
        <v>0</v>
      </c>
      <c r="IA92" s="14">
        <v>0</v>
      </c>
      <c r="IB92" s="66">
        <f t="shared" si="890"/>
        <v>0</v>
      </c>
      <c r="IC92" s="65">
        <v>0.38800000000000001</v>
      </c>
      <c r="ID92" s="14">
        <v>17.2</v>
      </c>
      <c r="IE92" s="66">
        <f t="shared" si="898"/>
        <v>44329.896907216491</v>
      </c>
      <c r="IF92" s="65">
        <v>0</v>
      </c>
      <c r="IG92" s="14">
        <v>0</v>
      </c>
      <c r="IH92" s="66">
        <v>0</v>
      </c>
      <c r="II92" s="65">
        <v>0</v>
      </c>
      <c r="IJ92" s="14">
        <v>0</v>
      </c>
      <c r="IK92" s="66">
        <v>0</v>
      </c>
      <c r="IL92" s="65">
        <v>9.9000000000000005E-2</v>
      </c>
      <c r="IM92" s="14">
        <v>3.46</v>
      </c>
      <c r="IN92" s="66">
        <f t="shared" si="891"/>
        <v>34949.494949494947</v>
      </c>
      <c r="IO92" s="65">
        <v>2.7829999999999999</v>
      </c>
      <c r="IP92" s="14">
        <v>334.31</v>
      </c>
      <c r="IQ92" s="66">
        <f t="shared" si="892"/>
        <v>120125.76356449875</v>
      </c>
      <c r="IR92" s="65">
        <v>7.2999999999999995E-2</v>
      </c>
      <c r="IS92" s="14">
        <v>1.2</v>
      </c>
      <c r="IT92" s="66">
        <f t="shared" si="899"/>
        <v>16438.356164383564</v>
      </c>
      <c r="IU92" s="65">
        <v>0</v>
      </c>
      <c r="IV92" s="14">
        <v>0</v>
      </c>
      <c r="IW92" s="66">
        <v>0</v>
      </c>
      <c r="IX92" s="65">
        <v>0</v>
      </c>
      <c r="IY92" s="14">
        <v>0</v>
      </c>
      <c r="IZ92" s="66">
        <v>0</v>
      </c>
      <c r="JA92" s="65">
        <v>0</v>
      </c>
      <c r="JB92" s="14">
        <v>0</v>
      </c>
      <c r="JC92" s="66">
        <v>0</v>
      </c>
      <c r="JD92" s="65">
        <v>8.5960000000000001</v>
      </c>
      <c r="JE92" s="14">
        <v>236.78</v>
      </c>
      <c r="JF92" s="66">
        <f t="shared" si="893"/>
        <v>27545.369939506749</v>
      </c>
      <c r="JG92" s="65">
        <v>1.0469999999999999</v>
      </c>
      <c r="JH92" s="14">
        <v>3.3</v>
      </c>
      <c r="JI92" s="66">
        <f t="shared" si="894"/>
        <v>3151.8624641833812</v>
      </c>
      <c r="JJ92" s="11">
        <f t="shared" si="704"/>
        <v>365.07799999999997</v>
      </c>
      <c r="JK92" s="21">
        <f t="shared" si="705"/>
        <v>9746.7300000000014</v>
      </c>
      <c r="JL92" s="6"/>
      <c r="JM92" s="9"/>
      <c r="JN92" s="6"/>
      <c r="JO92" s="6"/>
      <c r="JP92" s="6"/>
      <c r="JQ92" s="9"/>
      <c r="JR92" s="6"/>
      <c r="JS92" s="6"/>
      <c r="JT92" s="6"/>
      <c r="JU92" s="9"/>
      <c r="JV92" s="6"/>
      <c r="JW92" s="6"/>
      <c r="JX92" s="1"/>
      <c r="JY92" s="2"/>
      <c r="JZ92" s="1"/>
      <c r="KA92" s="1"/>
      <c r="KB92" s="1"/>
      <c r="KC92" s="2"/>
      <c r="KD92" s="1"/>
      <c r="KE92" s="1"/>
      <c r="KF92" s="1"/>
      <c r="KG92" s="2"/>
      <c r="KH92" s="1"/>
      <c r="KI92" s="1"/>
      <c r="KJ92" s="1"/>
      <c r="KK92" s="2"/>
      <c r="KL92" s="1"/>
      <c r="KM92" s="1"/>
      <c r="KN92" s="1"/>
      <c r="KO92" s="2"/>
      <c r="KP92" s="1"/>
      <c r="KQ92" s="1"/>
      <c r="KR92" s="1"/>
      <c r="KS92" s="2"/>
      <c r="KT92" s="1"/>
      <c r="KU92" s="1"/>
      <c r="KV92" s="1"/>
      <c r="KW92" s="2"/>
      <c r="KX92" s="1"/>
      <c r="KY92" s="1"/>
      <c r="KZ92" s="1"/>
      <c r="LA92" s="2"/>
      <c r="LB92" s="1"/>
      <c r="LC92" s="1"/>
      <c r="LD92" s="1"/>
    </row>
    <row r="93" spans="1:391" x14ac:dyDescent="0.3">
      <c r="A93" s="57">
        <v>2015</v>
      </c>
      <c r="B93" s="58" t="s">
        <v>14</v>
      </c>
      <c r="C93" s="65">
        <v>0</v>
      </c>
      <c r="D93" s="14">
        <v>0</v>
      </c>
      <c r="E93" s="66">
        <v>0</v>
      </c>
      <c r="F93" s="65">
        <v>4.2649999999999997</v>
      </c>
      <c r="G93" s="14">
        <v>197.49</v>
      </c>
      <c r="H93" s="66">
        <f t="shared" si="867"/>
        <v>46304.806565064478</v>
      </c>
      <c r="I93" s="65">
        <v>0</v>
      </c>
      <c r="J93" s="14">
        <v>0</v>
      </c>
      <c r="K93" s="66">
        <v>0</v>
      </c>
      <c r="L93" s="65">
        <v>1.5189999999999999</v>
      </c>
      <c r="M93" s="14">
        <v>65.05</v>
      </c>
      <c r="N93" s="66">
        <f t="shared" si="868"/>
        <v>42824.226464779465</v>
      </c>
      <c r="O93" s="65">
        <v>0</v>
      </c>
      <c r="P93" s="14">
        <v>0</v>
      </c>
      <c r="Q93" s="66">
        <v>0</v>
      </c>
      <c r="R93" s="65">
        <v>0</v>
      </c>
      <c r="S93" s="14">
        <v>0</v>
      </c>
      <c r="T93" s="66">
        <v>0</v>
      </c>
      <c r="U93" s="65">
        <v>0</v>
      </c>
      <c r="V93" s="14">
        <v>0</v>
      </c>
      <c r="W93" s="66">
        <f t="shared" si="869"/>
        <v>0</v>
      </c>
      <c r="X93" s="65">
        <v>86.132000000000005</v>
      </c>
      <c r="Y93" s="14">
        <v>2971.59</v>
      </c>
      <c r="Z93" s="66">
        <f t="shared" si="870"/>
        <v>34500.417963126369</v>
      </c>
      <c r="AA93" s="84">
        <v>0</v>
      </c>
      <c r="AB93" s="14">
        <v>0</v>
      </c>
      <c r="AC93" s="66">
        <v>0</v>
      </c>
      <c r="AD93" s="65">
        <v>0</v>
      </c>
      <c r="AE93" s="14">
        <v>0</v>
      </c>
      <c r="AF93" s="66">
        <v>0</v>
      </c>
      <c r="AG93" s="65">
        <v>0</v>
      </c>
      <c r="AH93" s="14">
        <v>0</v>
      </c>
      <c r="AI93" s="66">
        <f t="shared" si="872"/>
        <v>0</v>
      </c>
      <c r="AJ93" s="65">
        <v>0</v>
      </c>
      <c r="AK93" s="14">
        <v>0</v>
      </c>
      <c r="AL93" s="66">
        <v>0</v>
      </c>
      <c r="AM93" s="65">
        <v>0</v>
      </c>
      <c r="AN93" s="14">
        <v>0</v>
      </c>
      <c r="AO93" s="66">
        <v>0</v>
      </c>
      <c r="AP93" s="65">
        <v>0</v>
      </c>
      <c r="AQ93" s="14">
        <v>0</v>
      </c>
      <c r="AR93" s="66">
        <v>0</v>
      </c>
      <c r="AS93" s="65">
        <v>0.11799999999999999</v>
      </c>
      <c r="AT93" s="14">
        <v>4.01</v>
      </c>
      <c r="AU93" s="66">
        <f t="shared" si="873"/>
        <v>33983.050847457627</v>
      </c>
      <c r="AV93" s="65">
        <v>0</v>
      </c>
      <c r="AW93" s="14">
        <v>0</v>
      </c>
      <c r="AX93" s="66">
        <v>0</v>
      </c>
      <c r="AY93" s="65">
        <v>0</v>
      </c>
      <c r="AZ93" s="14">
        <v>0</v>
      </c>
      <c r="BA93" s="66">
        <v>0</v>
      </c>
      <c r="BB93" s="65">
        <v>0</v>
      </c>
      <c r="BC93" s="14">
        <v>0</v>
      </c>
      <c r="BD93" s="66">
        <v>0</v>
      </c>
      <c r="BE93" s="65">
        <v>1.397</v>
      </c>
      <c r="BF93" s="14">
        <v>52.91</v>
      </c>
      <c r="BG93" s="66">
        <f t="shared" si="875"/>
        <v>37874.015748031496</v>
      </c>
      <c r="BH93" s="65">
        <v>0</v>
      </c>
      <c r="BI93" s="14">
        <v>0</v>
      </c>
      <c r="BJ93" s="66">
        <v>0</v>
      </c>
      <c r="BK93" s="65"/>
      <c r="BL93" s="14"/>
      <c r="BM93" s="66"/>
      <c r="BN93" s="65">
        <v>0</v>
      </c>
      <c r="BO93" s="14">
        <v>0</v>
      </c>
      <c r="BP93" s="66">
        <v>0</v>
      </c>
      <c r="BQ93" s="65">
        <v>0</v>
      </c>
      <c r="BR93" s="14">
        <v>0</v>
      </c>
      <c r="BS93" s="66">
        <v>0</v>
      </c>
      <c r="BT93" s="65">
        <v>83.613</v>
      </c>
      <c r="BU93" s="14">
        <v>1497.78</v>
      </c>
      <c r="BV93" s="66">
        <f t="shared" si="876"/>
        <v>17913.243155968568</v>
      </c>
      <c r="BW93" s="65">
        <v>0</v>
      </c>
      <c r="BX93" s="14">
        <v>0</v>
      </c>
      <c r="BY93" s="66">
        <v>0</v>
      </c>
      <c r="BZ93" s="65">
        <v>0</v>
      </c>
      <c r="CA93" s="14">
        <v>0</v>
      </c>
      <c r="CB93" s="66">
        <v>0</v>
      </c>
      <c r="CC93" s="65">
        <v>0</v>
      </c>
      <c r="CD93" s="14">
        <v>0</v>
      </c>
      <c r="CE93" s="66">
        <v>0</v>
      </c>
      <c r="CF93" s="65">
        <v>0</v>
      </c>
      <c r="CG93" s="14">
        <v>0</v>
      </c>
      <c r="CH93" s="66">
        <v>0</v>
      </c>
      <c r="CI93" s="65">
        <v>0</v>
      </c>
      <c r="CJ93" s="14">
        <v>0</v>
      </c>
      <c r="CK93" s="66">
        <v>0</v>
      </c>
      <c r="CL93" s="65">
        <v>0.42299999999999999</v>
      </c>
      <c r="CM93" s="14">
        <v>13.46</v>
      </c>
      <c r="CN93" s="66">
        <f t="shared" si="877"/>
        <v>31820.330969267143</v>
      </c>
      <c r="CO93" s="65">
        <v>0</v>
      </c>
      <c r="CP93" s="14">
        <v>0</v>
      </c>
      <c r="CQ93" s="66">
        <v>0</v>
      </c>
      <c r="CR93" s="65">
        <v>0</v>
      </c>
      <c r="CS93" s="14">
        <v>0</v>
      </c>
      <c r="CT93" s="66">
        <v>0</v>
      </c>
      <c r="CU93" s="65">
        <v>0</v>
      </c>
      <c r="CV93" s="14">
        <v>0</v>
      </c>
      <c r="CW93" s="66">
        <v>0</v>
      </c>
      <c r="CX93" s="65">
        <v>0</v>
      </c>
      <c r="CY93" s="14">
        <v>0</v>
      </c>
      <c r="CZ93" s="66">
        <f t="shared" si="878"/>
        <v>0</v>
      </c>
      <c r="DA93" s="65">
        <v>0</v>
      </c>
      <c r="DB93" s="14">
        <v>0</v>
      </c>
      <c r="DC93" s="66">
        <v>0</v>
      </c>
      <c r="DD93" s="65">
        <v>2.1999999999999999E-2</v>
      </c>
      <c r="DE93" s="14">
        <v>0.74</v>
      </c>
      <c r="DF93" s="66">
        <f t="shared" si="896"/>
        <v>33636.36363636364</v>
      </c>
      <c r="DG93" s="65">
        <v>0</v>
      </c>
      <c r="DH93" s="14">
        <v>0</v>
      </c>
      <c r="DI93" s="66">
        <v>0</v>
      </c>
      <c r="DJ93" s="65">
        <v>0</v>
      </c>
      <c r="DK93" s="14">
        <v>0</v>
      </c>
      <c r="DL93" s="66">
        <f t="shared" si="879"/>
        <v>0</v>
      </c>
      <c r="DM93" s="65">
        <v>0</v>
      </c>
      <c r="DN93" s="14">
        <v>0</v>
      </c>
      <c r="DO93" s="66">
        <f t="shared" si="880"/>
        <v>0</v>
      </c>
      <c r="DP93" s="65">
        <v>0</v>
      </c>
      <c r="DQ93" s="14">
        <v>0</v>
      </c>
      <c r="DR93" s="66">
        <v>0</v>
      </c>
      <c r="DS93" s="65">
        <v>0</v>
      </c>
      <c r="DT93" s="14">
        <v>0</v>
      </c>
      <c r="DU93" s="66">
        <v>0</v>
      </c>
      <c r="DV93" s="65">
        <v>0</v>
      </c>
      <c r="DW93" s="14">
        <v>0</v>
      </c>
      <c r="DX93" s="66">
        <v>0</v>
      </c>
      <c r="DY93" s="65">
        <v>0</v>
      </c>
      <c r="DZ93" s="14">
        <v>0</v>
      </c>
      <c r="EA93" s="66">
        <v>0</v>
      </c>
      <c r="EB93" s="65">
        <v>19.829000000000001</v>
      </c>
      <c r="EC93" s="14">
        <v>615.29</v>
      </c>
      <c r="ED93" s="66">
        <f t="shared" si="881"/>
        <v>31029.80483130768</v>
      </c>
      <c r="EE93" s="65">
        <v>0</v>
      </c>
      <c r="EF93" s="14">
        <v>0</v>
      </c>
      <c r="EG93" s="66">
        <v>0</v>
      </c>
      <c r="EH93" s="65">
        <v>0</v>
      </c>
      <c r="EI93" s="14">
        <v>0</v>
      </c>
      <c r="EJ93" s="66">
        <v>0</v>
      </c>
      <c r="EK93" s="65">
        <v>0.90300000000000002</v>
      </c>
      <c r="EL93" s="14">
        <v>23.96</v>
      </c>
      <c r="EM93" s="66">
        <f t="shared" si="882"/>
        <v>26533.77630121816</v>
      </c>
      <c r="EN93" s="65">
        <v>3.0819999999999999</v>
      </c>
      <c r="EO93" s="14">
        <v>58.17</v>
      </c>
      <c r="EP93" s="66">
        <f t="shared" si="883"/>
        <v>18874.107722258275</v>
      </c>
      <c r="EQ93" s="65">
        <v>0</v>
      </c>
      <c r="ER93" s="14">
        <v>0</v>
      </c>
      <c r="ES93" s="66">
        <v>0</v>
      </c>
      <c r="ET93" s="65">
        <v>0.438</v>
      </c>
      <c r="EU93" s="14">
        <v>31.92</v>
      </c>
      <c r="EV93" s="66">
        <f t="shared" ref="EV93" si="914">EU93/ET93*1000</f>
        <v>72876.712328767127</v>
      </c>
      <c r="EW93" s="65">
        <v>0</v>
      </c>
      <c r="EX93" s="14">
        <v>0</v>
      </c>
      <c r="EY93" s="66">
        <f t="shared" si="884"/>
        <v>0</v>
      </c>
      <c r="EZ93" s="65">
        <v>0</v>
      </c>
      <c r="FA93" s="14">
        <v>0</v>
      </c>
      <c r="FB93" s="66">
        <v>0</v>
      </c>
      <c r="FC93" s="65">
        <v>15.173</v>
      </c>
      <c r="FD93" s="14">
        <v>392.47</v>
      </c>
      <c r="FE93" s="66">
        <f t="shared" si="886"/>
        <v>25866.341527713703</v>
      </c>
      <c r="FF93" s="65">
        <v>52.573999999999998</v>
      </c>
      <c r="FG93" s="14">
        <v>1955.11</v>
      </c>
      <c r="FH93" s="66">
        <f t="shared" si="887"/>
        <v>37187.77342412599</v>
      </c>
      <c r="FI93" s="65">
        <v>0</v>
      </c>
      <c r="FJ93" s="14">
        <v>0</v>
      </c>
      <c r="FK93" s="66">
        <v>0</v>
      </c>
      <c r="FL93" s="65">
        <v>0.151</v>
      </c>
      <c r="FM93" s="14">
        <v>6.05</v>
      </c>
      <c r="FN93" s="66">
        <f t="shared" si="912"/>
        <v>40066.225165562915</v>
      </c>
      <c r="FO93" s="65">
        <v>0.221</v>
      </c>
      <c r="FP93" s="14">
        <v>6.36</v>
      </c>
      <c r="FQ93" s="66">
        <f t="shared" si="888"/>
        <v>28778.280542986427</v>
      </c>
      <c r="FR93" s="65">
        <v>0</v>
      </c>
      <c r="FS93" s="14">
        <v>0</v>
      </c>
      <c r="FT93" s="66">
        <v>0</v>
      </c>
      <c r="FU93" s="65">
        <v>1</v>
      </c>
      <c r="FV93" s="14">
        <v>3.16</v>
      </c>
      <c r="FW93" s="66">
        <f t="shared" ref="FW93" si="915">FV93/FU93*1000</f>
        <v>3160</v>
      </c>
      <c r="FX93" s="65">
        <v>0</v>
      </c>
      <c r="FY93" s="14">
        <v>0</v>
      </c>
      <c r="FZ93" s="66">
        <v>0</v>
      </c>
      <c r="GA93" s="65">
        <v>0</v>
      </c>
      <c r="GB93" s="14">
        <v>0</v>
      </c>
      <c r="GC93" s="66">
        <v>0</v>
      </c>
      <c r="GD93" s="65">
        <v>0</v>
      </c>
      <c r="GE93" s="14">
        <v>0</v>
      </c>
      <c r="GF93" s="66">
        <v>0</v>
      </c>
      <c r="GG93" s="65">
        <v>0</v>
      </c>
      <c r="GH93" s="14">
        <v>0</v>
      </c>
      <c r="GI93" s="66">
        <v>0</v>
      </c>
      <c r="GJ93" s="65">
        <v>0</v>
      </c>
      <c r="GK93" s="14">
        <v>0</v>
      </c>
      <c r="GL93" s="66">
        <v>0</v>
      </c>
      <c r="GM93" s="65">
        <v>0</v>
      </c>
      <c r="GN93" s="14">
        <v>0</v>
      </c>
      <c r="GO93" s="66">
        <v>0</v>
      </c>
      <c r="GP93" s="65">
        <v>1.4999999999999999E-2</v>
      </c>
      <c r="GQ93" s="14">
        <v>2.67</v>
      </c>
      <c r="GR93" s="66">
        <f t="shared" si="903"/>
        <v>178000</v>
      </c>
      <c r="GS93" s="65">
        <v>0</v>
      </c>
      <c r="GT93" s="14">
        <v>0</v>
      </c>
      <c r="GU93" s="66">
        <v>0</v>
      </c>
      <c r="GV93" s="65">
        <v>0</v>
      </c>
      <c r="GW93" s="14">
        <v>0</v>
      </c>
      <c r="GX93" s="66">
        <v>0</v>
      </c>
      <c r="GY93" s="65">
        <v>2.052</v>
      </c>
      <c r="GZ93" s="14">
        <v>84.41</v>
      </c>
      <c r="HA93" s="66">
        <f t="shared" si="897"/>
        <v>41135.477582846004</v>
      </c>
      <c r="HB93" s="65">
        <v>0</v>
      </c>
      <c r="HC93" s="14">
        <v>0</v>
      </c>
      <c r="HD93" s="66">
        <v>0</v>
      </c>
      <c r="HE93" s="65">
        <v>1.6E-2</v>
      </c>
      <c r="HF93" s="14">
        <v>0.23</v>
      </c>
      <c r="HG93" s="66">
        <f t="shared" ref="HG93" si="916">HF93/HE93*1000</f>
        <v>14375</v>
      </c>
      <c r="HH93" s="65">
        <v>0</v>
      </c>
      <c r="HI93" s="14">
        <v>0</v>
      </c>
      <c r="HJ93" s="66">
        <f t="shared" si="889"/>
        <v>0</v>
      </c>
      <c r="HK93" s="65">
        <v>0</v>
      </c>
      <c r="HL93" s="14">
        <v>0</v>
      </c>
      <c r="HM93" s="66">
        <v>0</v>
      </c>
      <c r="HN93" s="65">
        <v>0</v>
      </c>
      <c r="HO93" s="14">
        <v>0</v>
      </c>
      <c r="HP93" s="66">
        <v>0</v>
      </c>
      <c r="HQ93" s="65">
        <v>0</v>
      </c>
      <c r="HR93" s="14">
        <v>0</v>
      </c>
      <c r="HS93" s="66">
        <v>0</v>
      </c>
      <c r="HT93" s="65">
        <v>0</v>
      </c>
      <c r="HU93" s="14">
        <v>0</v>
      </c>
      <c r="HV93" s="66">
        <v>0</v>
      </c>
      <c r="HW93" s="65">
        <v>0</v>
      </c>
      <c r="HX93" s="14">
        <v>0</v>
      </c>
      <c r="HY93" s="66">
        <v>0</v>
      </c>
      <c r="HZ93" s="65">
        <v>0</v>
      </c>
      <c r="IA93" s="14">
        <v>0</v>
      </c>
      <c r="IB93" s="66">
        <f t="shared" si="890"/>
        <v>0</v>
      </c>
      <c r="IC93" s="65">
        <v>0</v>
      </c>
      <c r="ID93" s="14">
        <v>0</v>
      </c>
      <c r="IE93" s="66">
        <v>0</v>
      </c>
      <c r="IF93" s="65">
        <v>0</v>
      </c>
      <c r="IG93" s="14">
        <v>0</v>
      </c>
      <c r="IH93" s="66">
        <v>0</v>
      </c>
      <c r="II93" s="65">
        <v>0</v>
      </c>
      <c r="IJ93" s="14">
        <v>0</v>
      </c>
      <c r="IK93" s="66">
        <v>0</v>
      </c>
      <c r="IL93" s="65">
        <v>2.1999999999999999E-2</v>
      </c>
      <c r="IM93" s="14">
        <v>0.74</v>
      </c>
      <c r="IN93" s="66">
        <f t="shared" si="891"/>
        <v>33636.36363636364</v>
      </c>
      <c r="IO93" s="65">
        <v>13.366</v>
      </c>
      <c r="IP93" s="14">
        <v>720.64</v>
      </c>
      <c r="IQ93" s="66">
        <f t="shared" si="892"/>
        <v>53915.906030225946</v>
      </c>
      <c r="IR93" s="65">
        <v>7.1020000000000003</v>
      </c>
      <c r="IS93" s="14">
        <v>183.05</v>
      </c>
      <c r="IT93" s="66">
        <f t="shared" si="899"/>
        <v>25774.429738101942</v>
      </c>
      <c r="IU93" s="65">
        <v>2.9000000000000001E-2</v>
      </c>
      <c r="IV93" s="14">
        <v>1.01</v>
      </c>
      <c r="IW93" s="66">
        <f t="shared" ref="IW93" si="917">IV93/IU93*1000</f>
        <v>34827.586206896551</v>
      </c>
      <c r="IX93" s="65">
        <v>0.02</v>
      </c>
      <c r="IY93" s="14">
        <v>1.55</v>
      </c>
      <c r="IZ93" s="66">
        <f t="shared" si="904"/>
        <v>77500</v>
      </c>
      <c r="JA93" s="65">
        <v>0</v>
      </c>
      <c r="JB93" s="14">
        <v>0</v>
      </c>
      <c r="JC93" s="66">
        <v>0</v>
      </c>
      <c r="JD93" s="65">
        <v>19.059999999999999</v>
      </c>
      <c r="JE93" s="14">
        <v>505.93</v>
      </c>
      <c r="JF93" s="66">
        <f t="shared" si="893"/>
        <v>26544.071353620151</v>
      </c>
      <c r="JG93" s="65">
        <v>8.6489999999999991</v>
      </c>
      <c r="JH93" s="14">
        <v>190.01</v>
      </c>
      <c r="JI93" s="66">
        <f t="shared" si="894"/>
        <v>21969.013758816051</v>
      </c>
      <c r="JJ93" s="11">
        <f t="shared" si="704"/>
        <v>321.19100000000003</v>
      </c>
      <c r="JK93" s="21">
        <f t="shared" si="705"/>
        <v>9585.76</v>
      </c>
      <c r="JL93" s="6"/>
      <c r="JM93" s="9"/>
      <c r="JN93" s="6"/>
      <c r="JO93" s="6"/>
      <c r="JP93" s="6"/>
      <c r="JQ93" s="9"/>
      <c r="JR93" s="6"/>
      <c r="JS93" s="6"/>
      <c r="JT93" s="6"/>
      <c r="JU93" s="9"/>
      <c r="JV93" s="6"/>
      <c r="JW93" s="6"/>
      <c r="JX93" s="1"/>
      <c r="JY93" s="2"/>
      <c r="JZ93" s="1"/>
      <c r="KA93" s="1"/>
      <c r="KB93" s="1"/>
      <c r="KC93" s="2"/>
      <c r="KD93" s="1"/>
      <c r="KE93" s="1"/>
      <c r="KF93" s="1"/>
      <c r="KG93" s="2"/>
      <c r="KH93" s="1"/>
      <c r="KI93" s="1"/>
      <c r="KJ93" s="1"/>
      <c r="KK93" s="2"/>
      <c r="KL93" s="1"/>
      <c r="KM93" s="1"/>
      <c r="KN93" s="1"/>
      <c r="KO93" s="2"/>
      <c r="KP93" s="1"/>
      <c r="KQ93" s="1"/>
      <c r="KR93" s="1"/>
      <c r="KS93" s="2"/>
      <c r="KT93" s="1"/>
      <c r="KU93" s="1"/>
      <c r="KV93" s="1"/>
      <c r="KW93" s="2"/>
      <c r="KX93" s="1"/>
      <c r="KY93" s="1"/>
      <c r="KZ93" s="1"/>
      <c r="LA93" s="2"/>
      <c r="LB93" s="1"/>
      <c r="LC93" s="1"/>
      <c r="LD93" s="1"/>
    </row>
    <row r="94" spans="1:391" x14ac:dyDescent="0.3">
      <c r="A94" s="57">
        <v>2015</v>
      </c>
      <c r="B94" s="58" t="s">
        <v>15</v>
      </c>
      <c r="C94" s="65">
        <v>0</v>
      </c>
      <c r="D94" s="14">
        <v>0</v>
      </c>
      <c r="E94" s="66">
        <v>0</v>
      </c>
      <c r="F94" s="65">
        <v>3.5030000000000001</v>
      </c>
      <c r="G94" s="14">
        <v>115.8</v>
      </c>
      <c r="H94" s="66">
        <f t="shared" si="867"/>
        <v>33057.379389095062</v>
      </c>
      <c r="I94" s="65">
        <v>0</v>
      </c>
      <c r="J94" s="14">
        <v>0</v>
      </c>
      <c r="K94" s="66">
        <v>0</v>
      </c>
      <c r="L94" s="65">
        <v>0.56899999999999995</v>
      </c>
      <c r="M94" s="14">
        <v>9.66</v>
      </c>
      <c r="N94" s="66">
        <f t="shared" si="868"/>
        <v>16977.152899824254</v>
      </c>
      <c r="O94" s="65">
        <v>0</v>
      </c>
      <c r="P94" s="14">
        <v>0</v>
      </c>
      <c r="Q94" s="66">
        <v>0</v>
      </c>
      <c r="R94" s="65">
        <v>0</v>
      </c>
      <c r="S94" s="14">
        <v>0</v>
      </c>
      <c r="T94" s="66">
        <v>0</v>
      </c>
      <c r="U94" s="65">
        <v>0</v>
      </c>
      <c r="V94" s="14">
        <v>0</v>
      </c>
      <c r="W94" s="66">
        <f t="shared" si="869"/>
        <v>0</v>
      </c>
      <c r="X94" s="65">
        <v>111.08</v>
      </c>
      <c r="Y94" s="14">
        <v>2811.68</v>
      </c>
      <c r="Z94" s="66">
        <f t="shared" si="870"/>
        <v>25312.207418077061</v>
      </c>
      <c r="AA94" s="84">
        <v>0</v>
      </c>
      <c r="AB94" s="14">
        <v>0</v>
      </c>
      <c r="AC94" s="66">
        <v>0</v>
      </c>
      <c r="AD94" s="65">
        <v>0</v>
      </c>
      <c r="AE94" s="14">
        <v>0</v>
      </c>
      <c r="AF94" s="66">
        <v>0</v>
      </c>
      <c r="AG94" s="65">
        <v>0</v>
      </c>
      <c r="AH94" s="14">
        <v>0</v>
      </c>
      <c r="AI94" s="66">
        <f t="shared" si="872"/>
        <v>0</v>
      </c>
      <c r="AJ94" s="65">
        <v>0</v>
      </c>
      <c r="AK94" s="14">
        <v>0</v>
      </c>
      <c r="AL94" s="66">
        <v>0</v>
      </c>
      <c r="AM94" s="65">
        <v>0</v>
      </c>
      <c r="AN94" s="14">
        <v>0</v>
      </c>
      <c r="AO94" s="66">
        <v>0</v>
      </c>
      <c r="AP94" s="65">
        <v>0</v>
      </c>
      <c r="AQ94" s="14">
        <v>0</v>
      </c>
      <c r="AR94" s="66">
        <v>0</v>
      </c>
      <c r="AS94" s="65">
        <v>0.05</v>
      </c>
      <c r="AT94" s="14">
        <v>0.96</v>
      </c>
      <c r="AU94" s="66">
        <f t="shared" si="873"/>
        <v>19200</v>
      </c>
      <c r="AV94" s="65">
        <v>0</v>
      </c>
      <c r="AW94" s="14">
        <v>0</v>
      </c>
      <c r="AX94" s="66">
        <v>0</v>
      </c>
      <c r="AY94" s="65">
        <v>0</v>
      </c>
      <c r="AZ94" s="14">
        <v>0</v>
      </c>
      <c r="BA94" s="66">
        <v>0</v>
      </c>
      <c r="BB94" s="65">
        <v>5.0000000000000001E-3</v>
      </c>
      <c r="BC94" s="14">
        <v>0.25</v>
      </c>
      <c r="BD94" s="66">
        <f t="shared" si="874"/>
        <v>50000</v>
      </c>
      <c r="BE94" s="65">
        <v>5.3920000000000003</v>
      </c>
      <c r="BF94" s="14">
        <v>132.78</v>
      </c>
      <c r="BG94" s="66">
        <f t="shared" si="875"/>
        <v>24625.370919881305</v>
      </c>
      <c r="BH94" s="65">
        <v>5.5E-2</v>
      </c>
      <c r="BI94" s="14">
        <v>1.85</v>
      </c>
      <c r="BJ94" s="66">
        <f t="shared" si="908"/>
        <v>33636.36363636364</v>
      </c>
      <c r="BK94" s="65"/>
      <c r="BL94" s="14"/>
      <c r="BM94" s="66"/>
      <c r="BN94" s="65">
        <v>0</v>
      </c>
      <c r="BO94" s="14">
        <v>0</v>
      </c>
      <c r="BP94" s="66">
        <v>0</v>
      </c>
      <c r="BQ94" s="65">
        <v>0</v>
      </c>
      <c r="BR94" s="14">
        <v>0</v>
      </c>
      <c r="BS94" s="66">
        <v>0</v>
      </c>
      <c r="BT94" s="65">
        <v>62.847999999999999</v>
      </c>
      <c r="BU94" s="14">
        <v>1589.53</v>
      </c>
      <c r="BV94" s="66">
        <f t="shared" si="876"/>
        <v>25291.656059063138</v>
      </c>
      <c r="BW94" s="65">
        <v>0</v>
      </c>
      <c r="BX94" s="14">
        <v>0</v>
      </c>
      <c r="BY94" s="66">
        <v>0</v>
      </c>
      <c r="BZ94" s="65">
        <v>0</v>
      </c>
      <c r="CA94" s="14">
        <v>0</v>
      </c>
      <c r="CB94" s="66">
        <v>0</v>
      </c>
      <c r="CC94" s="65">
        <v>0</v>
      </c>
      <c r="CD94" s="14">
        <v>0</v>
      </c>
      <c r="CE94" s="66">
        <v>0</v>
      </c>
      <c r="CF94" s="65">
        <v>0</v>
      </c>
      <c r="CG94" s="14">
        <v>0</v>
      </c>
      <c r="CH94" s="66">
        <v>0</v>
      </c>
      <c r="CI94" s="65">
        <v>0</v>
      </c>
      <c r="CJ94" s="14">
        <v>0</v>
      </c>
      <c r="CK94" s="66">
        <v>0</v>
      </c>
      <c r="CL94" s="65">
        <v>2.125</v>
      </c>
      <c r="CM94" s="14">
        <v>62.28</v>
      </c>
      <c r="CN94" s="66">
        <f t="shared" si="877"/>
        <v>29308.235294117647</v>
      </c>
      <c r="CO94" s="65">
        <v>0</v>
      </c>
      <c r="CP94" s="14">
        <v>0</v>
      </c>
      <c r="CQ94" s="66">
        <v>0</v>
      </c>
      <c r="CR94" s="65">
        <v>0</v>
      </c>
      <c r="CS94" s="14">
        <v>0</v>
      </c>
      <c r="CT94" s="66">
        <v>0</v>
      </c>
      <c r="CU94" s="65">
        <v>0</v>
      </c>
      <c r="CV94" s="14">
        <v>0</v>
      </c>
      <c r="CW94" s="66">
        <v>0</v>
      </c>
      <c r="CX94" s="65">
        <v>0</v>
      </c>
      <c r="CY94" s="14">
        <v>0</v>
      </c>
      <c r="CZ94" s="66">
        <f t="shared" si="878"/>
        <v>0</v>
      </c>
      <c r="DA94" s="65">
        <v>0</v>
      </c>
      <c r="DB94" s="14">
        <v>0</v>
      </c>
      <c r="DC94" s="66">
        <v>0</v>
      </c>
      <c r="DD94" s="65">
        <v>0</v>
      </c>
      <c r="DE94" s="14">
        <v>0</v>
      </c>
      <c r="DF94" s="66">
        <v>0</v>
      </c>
      <c r="DG94" s="65">
        <v>0</v>
      </c>
      <c r="DH94" s="14">
        <v>0</v>
      </c>
      <c r="DI94" s="66">
        <v>0</v>
      </c>
      <c r="DJ94" s="65">
        <v>0</v>
      </c>
      <c r="DK94" s="14">
        <v>0</v>
      </c>
      <c r="DL94" s="66">
        <f t="shared" si="879"/>
        <v>0</v>
      </c>
      <c r="DM94" s="65">
        <v>0</v>
      </c>
      <c r="DN94" s="14">
        <v>0</v>
      </c>
      <c r="DO94" s="66">
        <f t="shared" si="880"/>
        <v>0</v>
      </c>
      <c r="DP94" s="65">
        <v>0.67200000000000004</v>
      </c>
      <c r="DQ94" s="14">
        <v>21.18</v>
      </c>
      <c r="DR94" s="66">
        <f t="shared" si="902"/>
        <v>31517.857142857138</v>
      </c>
      <c r="DS94" s="65">
        <v>0</v>
      </c>
      <c r="DT94" s="14">
        <v>0</v>
      </c>
      <c r="DU94" s="66">
        <v>0</v>
      </c>
      <c r="DV94" s="65">
        <v>0</v>
      </c>
      <c r="DW94" s="14">
        <v>0</v>
      </c>
      <c r="DX94" s="66">
        <v>0</v>
      </c>
      <c r="DY94" s="65">
        <v>0</v>
      </c>
      <c r="DZ94" s="14">
        <v>0</v>
      </c>
      <c r="EA94" s="66">
        <v>0</v>
      </c>
      <c r="EB94" s="65">
        <v>39.414000000000001</v>
      </c>
      <c r="EC94" s="14">
        <v>1795.46</v>
      </c>
      <c r="ED94" s="66">
        <f t="shared" si="881"/>
        <v>45553.864109199778</v>
      </c>
      <c r="EE94" s="65">
        <v>0</v>
      </c>
      <c r="EF94" s="14">
        <v>0</v>
      </c>
      <c r="EG94" s="66">
        <v>0</v>
      </c>
      <c r="EH94" s="65">
        <v>0</v>
      </c>
      <c r="EI94" s="14">
        <v>0</v>
      </c>
      <c r="EJ94" s="66">
        <v>0</v>
      </c>
      <c r="EK94" s="65">
        <v>1.258</v>
      </c>
      <c r="EL94" s="14">
        <v>36.630000000000003</v>
      </c>
      <c r="EM94" s="66">
        <f t="shared" si="882"/>
        <v>29117.647058823532</v>
      </c>
      <c r="EN94" s="65">
        <v>11.247</v>
      </c>
      <c r="EO94" s="14">
        <v>62.82</v>
      </c>
      <c r="EP94" s="66">
        <f t="shared" si="883"/>
        <v>5585.4894638570286</v>
      </c>
      <c r="EQ94" s="65">
        <v>0</v>
      </c>
      <c r="ER94" s="14">
        <v>0</v>
      </c>
      <c r="ES94" s="66">
        <v>0</v>
      </c>
      <c r="ET94" s="65">
        <v>0</v>
      </c>
      <c r="EU94" s="14">
        <v>0</v>
      </c>
      <c r="EV94" s="66">
        <v>0</v>
      </c>
      <c r="EW94" s="65">
        <v>0</v>
      </c>
      <c r="EX94" s="14">
        <v>0</v>
      </c>
      <c r="EY94" s="66">
        <f t="shared" si="884"/>
        <v>0</v>
      </c>
      <c r="EZ94" s="65">
        <v>4.8230000000000004</v>
      </c>
      <c r="FA94" s="14">
        <v>129.84</v>
      </c>
      <c r="FB94" s="66">
        <f t="shared" si="885"/>
        <v>26921.003524777108</v>
      </c>
      <c r="FC94" s="65">
        <v>32.204999999999998</v>
      </c>
      <c r="FD94" s="14">
        <v>718.64</v>
      </c>
      <c r="FE94" s="66">
        <f t="shared" si="886"/>
        <v>22314.547430523213</v>
      </c>
      <c r="FF94" s="65">
        <v>110.015</v>
      </c>
      <c r="FG94" s="14">
        <v>2505.56</v>
      </c>
      <c r="FH94" s="66">
        <f t="shared" si="887"/>
        <v>22774.712539199201</v>
      </c>
      <c r="FI94" s="65">
        <v>0</v>
      </c>
      <c r="FJ94" s="14">
        <v>0</v>
      </c>
      <c r="FK94" s="66">
        <v>0</v>
      </c>
      <c r="FL94" s="65">
        <v>2.5000000000000001E-2</v>
      </c>
      <c r="FM94" s="14">
        <v>0.98</v>
      </c>
      <c r="FN94" s="66">
        <f t="shared" si="912"/>
        <v>39199.999999999993</v>
      </c>
      <c r="FO94" s="65">
        <v>1.2390000000000001</v>
      </c>
      <c r="FP94" s="14">
        <v>33.880000000000003</v>
      </c>
      <c r="FQ94" s="66">
        <f t="shared" si="888"/>
        <v>27344.632768361582</v>
      </c>
      <c r="FR94" s="65">
        <v>0</v>
      </c>
      <c r="FS94" s="14">
        <v>0</v>
      </c>
      <c r="FT94" s="66">
        <v>0</v>
      </c>
      <c r="FU94" s="65">
        <v>0</v>
      </c>
      <c r="FV94" s="14">
        <v>0</v>
      </c>
      <c r="FW94" s="66">
        <v>0</v>
      </c>
      <c r="FX94" s="65">
        <v>0</v>
      </c>
      <c r="FY94" s="14">
        <v>0</v>
      </c>
      <c r="FZ94" s="66">
        <v>0</v>
      </c>
      <c r="GA94" s="65">
        <v>0</v>
      </c>
      <c r="GB94" s="14">
        <v>0</v>
      </c>
      <c r="GC94" s="66">
        <v>0</v>
      </c>
      <c r="GD94" s="65">
        <v>0</v>
      </c>
      <c r="GE94" s="14">
        <v>0</v>
      </c>
      <c r="GF94" s="66">
        <v>0</v>
      </c>
      <c r="GG94" s="65">
        <v>0</v>
      </c>
      <c r="GH94" s="14">
        <v>0</v>
      </c>
      <c r="GI94" s="66">
        <v>0</v>
      </c>
      <c r="GJ94" s="65">
        <v>0</v>
      </c>
      <c r="GK94" s="14">
        <v>0</v>
      </c>
      <c r="GL94" s="66">
        <v>0</v>
      </c>
      <c r="GM94" s="65">
        <v>0</v>
      </c>
      <c r="GN94" s="14">
        <v>0</v>
      </c>
      <c r="GO94" s="66">
        <v>0</v>
      </c>
      <c r="GP94" s="65">
        <v>5.0000000000000001E-3</v>
      </c>
      <c r="GQ94" s="14">
        <v>0.78</v>
      </c>
      <c r="GR94" s="66">
        <f t="shared" si="903"/>
        <v>156000</v>
      </c>
      <c r="GS94" s="65">
        <v>0</v>
      </c>
      <c r="GT94" s="14">
        <v>0</v>
      </c>
      <c r="GU94" s="66">
        <v>0</v>
      </c>
      <c r="GV94" s="65">
        <v>0</v>
      </c>
      <c r="GW94" s="14">
        <v>0</v>
      </c>
      <c r="GX94" s="66">
        <v>0</v>
      </c>
      <c r="GY94" s="65">
        <v>3.6890000000000001</v>
      </c>
      <c r="GZ94" s="14">
        <v>81.98</v>
      </c>
      <c r="HA94" s="66">
        <f t="shared" si="897"/>
        <v>22222.824613716453</v>
      </c>
      <c r="HB94" s="65">
        <v>0</v>
      </c>
      <c r="HC94" s="14">
        <v>0</v>
      </c>
      <c r="HD94" s="66">
        <v>0</v>
      </c>
      <c r="HE94" s="65">
        <v>0</v>
      </c>
      <c r="HF94" s="14">
        <v>0</v>
      </c>
      <c r="HG94" s="66">
        <v>0</v>
      </c>
      <c r="HH94" s="65">
        <v>0</v>
      </c>
      <c r="HI94" s="14">
        <v>0</v>
      </c>
      <c r="HJ94" s="66">
        <f t="shared" si="889"/>
        <v>0</v>
      </c>
      <c r="HK94" s="65">
        <v>0</v>
      </c>
      <c r="HL94" s="14">
        <v>0</v>
      </c>
      <c r="HM94" s="66">
        <v>0</v>
      </c>
      <c r="HN94" s="65">
        <v>0</v>
      </c>
      <c r="HO94" s="14">
        <v>0</v>
      </c>
      <c r="HP94" s="66">
        <v>0</v>
      </c>
      <c r="HQ94" s="65">
        <v>0</v>
      </c>
      <c r="HR94" s="14">
        <v>0</v>
      </c>
      <c r="HS94" s="66">
        <v>0</v>
      </c>
      <c r="HT94" s="65">
        <v>0</v>
      </c>
      <c r="HU94" s="14">
        <v>0</v>
      </c>
      <c r="HV94" s="66">
        <v>0</v>
      </c>
      <c r="HW94" s="65">
        <v>0</v>
      </c>
      <c r="HX94" s="14">
        <v>0</v>
      </c>
      <c r="HY94" s="66">
        <v>0</v>
      </c>
      <c r="HZ94" s="65">
        <v>0</v>
      </c>
      <c r="IA94" s="14">
        <v>0</v>
      </c>
      <c r="IB94" s="66">
        <f t="shared" si="890"/>
        <v>0</v>
      </c>
      <c r="IC94" s="65">
        <v>0.94899999999999995</v>
      </c>
      <c r="ID94" s="14">
        <v>15.7</v>
      </c>
      <c r="IE94" s="66">
        <f t="shared" si="898"/>
        <v>16543.73024236038</v>
      </c>
      <c r="IF94" s="65">
        <v>0</v>
      </c>
      <c r="IG94" s="14">
        <v>0</v>
      </c>
      <c r="IH94" s="66">
        <v>0</v>
      </c>
      <c r="II94" s="65">
        <v>0</v>
      </c>
      <c r="IJ94" s="14">
        <v>0</v>
      </c>
      <c r="IK94" s="66">
        <v>0</v>
      </c>
      <c r="IL94" s="65">
        <v>0</v>
      </c>
      <c r="IM94" s="14">
        <v>0</v>
      </c>
      <c r="IN94" s="66">
        <v>0</v>
      </c>
      <c r="IO94" s="65">
        <v>13.954000000000001</v>
      </c>
      <c r="IP94" s="14">
        <v>1048.1500000000001</v>
      </c>
      <c r="IQ94" s="66">
        <f t="shared" si="892"/>
        <v>75114.662462376393</v>
      </c>
      <c r="IR94" s="65">
        <v>0.16800000000000001</v>
      </c>
      <c r="IS94" s="14">
        <v>4.96</v>
      </c>
      <c r="IT94" s="66">
        <f t="shared" si="899"/>
        <v>29523.809523809523</v>
      </c>
      <c r="IU94" s="65">
        <v>0</v>
      </c>
      <c r="IV94" s="14">
        <v>0</v>
      </c>
      <c r="IW94" s="66">
        <v>0</v>
      </c>
      <c r="IX94" s="65">
        <v>0</v>
      </c>
      <c r="IY94" s="14">
        <v>0</v>
      </c>
      <c r="IZ94" s="66">
        <v>0</v>
      </c>
      <c r="JA94" s="65">
        <v>0</v>
      </c>
      <c r="JB94" s="14">
        <v>0</v>
      </c>
      <c r="JC94" s="66">
        <v>0</v>
      </c>
      <c r="JD94" s="65">
        <v>18.957999999999998</v>
      </c>
      <c r="JE94" s="14">
        <v>405.82</v>
      </c>
      <c r="JF94" s="66">
        <f t="shared" si="893"/>
        <v>21406.26648380631</v>
      </c>
      <c r="JG94" s="65">
        <v>7.8230000000000004</v>
      </c>
      <c r="JH94" s="14">
        <v>245.03</v>
      </c>
      <c r="JI94" s="66">
        <f t="shared" si="894"/>
        <v>31321.743576633005</v>
      </c>
      <c r="JJ94" s="11">
        <f t="shared" si="704"/>
        <v>432.07099999999997</v>
      </c>
      <c r="JK94" s="21">
        <f t="shared" si="705"/>
        <v>11832.199999999999</v>
      </c>
      <c r="JL94" s="6"/>
      <c r="JM94" s="9"/>
      <c r="JN94" s="6"/>
      <c r="JO94" s="6"/>
      <c r="JP94" s="6"/>
      <c r="JQ94" s="9"/>
      <c r="JR94" s="6"/>
      <c r="JS94" s="6"/>
      <c r="JT94" s="6"/>
      <c r="JU94" s="9"/>
      <c r="JV94" s="6"/>
      <c r="JW94" s="6"/>
      <c r="JX94" s="1"/>
      <c r="JY94" s="2"/>
      <c r="JZ94" s="1"/>
      <c r="KA94" s="1"/>
      <c r="KB94" s="1"/>
      <c r="KC94" s="2"/>
      <c r="KD94" s="1"/>
      <c r="KE94" s="1"/>
      <c r="KF94" s="1"/>
      <c r="KG94" s="2"/>
      <c r="KH94" s="1"/>
      <c r="KI94" s="1"/>
      <c r="KJ94" s="1"/>
      <c r="KK94" s="2"/>
      <c r="KL94" s="1"/>
      <c r="KM94" s="1"/>
      <c r="KN94" s="1"/>
      <c r="KO94" s="2"/>
      <c r="KP94" s="1"/>
      <c r="KQ94" s="1"/>
      <c r="KR94" s="1"/>
      <c r="KS94" s="2"/>
      <c r="KT94" s="1"/>
      <c r="KU94" s="1"/>
      <c r="KV94" s="1"/>
      <c r="KW94" s="2"/>
      <c r="KX94" s="1"/>
      <c r="KY94" s="1"/>
      <c r="KZ94" s="1"/>
      <c r="LA94" s="2"/>
      <c r="LB94" s="1"/>
      <c r="LC94" s="1"/>
      <c r="LD94" s="1"/>
    </row>
    <row r="95" spans="1:391" x14ac:dyDescent="0.3">
      <c r="A95" s="57">
        <v>2015</v>
      </c>
      <c r="B95" s="58" t="s">
        <v>16</v>
      </c>
      <c r="C95" s="65">
        <v>0</v>
      </c>
      <c r="D95" s="14">
        <v>0</v>
      </c>
      <c r="E95" s="66">
        <v>0</v>
      </c>
      <c r="F95" s="65">
        <v>6.2320000000000002</v>
      </c>
      <c r="G95" s="14">
        <v>164.63</v>
      </c>
      <c r="H95" s="66">
        <f t="shared" si="867"/>
        <v>26416.880616174582</v>
      </c>
      <c r="I95" s="65">
        <v>0</v>
      </c>
      <c r="J95" s="14">
        <v>0</v>
      </c>
      <c r="K95" s="66">
        <v>0</v>
      </c>
      <c r="L95" s="65">
        <v>3.9E-2</v>
      </c>
      <c r="M95" s="14">
        <v>1.1499999999999999</v>
      </c>
      <c r="N95" s="66">
        <f t="shared" si="868"/>
        <v>29487.179487179485</v>
      </c>
      <c r="O95" s="65">
        <v>0</v>
      </c>
      <c r="P95" s="14">
        <v>0</v>
      </c>
      <c r="Q95" s="66">
        <v>0</v>
      </c>
      <c r="R95" s="65">
        <v>0</v>
      </c>
      <c r="S95" s="14">
        <v>0</v>
      </c>
      <c r="T95" s="66">
        <v>0</v>
      </c>
      <c r="U95" s="65">
        <v>0</v>
      </c>
      <c r="V95" s="14">
        <v>0</v>
      </c>
      <c r="W95" s="66">
        <f t="shared" si="869"/>
        <v>0</v>
      </c>
      <c r="X95" s="65">
        <v>73.468999999999994</v>
      </c>
      <c r="Y95" s="14">
        <v>1835.84</v>
      </c>
      <c r="Z95" s="66">
        <f t="shared" si="870"/>
        <v>24987.954103091102</v>
      </c>
      <c r="AA95" s="84">
        <v>0</v>
      </c>
      <c r="AB95" s="14">
        <v>0</v>
      </c>
      <c r="AC95" s="66">
        <v>0</v>
      </c>
      <c r="AD95" s="65">
        <v>0</v>
      </c>
      <c r="AE95" s="14">
        <v>0</v>
      </c>
      <c r="AF95" s="66">
        <v>0</v>
      </c>
      <c r="AG95" s="65">
        <v>0</v>
      </c>
      <c r="AH95" s="14">
        <v>0</v>
      </c>
      <c r="AI95" s="66">
        <f t="shared" si="872"/>
        <v>0</v>
      </c>
      <c r="AJ95" s="65">
        <v>0</v>
      </c>
      <c r="AK95" s="14">
        <v>0</v>
      </c>
      <c r="AL95" s="66">
        <v>0</v>
      </c>
      <c r="AM95" s="65">
        <v>0</v>
      </c>
      <c r="AN95" s="14">
        <v>0</v>
      </c>
      <c r="AO95" s="66">
        <v>0</v>
      </c>
      <c r="AP95" s="65">
        <v>0</v>
      </c>
      <c r="AQ95" s="14">
        <v>0</v>
      </c>
      <c r="AR95" s="66">
        <v>0</v>
      </c>
      <c r="AS95" s="65">
        <v>5.0000000000000001E-3</v>
      </c>
      <c r="AT95" s="14">
        <v>0.28999999999999998</v>
      </c>
      <c r="AU95" s="66">
        <f t="shared" si="873"/>
        <v>57999.999999999993</v>
      </c>
      <c r="AV95" s="65">
        <v>0</v>
      </c>
      <c r="AW95" s="14">
        <v>0</v>
      </c>
      <c r="AX95" s="66">
        <v>0</v>
      </c>
      <c r="AY95" s="65">
        <v>0</v>
      </c>
      <c r="AZ95" s="14">
        <v>0</v>
      </c>
      <c r="BA95" s="66">
        <v>0</v>
      </c>
      <c r="BB95" s="65">
        <v>0</v>
      </c>
      <c r="BC95" s="14">
        <v>0</v>
      </c>
      <c r="BD95" s="66">
        <v>0</v>
      </c>
      <c r="BE95" s="65">
        <v>2.847</v>
      </c>
      <c r="BF95" s="14">
        <v>67.28</v>
      </c>
      <c r="BG95" s="66">
        <f t="shared" si="875"/>
        <v>23631.893220934315</v>
      </c>
      <c r="BH95" s="65">
        <v>0</v>
      </c>
      <c r="BI95" s="14">
        <v>0</v>
      </c>
      <c r="BJ95" s="66">
        <v>0</v>
      </c>
      <c r="BK95" s="65"/>
      <c r="BL95" s="14"/>
      <c r="BM95" s="66"/>
      <c r="BN95" s="65">
        <v>0</v>
      </c>
      <c r="BO95" s="14">
        <v>0</v>
      </c>
      <c r="BP95" s="66">
        <v>0</v>
      </c>
      <c r="BQ95" s="65">
        <v>0</v>
      </c>
      <c r="BR95" s="14">
        <v>0</v>
      </c>
      <c r="BS95" s="66">
        <v>0</v>
      </c>
      <c r="BT95" s="65">
        <v>55.83</v>
      </c>
      <c r="BU95" s="14">
        <v>960.89</v>
      </c>
      <c r="BV95" s="66">
        <f t="shared" si="876"/>
        <v>17210.997671502777</v>
      </c>
      <c r="BW95" s="65">
        <v>0.41</v>
      </c>
      <c r="BX95" s="14">
        <v>28.14</v>
      </c>
      <c r="BY95" s="66">
        <f t="shared" si="895"/>
        <v>68634.14634146342</v>
      </c>
      <c r="BZ95" s="65">
        <v>0</v>
      </c>
      <c r="CA95" s="14">
        <v>0</v>
      </c>
      <c r="CB95" s="66">
        <v>0</v>
      </c>
      <c r="CC95" s="65">
        <v>0</v>
      </c>
      <c r="CD95" s="14">
        <v>0</v>
      </c>
      <c r="CE95" s="66">
        <v>0</v>
      </c>
      <c r="CF95" s="65">
        <v>0</v>
      </c>
      <c r="CG95" s="14">
        <v>0</v>
      </c>
      <c r="CH95" s="66">
        <v>0</v>
      </c>
      <c r="CI95" s="65">
        <v>0</v>
      </c>
      <c r="CJ95" s="14">
        <v>0</v>
      </c>
      <c r="CK95" s="66">
        <v>0</v>
      </c>
      <c r="CL95" s="65">
        <v>0.378</v>
      </c>
      <c r="CM95" s="14">
        <v>10.77</v>
      </c>
      <c r="CN95" s="66">
        <f t="shared" si="877"/>
        <v>28492.063492063491</v>
      </c>
      <c r="CO95" s="65">
        <v>0</v>
      </c>
      <c r="CP95" s="14">
        <v>0</v>
      </c>
      <c r="CQ95" s="66">
        <v>0</v>
      </c>
      <c r="CR95" s="65">
        <v>0</v>
      </c>
      <c r="CS95" s="14">
        <v>0</v>
      </c>
      <c r="CT95" s="66">
        <v>0</v>
      </c>
      <c r="CU95" s="65">
        <v>0</v>
      </c>
      <c r="CV95" s="14">
        <v>0</v>
      </c>
      <c r="CW95" s="66">
        <v>0</v>
      </c>
      <c r="CX95" s="65">
        <v>0</v>
      </c>
      <c r="CY95" s="14">
        <v>0</v>
      </c>
      <c r="CZ95" s="66">
        <f t="shared" si="878"/>
        <v>0</v>
      </c>
      <c r="DA95" s="65">
        <v>0</v>
      </c>
      <c r="DB95" s="14">
        <v>0</v>
      </c>
      <c r="DC95" s="66">
        <v>0</v>
      </c>
      <c r="DD95" s="65">
        <v>3.6999999999999998E-2</v>
      </c>
      <c r="DE95" s="14">
        <v>1.33</v>
      </c>
      <c r="DF95" s="66">
        <f t="shared" si="896"/>
        <v>35945.945945945954</v>
      </c>
      <c r="DG95" s="65">
        <v>0</v>
      </c>
      <c r="DH95" s="14">
        <v>0</v>
      </c>
      <c r="DI95" s="66">
        <v>0</v>
      </c>
      <c r="DJ95" s="65">
        <v>0</v>
      </c>
      <c r="DK95" s="14">
        <v>0</v>
      </c>
      <c r="DL95" s="66">
        <f t="shared" si="879"/>
        <v>0</v>
      </c>
      <c r="DM95" s="65">
        <v>0</v>
      </c>
      <c r="DN95" s="14">
        <v>0</v>
      </c>
      <c r="DO95" s="66">
        <f t="shared" si="880"/>
        <v>0</v>
      </c>
      <c r="DP95" s="65">
        <v>0</v>
      </c>
      <c r="DQ95" s="14">
        <v>0</v>
      </c>
      <c r="DR95" s="66">
        <v>0</v>
      </c>
      <c r="DS95" s="65">
        <v>0</v>
      </c>
      <c r="DT95" s="14">
        <v>0</v>
      </c>
      <c r="DU95" s="66">
        <v>0</v>
      </c>
      <c r="DV95" s="65">
        <v>0</v>
      </c>
      <c r="DW95" s="14">
        <v>0</v>
      </c>
      <c r="DX95" s="66">
        <v>0</v>
      </c>
      <c r="DY95" s="65">
        <v>0</v>
      </c>
      <c r="DZ95" s="14">
        <v>0</v>
      </c>
      <c r="EA95" s="66">
        <v>0</v>
      </c>
      <c r="EB95" s="65">
        <v>27.832999999999998</v>
      </c>
      <c r="EC95" s="14">
        <v>1002.75</v>
      </c>
      <c r="ED95" s="66">
        <f t="shared" si="881"/>
        <v>36027.377573384118</v>
      </c>
      <c r="EE95" s="65">
        <v>0</v>
      </c>
      <c r="EF95" s="14">
        <v>0</v>
      </c>
      <c r="EG95" s="66">
        <v>0</v>
      </c>
      <c r="EH95" s="65">
        <v>0</v>
      </c>
      <c r="EI95" s="14">
        <v>0</v>
      </c>
      <c r="EJ95" s="66">
        <v>0</v>
      </c>
      <c r="EK95" s="65">
        <v>0.192</v>
      </c>
      <c r="EL95" s="14">
        <v>5.55</v>
      </c>
      <c r="EM95" s="66">
        <f t="shared" si="882"/>
        <v>28906.25</v>
      </c>
      <c r="EN95" s="65">
        <v>25.581</v>
      </c>
      <c r="EO95" s="14">
        <v>633.29</v>
      </c>
      <c r="EP95" s="66">
        <f t="shared" si="883"/>
        <v>24756.264414995501</v>
      </c>
      <c r="EQ95" s="65">
        <v>0</v>
      </c>
      <c r="ER95" s="14">
        <v>0</v>
      </c>
      <c r="ES95" s="66">
        <v>0</v>
      </c>
      <c r="ET95" s="65">
        <v>0</v>
      </c>
      <c r="EU95" s="14">
        <v>0</v>
      </c>
      <c r="EV95" s="66">
        <v>0</v>
      </c>
      <c r="EW95" s="65">
        <v>0</v>
      </c>
      <c r="EX95" s="14">
        <v>0</v>
      </c>
      <c r="EY95" s="66">
        <f t="shared" si="884"/>
        <v>0</v>
      </c>
      <c r="EZ95" s="65">
        <v>0</v>
      </c>
      <c r="FA95" s="14">
        <v>0</v>
      </c>
      <c r="FB95" s="66">
        <v>0</v>
      </c>
      <c r="FC95" s="65">
        <v>28.169</v>
      </c>
      <c r="FD95" s="14">
        <v>346.74</v>
      </c>
      <c r="FE95" s="66">
        <f t="shared" si="886"/>
        <v>12309.276154638077</v>
      </c>
      <c r="FF95" s="65">
        <v>57.790999999999997</v>
      </c>
      <c r="FG95" s="14">
        <v>1488.9</v>
      </c>
      <c r="FH95" s="66">
        <f t="shared" si="887"/>
        <v>25763.527192815494</v>
      </c>
      <c r="FI95" s="65">
        <v>0</v>
      </c>
      <c r="FJ95" s="14">
        <v>0</v>
      </c>
      <c r="FK95" s="66">
        <v>0</v>
      </c>
      <c r="FL95" s="65">
        <v>0</v>
      </c>
      <c r="FM95" s="14">
        <v>0</v>
      </c>
      <c r="FN95" s="66">
        <v>0</v>
      </c>
      <c r="FO95" s="65">
        <v>0.104</v>
      </c>
      <c r="FP95" s="14">
        <v>2.34</v>
      </c>
      <c r="FQ95" s="66">
        <f t="shared" si="888"/>
        <v>22500</v>
      </c>
      <c r="FR95" s="65">
        <v>0</v>
      </c>
      <c r="FS95" s="14">
        <v>0</v>
      </c>
      <c r="FT95" s="66">
        <v>0</v>
      </c>
      <c r="FU95" s="65">
        <v>0</v>
      </c>
      <c r="FV95" s="14">
        <v>0</v>
      </c>
      <c r="FW95" s="66">
        <v>0</v>
      </c>
      <c r="FX95" s="65">
        <v>0</v>
      </c>
      <c r="FY95" s="14">
        <v>0</v>
      </c>
      <c r="FZ95" s="66">
        <v>0</v>
      </c>
      <c r="GA95" s="65">
        <v>0</v>
      </c>
      <c r="GB95" s="14">
        <v>0</v>
      </c>
      <c r="GC95" s="66">
        <v>0</v>
      </c>
      <c r="GD95" s="65">
        <v>0</v>
      </c>
      <c r="GE95" s="14">
        <v>0</v>
      </c>
      <c r="GF95" s="66">
        <v>0</v>
      </c>
      <c r="GG95" s="65">
        <v>0</v>
      </c>
      <c r="GH95" s="14">
        <v>0</v>
      </c>
      <c r="GI95" s="66">
        <v>0</v>
      </c>
      <c r="GJ95" s="65">
        <v>0</v>
      </c>
      <c r="GK95" s="14">
        <v>0</v>
      </c>
      <c r="GL95" s="66">
        <v>0</v>
      </c>
      <c r="GM95" s="65">
        <v>0</v>
      </c>
      <c r="GN95" s="14">
        <v>0</v>
      </c>
      <c r="GO95" s="66">
        <v>0</v>
      </c>
      <c r="GP95" s="65">
        <v>2.1000000000000001E-2</v>
      </c>
      <c r="GQ95" s="14">
        <v>0.56999999999999995</v>
      </c>
      <c r="GR95" s="66">
        <f t="shared" si="903"/>
        <v>27142.857142857138</v>
      </c>
      <c r="GS95" s="65">
        <v>0</v>
      </c>
      <c r="GT95" s="14">
        <v>0</v>
      </c>
      <c r="GU95" s="66">
        <v>0</v>
      </c>
      <c r="GV95" s="65">
        <v>0</v>
      </c>
      <c r="GW95" s="14">
        <v>0</v>
      </c>
      <c r="GX95" s="66">
        <v>0</v>
      </c>
      <c r="GY95" s="65">
        <v>1.5960000000000001</v>
      </c>
      <c r="GZ95" s="14">
        <v>42.77</v>
      </c>
      <c r="HA95" s="66">
        <f t="shared" si="897"/>
        <v>26798.245614035088</v>
      </c>
      <c r="HB95" s="65">
        <v>0</v>
      </c>
      <c r="HC95" s="14">
        <v>0</v>
      </c>
      <c r="HD95" s="66">
        <v>0</v>
      </c>
      <c r="HE95" s="65">
        <v>0</v>
      </c>
      <c r="HF95" s="14">
        <v>0</v>
      </c>
      <c r="HG95" s="66">
        <v>0</v>
      </c>
      <c r="HH95" s="65">
        <v>0</v>
      </c>
      <c r="HI95" s="14">
        <v>0</v>
      </c>
      <c r="HJ95" s="66">
        <f t="shared" si="889"/>
        <v>0</v>
      </c>
      <c r="HK95" s="65">
        <v>0</v>
      </c>
      <c r="HL95" s="14">
        <v>0</v>
      </c>
      <c r="HM95" s="66">
        <v>0</v>
      </c>
      <c r="HN95" s="65">
        <v>0</v>
      </c>
      <c r="HO95" s="14">
        <v>0</v>
      </c>
      <c r="HP95" s="66">
        <v>0</v>
      </c>
      <c r="HQ95" s="65">
        <v>0</v>
      </c>
      <c r="HR95" s="14">
        <v>0</v>
      </c>
      <c r="HS95" s="66">
        <v>0</v>
      </c>
      <c r="HT95" s="65">
        <v>0</v>
      </c>
      <c r="HU95" s="14">
        <v>0</v>
      </c>
      <c r="HV95" s="66">
        <v>0</v>
      </c>
      <c r="HW95" s="65">
        <v>0</v>
      </c>
      <c r="HX95" s="14">
        <v>0</v>
      </c>
      <c r="HY95" s="66">
        <v>0</v>
      </c>
      <c r="HZ95" s="65">
        <v>0</v>
      </c>
      <c r="IA95" s="14">
        <v>0</v>
      </c>
      <c r="IB95" s="66">
        <f t="shared" si="890"/>
        <v>0</v>
      </c>
      <c r="IC95" s="65">
        <v>0.05</v>
      </c>
      <c r="ID95" s="14">
        <v>2.96</v>
      </c>
      <c r="IE95" s="66">
        <f t="shared" si="898"/>
        <v>59199.999999999993</v>
      </c>
      <c r="IF95" s="65">
        <v>0</v>
      </c>
      <c r="IG95" s="14">
        <v>0</v>
      </c>
      <c r="IH95" s="66">
        <v>0</v>
      </c>
      <c r="II95" s="65">
        <v>0</v>
      </c>
      <c r="IJ95" s="14">
        <v>0</v>
      </c>
      <c r="IK95" s="66">
        <v>0</v>
      </c>
      <c r="IL95" s="65">
        <v>0.23300000000000001</v>
      </c>
      <c r="IM95" s="14">
        <v>7.97</v>
      </c>
      <c r="IN95" s="66">
        <f t="shared" si="891"/>
        <v>34206.008583690986</v>
      </c>
      <c r="IO95" s="65">
        <v>0</v>
      </c>
      <c r="IP95" s="14">
        <v>0</v>
      </c>
      <c r="IQ95" s="66">
        <v>0</v>
      </c>
      <c r="IR95" s="65">
        <v>0.221</v>
      </c>
      <c r="IS95" s="14">
        <v>6.48</v>
      </c>
      <c r="IT95" s="66">
        <f t="shared" si="899"/>
        <v>29321.266968325795</v>
      </c>
      <c r="IU95" s="65">
        <v>0</v>
      </c>
      <c r="IV95" s="14">
        <v>0</v>
      </c>
      <c r="IW95" s="66">
        <v>0</v>
      </c>
      <c r="IX95" s="65">
        <v>0</v>
      </c>
      <c r="IY95" s="14">
        <v>0</v>
      </c>
      <c r="IZ95" s="66">
        <v>0</v>
      </c>
      <c r="JA95" s="65">
        <v>0</v>
      </c>
      <c r="JB95" s="14">
        <v>0</v>
      </c>
      <c r="JC95" s="66">
        <v>0</v>
      </c>
      <c r="JD95" s="65">
        <v>13.349</v>
      </c>
      <c r="JE95" s="14">
        <v>321.86</v>
      </c>
      <c r="JF95" s="66">
        <f t="shared" si="893"/>
        <v>24111.16937598322</v>
      </c>
      <c r="JG95" s="65">
        <v>2.077</v>
      </c>
      <c r="JH95" s="14">
        <v>52.98</v>
      </c>
      <c r="JI95" s="66">
        <f t="shared" si="894"/>
        <v>25507.944150216659</v>
      </c>
      <c r="JJ95" s="11">
        <f t="shared" si="704"/>
        <v>296.46399999999994</v>
      </c>
      <c r="JK95" s="21">
        <f t="shared" si="705"/>
        <v>6985.4800000000005</v>
      </c>
      <c r="JL95" s="6"/>
      <c r="JM95" s="9"/>
      <c r="JN95" s="6"/>
      <c r="JO95" s="6"/>
      <c r="JP95" s="6"/>
      <c r="JQ95" s="9"/>
      <c r="JR95" s="6"/>
      <c r="JS95" s="6"/>
      <c r="JT95" s="6"/>
      <c r="JU95" s="9"/>
      <c r="JV95" s="6"/>
      <c r="JW95" s="6"/>
      <c r="JX95" s="1"/>
      <c r="JY95" s="2"/>
      <c r="JZ95" s="1"/>
      <c r="KA95" s="1"/>
      <c r="KB95" s="1"/>
      <c r="KC95" s="2"/>
      <c r="KD95" s="1"/>
      <c r="KE95" s="1"/>
      <c r="KF95" s="1"/>
      <c r="KG95" s="2"/>
      <c r="KH95" s="1"/>
      <c r="KI95" s="1"/>
      <c r="KJ95" s="1"/>
      <c r="KK95" s="2"/>
      <c r="KL95" s="1"/>
      <c r="KM95" s="1"/>
      <c r="KN95" s="1"/>
      <c r="KO95" s="2"/>
      <c r="KP95" s="1"/>
      <c r="KQ95" s="1"/>
      <c r="KR95" s="1"/>
      <c r="KS95" s="2"/>
      <c r="KT95" s="1"/>
      <c r="KU95" s="1"/>
      <c r="KV95" s="1"/>
      <c r="KW95" s="2"/>
      <c r="KX95" s="1"/>
      <c r="KY95" s="1"/>
      <c r="KZ95" s="1"/>
      <c r="LA95" s="2"/>
      <c r="LB95" s="1"/>
      <c r="LC95" s="1"/>
      <c r="LD95" s="1"/>
    </row>
    <row r="96" spans="1:391" ht="15" thickBot="1" x14ac:dyDescent="0.35">
      <c r="A96" s="88"/>
      <c r="B96" s="89" t="s">
        <v>17</v>
      </c>
      <c r="C96" s="80">
        <f>SUM(C84:C95)</f>
        <v>0</v>
      </c>
      <c r="D96" s="47">
        <f>SUM(D84:D95)</f>
        <v>0</v>
      </c>
      <c r="E96" s="81"/>
      <c r="F96" s="80">
        <f>SUM(F84:F95)</f>
        <v>57.025999999999996</v>
      </c>
      <c r="G96" s="47">
        <f>SUM(G84:G95)</f>
        <v>1809.04</v>
      </c>
      <c r="H96" s="81"/>
      <c r="I96" s="80">
        <f>SUM(I84:I95)</f>
        <v>0</v>
      </c>
      <c r="J96" s="47">
        <f>SUM(J84:J95)</f>
        <v>0</v>
      </c>
      <c r="K96" s="81"/>
      <c r="L96" s="80">
        <f>SUM(L84:L95)</f>
        <v>18.727</v>
      </c>
      <c r="M96" s="47">
        <f>SUM(M84:M95)</f>
        <v>617.05999999999983</v>
      </c>
      <c r="N96" s="81"/>
      <c r="O96" s="80">
        <f>SUM(O84:O95)</f>
        <v>0</v>
      </c>
      <c r="P96" s="47">
        <f>SUM(P84:P95)</f>
        <v>0</v>
      </c>
      <c r="Q96" s="81"/>
      <c r="R96" s="80">
        <f>SUM(R84:R95)</f>
        <v>0.123</v>
      </c>
      <c r="S96" s="47">
        <f>SUM(S84:S95)</f>
        <v>4.47</v>
      </c>
      <c r="T96" s="81"/>
      <c r="U96" s="80">
        <f t="shared" ref="U96:V96" si="918">SUM(U84:U95)</f>
        <v>0</v>
      </c>
      <c r="V96" s="47">
        <f t="shared" si="918"/>
        <v>0</v>
      </c>
      <c r="W96" s="81"/>
      <c r="X96" s="80">
        <f>SUM(X84:X95)</f>
        <v>1131.345</v>
      </c>
      <c r="Y96" s="47">
        <f>SUM(Y84:Y95)</f>
        <v>29924.41</v>
      </c>
      <c r="Z96" s="81"/>
      <c r="AA96" s="80">
        <f>SUM(AA84:AA95)</f>
        <v>2E-3</v>
      </c>
      <c r="AB96" s="47">
        <f>SUM(AB84:AB95)</f>
        <v>0.04</v>
      </c>
      <c r="AC96" s="81"/>
      <c r="AD96" s="80">
        <f>SUM(AD84:AD95)</f>
        <v>0</v>
      </c>
      <c r="AE96" s="47">
        <f>SUM(AE84:AE95)</f>
        <v>0</v>
      </c>
      <c r="AF96" s="81"/>
      <c r="AG96" s="80">
        <f t="shared" ref="AG96:AH96" si="919">SUM(AG84:AG95)</f>
        <v>0</v>
      </c>
      <c r="AH96" s="47">
        <f t="shared" si="919"/>
        <v>0</v>
      </c>
      <c r="AI96" s="81"/>
      <c r="AJ96" s="80">
        <f>SUM(AJ84:AJ95)</f>
        <v>0</v>
      </c>
      <c r="AK96" s="47">
        <f>SUM(AK84:AK95)</f>
        <v>0</v>
      </c>
      <c r="AL96" s="81"/>
      <c r="AM96" s="80">
        <f>SUM(AM84:AM95)</f>
        <v>0</v>
      </c>
      <c r="AN96" s="47">
        <f>SUM(AN84:AN95)</f>
        <v>0</v>
      </c>
      <c r="AO96" s="81"/>
      <c r="AP96" s="80">
        <f>SUM(AP84:AP95)</f>
        <v>0</v>
      </c>
      <c r="AQ96" s="47">
        <f>SUM(AQ84:AQ95)</f>
        <v>0</v>
      </c>
      <c r="AR96" s="81"/>
      <c r="AS96" s="80">
        <f>SUM(AS84:AS95)</f>
        <v>0.51700000000000002</v>
      </c>
      <c r="AT96" s="47">
        <f>SUM(AT84:AT95)</f>
        <v>18.77</v>
      </c>
      <c r="AU96" s="81"/>
      <c r="AV96" s="80">
        <f>SUM(AV84:AV95)</f>
        <v>2E-3</v>
      </c>
      <c r="AW96" s="47">
        <f>SUM(AW84:AW95)</f>
        <v>0.48</v>
      </c>
      <c r="AX96" s="81"/>
      <c r="AY96" s="80">
        <f>SUM(AY84:AY95)</f>
        <v>0</v>
      </c>
      <c r="AZ96" s="47">
        <f>SUM(AZ84:AZ95)</f>
        <v>0</v>
      </c>
      <c r="BA96" s="81"/>
      <c r="BB96" s="80">
        <f>SUM(BB84:BB95)</f>
        <v>1.7349999999999999</v>
      </c>
      <c r="BC96" s="47">
        <f>SUM(BC84:BC95)</f>
        <v>61.48</v>
      </c>
      <c r="BD96" s="81"/>
      <c r="BE96" s="80">
        <f>SUM(BE84:BE95)</f>
        <v>27.718</v>
      </c>
      <c r="BF96" s="47">
        <f>SUM(BF84:BF95)</f>
        <v>750.84999999999991</v>
      </c>
      <c r="BG96" s="81"/>
      <c r="BH96" s="80">
        <f>SUM(BH84:BH95)</f>
        <v>0.151</v>
      </c>
      <c r="BI96" s="47">
        <f>SUM(BI84:BI95)</f>
        <v>4.9700000000000006</v>
      </c>
      <c r="BJ96" s="81"/>
      <c r="BK96" s="80"/>
      <c r="BL96" s="47"/>
      <c r="BM96" s="81"/>
      <c r="BN96" s="80">
        <f>SUM(BN84:BN95)</f>
        <v>0</v>
      </c>
      <c r="BO96" s="47">
        <f>SUM(BO84:BO95)</f>
        <v>0</v>
      </c>
      <c r="BP96" s="81"/>
      <c r="BQ96" s="80">
        <f>SUM(BQ84:BQ95)</f>
        <v>0</v>
      </c>
      <c r="BR96" s="47">
        <f>SUM(BR84:BR95)</f>
        <v>0</v>
      </c>
      <c r="BS96" s="81"/>
      <c r="BT96" s="80">
        <f t="shared" ref="BT96:BU96" si="920">SUM(BT84:BT95)</f>
        <v>565.90600000000006</v>
      </c>
      <c r="BU96" s="47">
        <f t="shared" si="920"/>
        <v>11752.839999999998</v>
      </c>
      <c r="BV96" s="81"/>
      <c r="BW96" s="80">
        <f>SUM(BW84:BW95)</f>
        <v>0.77</v>
      </c>
      <c r="BX96" s="47">
        <f>SUM(BX84:BX95)</f>
        <v>48.86</v>
      </c>
      <c r="BY96" s="81"/>
      <c r="BZ96" s="80">
        <f>SUM(BZ84:BZ95)</f>
        <v>0.252</v>
      </c>
      <c r="CA96" s="47">
        <f>SUM(CA84:CA95)</f>
        <v>5.6</v>
      </c>
      <c r="CB96" s="81"/>
      <c r="CC96" s="80">
        <f>SUM(CC84:CC95)</f>
        <v>0</v>
      </c>
      <c r="CD96" s="47">
        <f>SUM(CD84:CD95)</f>
        <v>0</v>
      </c>
      <c r="CE96" s="81"/>
      <c r="CF96" s="80">
        <f>SUM(CF84:CF95)</f>
        <v>0</v>
      </c>
      <c r="CG96" s="47">
        <f>SUM(CG84:CG95)</f>
        <v>0</v>
      </c>
      <c r="CH96" s="81"/>
      <c r="CI96" s="80">
        <f>SUM(CI84:CI95)</f>
        <v>5.6</v>
      </c>
      <c r="CJ96" s="47">
        <f>SUM(CJ84:CJ95)</f>
        <v>177.37</v>
      </c>
      <c r="CK96" s="81"/>
      <c r="CL96" s="80">
        <f>SUM(CL84:CL95)</f>
        <v>8.5429999999999993</v>
      </c>
      <c r="CM96" s="47">
        <f>SUM(CM84:CM95)</f>
        <v>257.36</v>
      </c>
      <c r="CN96" s="81"/>
      <c r="CO96" s="80">
        <f>SUM(CO84:CO95)</f>
        <v>0</v>
      </c>
      <c r="CP96" s="47">
        <f>SUM(CP84:CP95)</f>
        <v>0</v>
      </c>
      <c r="CQ96" s="81"/>
      <c r="CR96" s="80">
        <f>SUM(CR84:CR95)</f>
        <v>0</v>
      </c>
      <c r="CS96" s="47">
        <f>SUM(CS84:CS95)</f>
        <v>0</v>
      </c>
      <c r="CT96" s="81"/>
      <c r="CU96" s="80">
        <f>SUM(CU84:CU95)</f>
        <v>0</v>
      </c>
      <c r="CV96" s="47">
        <f>SUM(CV84:CV95)</f>
        <v>0</v>
      </c>
      <c r="CW96" s="81"/>
      <c r="CX96" s="80">
        <f t="shared" ref="CX96:CY96" si="921">SUM(CX84:CX95)</f>
        <v>0</v>
      </c>
      <c r="CY96" s="47">
        <f t="shared" si="921"/>
        <v>0</v>
      </c>
      <c r="CZ96" s="81"/>
      <c r="DA96" s="80">
        <f>SUM(DA84:DA95)</f>
        <v>0</v>
      </c>
      <c r="DB96" s="47">
        <f>SUM(DB84:DB95)</f>
        <v>0</v>
      </c>
      <c r="DC96" s="81"/>
      <c r="DD96" s="80">
        <f>SUM(DD84:DD95)</f>
        <v>0.125</v>
      </c>
      <c r="DE96" s="47">
        <f>SUM(DE84:DE95)</f>
        <v>4.3100000000000005</v>
      </c>
      <c r="DF96" s="81"/>
      <c r="DG96" s="80">
        <f>SUM(DG84:DG95)</f>
        <v>15.84</v>
      </c>
      <c r="DH96" s="47">
        <f>SUM(DH84:DH95)</f>
        <v>333.58</v>
      </c>
      <c r="DI96" s="81"/>
      <c r="DJ96" s="80">
        <f t="shared" ref="DJ96:DK96" si="922">SUM(DJ84:DJ95)</f>
        <v>0</v>
      </c>
      <c r="DK96" s="47">
        <f t="shared" si="922"/>
        <v>0</v>
      </c>
      <c r="DL96" s="81"/>
      <c r="DM96" s="80">
        <f t="shared" ref="DM96:DN96" si="923">SUM(DM84:DM95)</f>
        <v>0</v>
      </c>
      <c r="DN96" s="47">
        <f t="shared" si="923"/>
        <v>0</v>
      </c>
      <c r="DO96" s="81"/>
      <c r="DP96" s="80">
        <f>SUM(DP84:DP95)</f>
        <v>6.8599999999999994</v>
      </c>
      <c r="DQ96" s="47">
        <f>SUM(DQ84:DQ95)</f>
        <v>171.67000000000002</v>
      </c>
      <c r="DR96" s="81"/>
      <c r="DS96" s="80">
        <f>SUM(DS84:DS95)</f>
        <v>0</v>
      </c>
      <c r="DT96" s="47">
        <f>SUM(DT84:DT95)</f>
        <v>0</v>
      </c>
      <c r="DU96" s="81"/>
      <c r="DV96" s="80">
        <f>SUM(DV84:DV95)</f>
        <v>0</v>
      </c>
      <c r="DW96" s="47">
        <f>SUM(DW84:DW95)</f>
        <v>0</v>
      </c>
      <c r="DX96" s="81"/>
      <c r="DY96" s="80">
        <f>SUM(DY84:DY95)</f>
        <v>0</v>
      </c>
      <c r="DZ96" s="47">
        <f>SUM(DZ84:DZ95)</f>
        <v>0</v>
      </c>
      <c r="EA96" s="81"/>
      <c r="EB96" s="80">
        <f>SUM(EB84:EB95)</f>
        <v>312.10599999999999</v>
      </c>
      <c r="EC96" s="47">
        <f>SUM(EC84:EC95)</f>
        <v>9659.4699999999993</v>
      </c>
      <c r="ED96" s="81"/>
      <c r="EE96" s="80">
        <f>SUM(EE84:EE95)</f>
        <v>0</v>
      </c>
      <c r="EF96" s="47">
        <f>SUM(EF84:EF95)</f>
        <v>0</v>
      </c>
      <c r="EG96" s="81"/>
      <c r="EH96" s="80">
        <f>SUM(EH84:EH95)</f>
        <v>0</v>
      </c>
      <c r="EI96" s="47">
        <f>SUM(EI84:EI95)</f>
        <v>0</v>
      </c>
      <c r="EJ96" s="81"/>
      <c r="EK96" s="80">
        <f>SUM(EK84:EK95)</f>
        <v>8.8419999999999987</v>
      </c>
      <c r="EL96" s="47">
        <f>SUM(EL84:EL95)</f>
        <v>245.8</v>
      </c>
      <c r="EM96" s="81"/>
      <c r="EN96" s="80">
        <f>SUM(EN84:EN95)</f>
        <v>64.177000000000007</v>
      </c>
      <c r="EO96" s="47">
        <f>SUM(EO84:EO95)</f>
        <v>1197.03</v>
      </c>
      <c r="EP96" s="81"/>
      <c r="EQ96" s="80">
        <f>SUM(EQ84:EQ95)</f>
        <v>0</v>
      </c>
      <c r="ER96" s="47">
        <f>SUM(ER84:ER95)</f>
        <v>0</v>
      </c>
      <c r="ES96" s="81"/>
      <c r="ET96" s="80">
        <f t="shared" ref="ET96:EU96" si="924">SUM(ET84:ET95)</f>
        <v>0.438</v>
      </c>
      <c r="EU96" s="47">
        <f t="shared" si="924"/>
        <v>31.92</v>
      </c>
      <c r="EV96" s="81"/>
      <c r="EW96" s="80">
        <f t="shared" ref="EW96:EX96" si="925">SUM(EW84:EW95)</f>
        <v>0</v>
      </c>
      <c r="EX96" s="47">
        <f t="shared" si="925"/>
        <v>0</v>
      </c>
      <c r="EY96" s="81"/>
      <c r="EZ96" s="80">
        <f t="shared" ref="EZ96:FA96" si="926">SUM(EZ84:EZ95)</f>
        <v>37.134000000000007</v>
      </c>
      <c r="FA96" s="47">
        <f t="shared" si="926"/>
        <v>1084.45</v>
      </c>
      <c r="FB96" s="81"/>
      <c r="FC96" s="80">
        <f t="shared" ref="FC96:FD96" si="927">SUM(FC84:FC95)</f>
        <v>267.08299999999997</v>
      </c>
      <c r="FD96" s="47">
        <f t="shared" si="927"/>
        <v>5741.0400000000009</v>
      </c>
      <c r="FE96" s="81"/>
      <c r="FF96" s="80">
        <f t="shared" ref="FF96:FG96" si="928">SUM(FF84:FF95)</f>
        <v>1139.5849999999998</v>
      </c>
      <c r="FG96" s="47">
        <f t="shared" si="928"/>
        <v>29204.730000000007</v>
      </c>
      <c r="FH96" s="81"/>
      <c r="FI96" s="80">
        <f t="shared" ref="FI96:FJ96" si="929">SUM(FI84:FI95)</f>
        <v>0</v>
      </c>
      <c r="FJ96" s="47">
        <f t="shared" si="929"/>
        <v>0</v>
      </c>
      <c r="FK96" s="81"/>
      <c r="FL96" s="80">
        <f t="shared" ref="FL96:FM96" si="930">SUM(FL84:FL95)</f>
        <v>0.185</v>
      </c>
      <c r="FM96" s="47">
        <f t="shared" si="930"/>
        <v>7.23</v>
      </c>
      <c r="FN96" s="81"/>
      <c r="FO96" s="80">
        <f t="shared" ref="FO96:FP96" si="931">SUM(FO84:FO95)</f>
        <v>17.997000000000003</v>
      </c>
      <c r="FP96" s="47">
        <f t="shared" si="931"/>
        <v>527.33000000000004</v>
      </c>
      <c r="FQ96" s="81"/>
      <c r="FR96" s="80">
        <f t="shared" ref="FR96:FS96" si="932">SUM(FR84:FR95)</f>
        <v>0</v>
      </c>
      <c r="FS96" s="47">
        <f t="shared" si="932"/>
        <v>0</v>
      </c>
      <c r="FT96" s="81"/>
      <c r="FU96" s="80">
        <f t="shared" ref="FU96:FV96" si="933">SUM(FU84:FU95)</f>
        <v>1</v>
      </c>
      <c r="FV96" s="47">
        <f t="shared" si="933"/>
        <v>3.16</v>
      </c>
      <c r="FW96" s="81"/>
      <c r="FX96" s="80">
        <f t="shared" ref="FX96:FY96" si="934">SUM(FX84:FX95)</f>
        <v>0</v>
      </c>
      <c r="FY96" s="47">
        <f t="shared" si="934"/>
        <v>0</v>
      </c>
      <c r="FZ96" s="81"/>
      <c r="GA96" s="80">
        <f t="shared" ref="GA96:GB96" si="935">SUM(GA84:GA95)</f>
        <v>0</v>
      </c>
      <c r="GB96" s="47">
        <f t="shared" si="935"/>
        <v>0</v>
      </c>
      <c r="GC96" s="81"/>
      <c r="GD96" s="80">
        <f t="shared" ref="GD96:GE96" si="936">SUM(GD84:GD95)</f>
        <v>0</v>
      </c>
      <c r="GE96" s="47">
        <f t="shared" si="936"/>
        <v>0</v>
      </c>
      <c r="GF96" s="81"/>
      <c r="GG96" s="80">
        <f t="shared" ref="GG96:GH96" si="937">SUM(GG84:GG95)</f>
        <v>0.6</v>
      </c>
      <c r="GH96" s="47">
        <f t="shared" si="937"/>
        <v>17.46</v>
      </c>
      <c r="GI96" s="81"/>
      <c r="GJ96" s="80">
        <f t="shared" ref="GJ96:GK96" si="938">SUM(GJ84:GJ95)</f>
        <v>0</v>
      </c>
      <c r="GK96" s="47">
        <f t="shared" si="938"/>
        <v>0</v>
      </c>
      <c r="GL96" s="81"/>
      <c r="GM96" s="80">
        <f t="shared" ref="GM96:GN96" si="939">SUM(GM84:GM95)</f>
        <v>0</v>
      </c>
      <c r="GN96" s="47">
        <f t="shared" si="939"/>
        <v>0</v>
      </c>
      <c r="GO96" s="81"/>
      <c r="GP96" s="80">
        <f t="shared" ref="GP96:GQ96" si="940">SUM(GP84:GP95)</f>
        <v>0.7320000000000001</v>
      </c>
      <c r="GQ96" s="47">
        <f t="shared" si="940"/>
        <v>26.9</v>
      </c>
      <c r="GR96" s="81"/>
      <c r="GS96" s="80">
        <f t="shared" ref="GS96:GT96" si="941">SUM(GS84:GS95)</f>
        <v>0</v>
      </c>
      <c r="GT96" s="47">
        <f t="shared" si="941"/>
        <v>0</v>
      </c>
      <c r="GU96" s="81"/>
      <c r="GV96" s="80">
        <f t="shared" ref="GV96:GW96" si="942">SUM(GV84:GV95)</f>
        <v>0</v>
      </c>
      <c r="GW96" s="47">
        <f t="shared" si="942"/>
        <v>0</v>
      </c>
      <c r="GX96" s="81"/>
      <c r="GY96" s="80">
        <f t="shared" ref="GY96:GZ96" si="943">SUM(GY84:GY95)</f>
        <v>11.061</v>
      </c>
      <c r="GZ96" s="47">
        <f t="shared" si="943"/>
        <v>328.94</v>
      </c>
      <c r="HA96" s="81"/>
      <c r="HB96" s="80">
        <f t="shared" ref="HB96:HC96" si="944">SUM(HB84:HB95)</f>
        <v>0</v>
      </c>
      <c r="HC96" s="47">
        <f t="shared" si="944"/>
        <v>0</v>
      </c>
      <c r="HD96" s="81"/>
      <c r="HE96" s="80">
        <f t="shared" ref="HE96:HF96" si="945">SUM(HE84:HE95)</f>
        <v>1.6E-2</v>
      </c>
      <c r="HF96" s="47">
        <f t="shared" si="945"/>
        <v>0.23</v>
      </c>
      <c r="HG96" s="81"/>
      <c r="HH96" s="80">
        <f t="shared" ref="HH96:HI96" si="946">SUM(HH84:HH95)</f>
        <v>0</v>
      </c>
      <c r="HI96" s="47">
        <f t="shared" si="946"/>
        <v>0</v>
      </c>
      <c r="HJ96" s="81"/>
      <c r="HK96" s="80">
        <f t="shared" ref="HK96:HL96" si="947">SUM(HK84:HK95)</f>
        <v>0</v>
      </c>
      <c r="HL96" s="47">
        <f t="shared" si="947"/>
        <v>0</v>
      </c>
      <c r="HM96" s="81"/>
      <c r="HN96" s="80">
        <f t="shared" ref="HN96:HO96" si="948">SUM(HN84:HN95)</f>
        <v>2E-3</v>
      </c>
      <c r="HO96" s="47">
        <f t="shared" si="948"/>
        <v>0.03</v>
      </c>
      <c r="HP96" s="81"/>
      <c r="HQ96" s="80">
        <f t="shared" ref="HQ96:HR96" si="949">SUM(HQ84:HQ95)</f>
        <v>2E-3</v>
      </c>
      <c r="HR96" s="47">
        <f t="shared" si="949"/>
        <v>0.03</v>
      </c>
      <c r="HS96" s="81"/>
      <c r="HT96" s="80">
        <f t="shared" ref="HT96:HU96" si="950">SUM(HT84:HT95)</f>
        <v>0.20300000000000001</v>
      </c>
      <c r="HU96" s="47">
        <f t="shared" si="950"/>
        <v>4.57</v>
      </c>
      <c r="HV96" s="81"/>
      <c r="HW96" s="80">
        <f t="shared" ref="HW96:HX96" si="951">SUM(HW84:HW95)</f>
        <v>0</v>
      </c>
      <c r="HX96" s="47">
        <f t="shared" si="951"/>
        <v>0</v>
      </c>
      <c r="HY96" s="81"/>
      <c r="HZ96" s="80">
        <f t="shared" ref="HZ96:IA96" si="952">SUM(HZ84:HZ95)</f>
        <v>0</v>
      </c>
      <c r="IA96" s="47">
        <f t="shared" si="952"/>
        <v>0</v>
      </c>
      <c r="IB96" s="81"/>
      <c r="IC96" s="80">
        <f t="shared" ref="IC96:ID96" si="953">SUM(IC84:IC95)</f>
        <v>5.2729999999999997</v>
      </c>
      <c r="ID96" s="47">
        <f t="shared" si="953"/>
        <v>239.89999999999998</v>
      </c>
      <c r="IE96" s="81"/>
      <c r="IF96" s="80">
        <f t="shared" ref="IF96:IG96" si="954">SUM(IF84:IF95)</f>
        <v>0</v>
      </c>
      <c r="IG96" s="47">
        <f t="shared" si="954"/>
        <v>0</v>
      </c>
      <c r="IH96" s="81"/>
      <c r="II96" s="80">
        <f t="shared" ref="II96:IJ96" si="955">SUM(II84:II95)</f>
        <v>0</v>
      </c>
      <c r="IJ96" s="47">
        <f t="shared" si="955"/>
        <v>0</v>
      </c>
      <c r="IK96" s="81"/>
      <c r="IL96" s="80">
        <f t="shared" ref="IL96:IM96" si="956">SUM(IL84:IL95)</f>
        <v>0.69200000000000006</v>
      </c>
      <c r="IM96" s="47">
        <f t="shared" si="956"/>
        <v>22.35</v>
      </c>
      <c r="IN96" s="81"/>
      <c r="IO96" s="80">
        <f t="shared" ref="IO96:IP96" si="957">SUM(IO84:IO95)</f>
        <v>60.707999999999998</v>
      </c>
      <c r="IP96" s="47">
        <f t="shared" si="957"/>
        <v>3039.38</v>
      </c>
      <c r="IQ96" s="81"/>
      <c r="IR96" s="80">
        <f t="shared" ref="IR96:IS96" si="958">SUM(IR84:IR95)</f>
        <v>9.0250000000000004</v>
      </c>
      <c r="IS96" s="47">
        <f t="shared" si="958"/>
        <v>244.14000000000001</v>
      </c>
      <c r="IT96" s="81"/>
      <c r="IU96" s="80">
        <f t="shared" ref="IU96:IV96" si="959">SUM(IU84:IU95)</f>
        <v>2.9000000000000001E-2</v>
      </c>
      <c r="IV96" s="47">
        <f t="shared" si="959"/>
        <v>1.01</v>
      </c>
      <c r="IW96" s="81"/>
      <c r="IX96" s="80">
        <f t="shared" ref="IX96:IY96" si="960">SUM(IX84:IX95)</f>
        <v>3.2000000000000001E-2</v>
      </c>
      <c r="IY96" s="47">
        <f t="shared" si="960"/>
        <v>2.6399999999999997</v>
      </c>
      <c r="IZ96" s="81"/>
      <c r="JA96" s="80">
        <f t="shared" ref="JA96:JB96" si="961">SUM(JA84:JA95)</f>
        <v>0</v>
      </c>
      <c r="JB96" s="47">
        <f t="shared" si="961"/>
        <v>0</v>
      </c>
      <c r="JC96" s="81"/>
      <c r="JD96" s="80">
        <f t="shared" ref="JD96:JE96" si="962">SUM(JD84:JD95)</f>
        <v>199.35299999999998</v>
      </c>
      <c r="JE96" s="47">
        <f t="shared" si="962"/>
        <v>6098.5199999999995</v>
      </c>
      <c r="JF96" s="81"/>
      <c r="JG96" s="80">
        <f t="shared" ref="JG96:JH96" si="963">SUM(JG84:JG95)</f>
        <v>47.324999999999996</v>
      </c>
      <c r="JH96" s="47">
        <f t="shared" si="963"/>
        <v>1188.8399999999999</v>
      </c>
      <c r="JI96" s="81"/>
      <c r="JJ96" s="48">
        <f t="shared" si="704"/>
        <v>4024.8419999999992</v>
      </c>
      <c r="JK96" s="49">
        <f t="shared" si="705"/>
        <v>104860.26</v>
      </c>
      <c r="JL96" s="6"/>
      <c r="JM96" s="9"/>
      <c r="JN96" s="6"/>
      <c r="JO96" s="6"/>
      <c r="JP96" s="6"/>
      <c r="JQ96" s="9"/>
      <c r="JR96" s="6"/>
      <c r="JS96" s="6"/>
      <c r="JT96" s="6"/>
      <c r="JU96" s="9"/>
      <c r="JV96" s="6"/>
      <c r="JW96" s="6"/>
      <c r="JX96" s="1"/>
      <c r="JY96" s="2"/>
      <c r="JZ96" s="1"/>
      <c r="KA96" s="1"/>
      <c r="KB96" s="1"/>
      <c r="KC96" s="2"/>
      <c r="KD96" s="1"/>
      <c r="KE96" s="1"/>
      <c r="KF96" s="1"/>
      <c r="KG96" s="2"/>
      <c r="KH96" s="1"/>
      <c r="KI96" s="1"/>
      <c r="KJ96" s="1"/>
      <c r="KK96" s="2"/>
      <c r="KL96" s="1"/>
      <c r="KM96" s="1"/>
      <c r="KN96" s="1"/>
      <c r="KO96" s="2"/>
      <c r="KP96" s="1"/>
      <c r="KQ96" s="1"/>
      <c r="KR96" s="1"/>
      <c r="KS96" s="2"/>
      <c r="KT96" s="1"/>
      <c r="KU96" s="1"/>
      <c r="KV96" s="1"/>
      <c r="KW96" s="2"/>
      <c r="KX96" s="1"/>
      <c r="KY96" s="1"/>
      <c r="KZ96" s="1"/>
      <c r="LA96" s="2"/>
      <c r="LB96" s="1"/>
      <c r="LC96" s="1"/>
      <c r="LD96" s="1"/>
      <c r="LI96" s="3"/>
      <c r="LN96" s="3"/>
      <c r="LS96" s="3"/>
      <c r="LX96" s="3"/>
      <c r="MC96" s="3"/>
      <c r="MH96" s="3"/>
      <c r="MM96" s="3"/>
      <c r="MR96" s="3"/>
      <c r="MW96" s="3"/>
      <c r="NB96" s="3"/>
      <c r="NG96" s="3"/>
      <c r="NL96" s="3"/>
      <c r="NQ96" s="3"/>
      <c r="NV96" s="3"/>
      <c r="OA96" s="3"/>
    </row>
    <row r="97" spans="1:391" x14ac:dyDescent="0.3">
      <c r="A97" s="57">
        <v>2016</v>
      </c>
      <c r="B97" s="58" t="s">
        <v>5</v>
      </c>
      <c r="C97" s="65">
        <v>0</v>
      </c>
      <c r="D97" s="14">
        <v>0</v>
      </c>
      <c r="E97" s="66">
        <v>0</v>
      </c>
      <c r="F97" s="65">
        <v>15.234999999999999</v>
      </c>
      <c r="G97" s="14">
        <v>340.59</v>
      </c>
      <c r="H97" s="66">
        <f t="shared" ref="H97:H108" si="964">G97/F97*1000</f>
        <v>22355.759763702001</v>
      </c>
      <c r="I97" s="65">
        <v>0</v>
      </c>
      <c r="J97" s="14">
        <v>0</v>
      </c>
      <c r="K97" s="66">
        <v>0</v>
      </c>
      <c r="L97" s="65">
        <v>0.53600000000000003</v>
      </c>
      <c r="M97" s="14">
        <v>7.55</v>
      </c>
      <c r="N97" s="66">
        <f t="shared" ref="N97:N108" si="965">M97/L97*1000</f>
        <v>14085.820895522387</v>
      </c>
      <c r="O97" s="65">
        <v>0</v>
      </c>
      <c r="P97" s="14">
        <v>0</v>
      </c>
      <c r="Q97" s="66">
        <v>0</v>
      </c>
      <c r="R97" s="65">
        <v>0</v>
      </c>
      <c r="S97" s="14">
        <v>0</v>
      </c>
      <c r="T97" s="66">
        <v>0</v>
      </c>
      <c r="U97" s="65">
        <v>0</v>
      </c>
      <c r="V97" s="14">
        <v>0</v>
      </c>
      <c r="W97" s="66">
        <f t="shared" ref="W97:W108" si="966">IF(U97=0,0,V97/U97*1000)</f>
        <v>0</v>
      </c>
      <c r="X97" s="65">
        <v>66.903999999999996</v>
      </c>
      <c r="Y97" s="14">
        <v>2515.7800000000002</v>
      </c>
      <c r="Z97" s="66">
        <f t="shared" ref="Z97:Z108" si="967">Y97/X97*1000</f>
        <v>37602.833911275869</v>
      </c>
      <c r="AA97" s="65">
        <v>0</v>
      </c>
      <c r="AB97" s="14">
        <v>0</v>
      </c>
      <c r="AC97" s="66">
        <v>0</v>
      </c>
      <c r="AD97" s="65">
        <v>0</v>
      </c>
      <c r="AE97" s="14">
        <v>0</v>
      </c>
      <c r="AF97" s="66">
        <v>0</v>
      </c>
      <c r="AG97" s="65">
        <v>0</v>
      </c>
      <c r="AH97" s="14">
        <v>0</v>
      </c>
      <c r="AI97" s="66">
        <f t="shared" ref="AI97:AI108" si="968">IF(AG97=0,0,AH97/AG97*1000)</f>
        <v>0</v>
      </c>
      <c r="AJ97" s="65">
        <v>0</v>
      </c>
      <c r="AK97" s="14">
        <v>0</v>
      </c>
      <c r="AL97" s="66">
        <v>0</v>
      </c>
      <c r="AM97" s="65">
        <v>0</v>
      </c>
      <c r="AN97" s="14">
        <v>0</v>
      </c>
      <c r="AO97" s="66">
        <v>0</v>
      </c>
      <c r="AP97" s="65">
        <v>0</v>
      </c>
      <c r="AQ97" s="14">
        <v>0</v>
      </c>
      <c r="AR97" s="66">
        <v>0</v>
      </c>
      <c r="AS97" s="65">
        <v>0</v>
      </c>
      <c r="AT97" s="14">
        <v>0</v>
      </c>
      <c r="AU97" s="66">
        <v>0</v>
      </c>
      <c r="AV97" s="65">
        <v>0</v>
      </c>
      <c r="AW97" s="14">
        <v>0</v>
      </c>
      <c r="AX97" s="66">
        <v>0</v>
      </c>
      <c r="AY97" s="65">
        <v>0</v>
      </c>
      <c r="AZ97" s="14">
        <v>0</v>
      </c>
      <c r="BA97" s="66">
        <v>0</v>
      </c>
      <c r="BB97" s="65">
        <v>0</v>
      </c>
      <c r="BC97" s="14">
        <v>0</v>
      </c>
      <c r="BD97" s="66">
        <v>0</v>
      </c>
      <c r="BE97" s="65">
        <v>6.9000000000000006E-2</v>
      </c>
      <c r="BF97" s="14">
        <v>1.61</v>
      </c>
      <c r="BG97" s="66">
        <f t="shared" ref="BG97:BG108" si="969">BF97/BE97*1000</f>
        <v>23333.333333333332</v>
      </c>
      <c r="BH97" s="65">
        <v>0</v>
      </c>
      <c r="BI97" s="14">
        <v>0</v>
      </c>
      <c r="BJ97" s="66">
        <v>0</v>
      </c>
      <c r="BK97" s="65"/>
      <c r="BL97" s="14"/>
      <c r="BM97" s="66"/>
      <c r="BN97" s="65">
        <v>0</v>
      </c>
      <c r="BO97" s="14">
        <v>0</v>
      </c>
      <c r="BP97" s="66">
        <v>0</v>
      </c>
      <c r="BQ97" s="65">
        <v>0</v>
      </c>
      <c r="BR97" s="14">
        <v>0</v>
      </c>
      <c r="BS97" s="66">
        <v>0</v>
      </c>
      <c r="BT97" s="65">
        <v>26.864999999999998</v>
      </c>
      <c r="BU97" s="14">
        <v>617.70000000000005</v>
      </c>
      <c r="BV97" s="66">
        <f t="shared" ref="BV97:BV108" si="970">BU97/BT97*1000</f>
        <v>22992.741485203802</v>
      </c>
      <c r="BW97" s="65">
        <v>0</v>
      </c>
      <c r="BX97" s="14">
        <v>0</v>
      </c>
      <c r="BY97" s="66">
        <v>0</v>
      </c>
      <c r="BZ97" s="65">
        <v>0</v>
      </c>
      <c r="CA97" s="14">
        <v>0</v>
      </c>
      <c r="CB97" s="66">
        <v>0</v>
      </c>
      <c r="CC97" s="65">
        <v>0</v>
      </c>
      <c r="CD97" s="14">
        <v>0</v>
      </c>
      <c r="CE97" s="66">
        <v>0</v>
      </c>
      <c r="CF97" s="65">
        <v>0</v>
      </c>
      <c r="CG97" s="14">
        <v>0</v>
      </c>
      <c r="CH97" s="66">
        <v>0</v>
      </c>
      <c r="CI97" s="65">
        <v>12</v>
      </c>
      <c r="CJ97" s="14">
        <v>488.77</v>
      </c>
      <c r="CK97" s="66">
        <f t="shared" ref="CK97" si="971">CJ97/CI97*1000</f>
        <v>40730.833333333328</v>
      </c>
      <c r="CL97" s="65">
        <v>0.252</v>
      </c>
      <c r="CM97" s="14">
        <v>7.6</v>
      </c>
      <c r="CN97" s="66">
        <f t="shared" ref="CN97:CN108" si="972">CM97/CL97*1000</f>
        <v>30158.730158730159</v>
      </c>
      <c r="CO97" s="65">
        <v>0</v>
      </c>
      <c r="CP97" s="14">
        <v>0</v>
      </c>
      <c r="CQ97" s="66">
        <v>0</v>
      </c>
      <c r="CR97" s="65">
        <v>0</v>
      </c>
      <c r="CS97" s="14">
        <v>0</v>
      </c>
      <c r="CT97" s="66">
        <v>0</v>
      </c>
      <c r="CU97" s="65">
        <v>0</v>
      </c>
      <c r="CV97" s="14">
        <v>0</v>
      </c>
      <c r="CW97" s="66">
        <v>0</v>
      </c>
      <c r="CX97" s="65">
        <v>0</v>
      </c>
      <c r="CY97" s="14">
        <v>0</v>
      </c>
      <c r="CZ97" s="66">
        <f t="shared" ref="CZ97:CZ108" si="973">IF(CX97=0,0,CY97/CX97*1000)</f>
        <v>0</v>
      </c>
      <c r="DA97" s="65">
        <v>0</v>
      </c>
      <c r="DB97" s="14">
        <v>0</v>
      </c>
      <c r="DC97" s="66">
        <v>0</v>
      </c>
      <c r="DD97" s="65">
        <v>0</v>
      </c>
      <c r="DE97" s="14">
        <v>0</v>
      </c>
      <c r="DF97" s="66">
        <v>0</v>
      </c>
      <c r="DG97" s="65">
        <v>0</v>
      </c>
      <c r="DH97" s="14">
        <v>0</v>
      </c>
      <c r="DI97" s="66">
        <v>0</v>
      </c>
      <c r="DJ97" s="65">
        <v>0</v>
      </c>
      <c r="DK97" s="14">
        <v>0</v>
      </c>
      <c r="DL97" s="66">
        <f t="shared" ref="DL97:DL108" si="974">IF(DJ97=0,0,DK97/DJ97*1000)</f>
        <v>0</v>
      </c>
      <c r="DM97" s="65">
        <v>0</v>
      </c>
      <c r="DN97" s="14">
        <v>0</v>
      </c>
      <c r="DO97" s="66">
        <f t="shared" ref="DO97:DO108" si="975">IF(DM97=0,0,DN97/DM97*1000)</f>
        <v>0</v>
      </c>
      <c r="DP97" s="65">
        <v>2.1120000000000001</v>
      </c>
      <c r="DQ97" s="14">
        <v>66.73</v>
      </c>
      <c r="DR97" s="66">
        <f t="shared" ref="DR97:DR107" si="976">DQ97/DP97*1000</f>
        <v>31595.64393939394</v>
      </c>
      <c r="DS97" s="65">
        <v>0</v>
      </c>
      <c r="DT97" s="14">
        <v>0</v>
      </c>
      <c r="DU97" s="66">
        <v>0</v>
      </c>
      <c r="DV97" s="65">
        <v>0</v>
      </c>
      <c r="DW97" s="14">
        <v>0</v>
      </c>
      <c r="DX97" s="66">
        <v>0</v>
      </c>
      <c r="DY97" s="65">
        <v>0</v>
      </c>
      <c r="DZ97" s="14">
        <v>0</v>
      </c>
      <c r="EA97" s="66">
        <v>0</v>
      </c>
      <c r="EB97" s="65">
        <v>26.713999999999999</v>
      </c>
      <c r="EC97" s="14">
        <v>629.32000000000005</v>
      </c>
      <c r="ED97" s="66">
        <f t="shared" ref="ED97:ED108" si="977">EC97/EB97*1000</f>
        <v>23557.685108931651</v>
      </c>
      <c r="EE97" s="65">
        <v>0</v>
      </c>
      <c r="EF97" s="14">
        <v>0</v>
      </c>
      <c r="EG97" s="66">
        <v>0</v>
      </c>
      <c r="EH97" s="65">
        <v>0</v>
      </c>
      <c r="EI97" s="14">
        <v>0</v>
      </c>
      <c r="EJ97" s="66">
        <v>0</v>
      </c>
      <c r="EK97" s="65">
        <v>1.0109999999999999</v>
      </c>
      <c r="EL97" s="14">
        <v>24.92</v>
      </c>
      <c r="EM97" s="66">
        <f t="shared" ref="EM97:EM108" si="978">EL97/EK97*1000</f>
        <v>24648.862512364001</v>
      </c>
      <c r="EN97" s="65">
        <v>0.33500000000000002</v>
      </c>
      <c r="EO97" s="14">
        <v>17.329999999999998</v>
      </c>
      <c r="EP97" s="66">
        <f t="shared" ref="EP97:EP108" si="979">EO97/EN97*1000</f>
        <v>51731.343283582086</v>
      </c>
      <c r="EQ97" s="65">
        <v>0</v>
      </c>
      <c r="ER97" s="14">
        <v>0</v>
      </c>
      <c r="ES97" s="66">
        <v>0</v>
      </c>
      <c r="ET97" s="65">
        <v>0</v>
      </c>
      <c r="EU97" s="14">
        <v>0</v>
      </c>
      <c r="EV97" s="66">
        <v>0</v>
      </c>
      <c r="EW97" s="65">
        <v>0</v>
      </c>
      <c r="EX97" s="14">
        <v>0</v>
      </c>
      <c r="EY97" s="66">
        <f t="shared" ref="EY97:EY108" si="980">IF(EW97=0,0,EX97/EW97*1000)</f>
        <v>0</v>
      </c>
      <c r="EZ97" s="65">
        <v>2.7519999999999998</v>
      </c>
      <c r="FA97" s="14">
        <v>94.57</v>
      </c>
      <c r="FB97" s="66">
        <f t="shared" ref="FB97:FB108" si="981">FA97/EZ97*1000</f>
        <v>34364.098837209305</v>
      </c>
      <c r="FC97" s="65">
        <v>42.113</v>
      </c>
      <c r="FD97" s="14">
        <v>509.4</v>
      </c>
      <c r="FE97" s="66">
        <f t="shared" ref="FE97:FE108" si="982">FD97/FC97*1000</f>
        <v>12096.027354973523</v>
      </c>
      <c r="FF97" s="65">
        <v>104.255</v>
      </c>
      <c r="FG97" s="14">
        <v>2932.69</v>
      </c>
      <c r="FH97" s="66">
        <f t="shared" ref="FH97:FH108" si="983">FG97/FF97*1000</f>
        <v>28129.969785621797</v>
      </c>
      <c r="FI97" s="65">
        <v>1E-3</v>
      </c>
      <c r="FJ97" s="14">
        <v>0.2</v>
      </c>
      <c r="FK97" s="66">
        <f t="shared" ref="FK97" si="984">FJ97/FI97*1000</f>
        <v>200000</v>
      </c>
      <c r="FL97" s="65">
        <v>0</v>
      </c>
      <c r="FM97" s="14">
        <v>0</v>
      </c>
      <c r="FN97" s="66">
        <v>0</v>
      </c>
      <c r="FO97" s="65">
        <v>0</v>
      </c>
      <c r="FP97" s="14">
        <v>0</v>
      </c>
      <c r="FQ97" s="66">
        <v>0</v>
      </c>
      <c r="FR97" s="65">
        <v>0</v>
      </c>
      <c r="FS97" s="14">
        <v>0</v>
      </c>
      <c r="FT97" s="66">
        <v>0</v>
      </c>
      <c r="FU97" s="65">
        <v>0</v>
      </c>
      <c r="FV97" s="14">
        <v>0</v>
      </c>
      <c r="FW97" s="66">
        <v>0</v>
      </c>
      <c r="FX97" s="65">
        <v>0</v>
      </c>
      <c r="FY97" s="14">
        <v>0</v>
      </c>
      <c r="FZ97" s="66">
        <v>0</v>
      </c>
      <c r="GA97" s="65">
        <v>0</v>
      </c>
      <c r="GB97" s="14">
        <v>0</v>
      </c>
      <c r="GC97" s="66">
        <v>0</v>
      </c>
      <c r="GD97" s="65">
        <v>0</v>
      </c>
      <c r="GE97" s="14">
        <v>0</v>
      </c>
      <c r="GF97" s="66">
        <v>0</v>
      </c>
      <c r="GG97" s="65">
        <v>0</v>
      </c>
      <c r="GH97" s="14">
        <v>0</v>
      </c>
      <c r="GI97" s="66">
        <v>0</v>
      </c>
      <c r="GJ97" s="65">
        <v>0</v>
      </c>
      <c r="GK97" s="14">
        <v>0</v>
      </c>
      <c r="GL97" s="66">
        <v>0</v>
      </c>
      <c r="GM97" s="65">
        <v>0</v>
      </c>
      <c r="GN97" s="14">
        <v>0</v>
      </c>
      <c r="GO97" s="66">
        <v>0</v>
      </c>
      <c r="GP97" s="65">
        <v>0.57899999999999996</v>
      </c>
      <c r="GQ97" s="14">
        <v>4.8499999999999996</v>
      </c>
      <c r="GR97" s="66">
        <f t="shared" ref="GR97:GR107" si="985">GQ97/GP97*1000</f>
        <v>8376.5112262521598</v>
      </c>
      <c r="GS97" s="65">
        <v>0</v>
      </c>
      <c r="GT97" s="14">
        <v>0</v>
      </c>
      <c r="GU97" s="66">
        <v>0</v>
      </c>
      <c r="GV97" s="65">
        <v>0</v>
      </c>
      <c r="GW97" s="14">
        <v>0</v>
      </c>
      <c r="GX97" s="66">
        <v>0</v>
      </c>
      <c r="GY97" s="65">
        <v>0</v>
      </c>
      <c r="GZ97" s="14">
        <v>0</v>
      </c>
      <c r="HA97" s="66">
        <v>0</v>
      </c>
      <c r="HB97" s="65">
        <v>0</v>
      </c>
      <c r="HC97" s="14">
        <v>0</v>
      </c>
      <c r="HD97" s="66">
        <v>0</v>
      </c>
      <c r="HE97" s="65">
        <v>2E-3</v>
      </c>
      <c r="HF97" s="14">
        <v>0.52</v>
      </c>
      <c r="HG97" s="66">
        <f t="shared" ref="HG97:HG108" si="986">HF97/HE97*1000</f>
        <v>260000</v>
      </c>
      <c r="HH97" s="65">
        <v>0</v>
      </c>
      <c r="HI97" s="14">
        <v>0</v>
      </c>
      <c r="HJ97" s="66">
        <f t="shared" ref="HJ97:HJ108" si="987">IF(HH97=0,0,HI97/HH97*1000)</f>
        <v>0</v>
      </c>
      <c r="HK97" s="65">
        <v>0</v>
      </c>
      <c r="HL97" s="14">
        <v>0</v>
      </c>
      <c r="HM97" s="66">
        <v>0</v>
      </c>
      <c r="HN97" s="65">
        <v>0</v>
      </c>
      <c r="HO97" s="14">
        <v>0</v>
      </c>
      <c r="HP97" s="66">
        <v>0</v>
      </c>
      <c r="HQ97" s="65">
        <v>0</v>
      </c>
      <c r="HR97" s="14">
        <v>0</v>
      </c>
      <c r="HS97" s="66">
        <v>0</v>
      </c>
      <c r="HT97" s="65">
        <v>0</v>
      </c>
      <c r="HU97" s="14">
        <v>0</v>
      </c>
      <c r="HV97" s="66">
        <v>0</v>
      </c>
      <c r="HW97" s="65">
        <v>0</v>
      </c>
      <c r="HX97" s="14">
        <v>0</v>
      </c>
      <c r="HY97" s="66">
        <v>0</v>
      </c>
      <c r="HZ97" s="65">
        <v>0</v>
      </c>
      <c r="IA97" s="14">
        <v>0</v>
      </c>
      <c r="IB97" s="66">
        <f t="shared" ref="IB97:IB108" si="988">IF(HZ97=0,0,IA97/HZ97*1000)</f>
        <v>0</v>
      </c>
      <c r="IC97" s="65">
        <v>0.82699999999999996</v>
      </c>
      <c r="ID97" s="14">
        <v>35.119999999999997</v>
      </c>
      <c r="IE97" s="66">
        <f t="shared" ref="IE97:IE108" si="989">ID97/IC97*1000</f>
        <v>42466.747279322852</v>
      </c>
      <c r="IF97" s="65">
        <v>0</v>
      </c>
      <c r="IG97" s="14">
        <v>0</v>
      </c>
      <c r="IH97" s="66">
        <v>0</v>
      </c>
      <c r="II97" s="65">
        <v>0</v>
      </c>
      <c r="IJ97" s="14">
        <v>0</v>
      </c>
      <c r="IK97" s="66">
        <v>0</v>
      </c>
      <c r="IL97" s="65">
        <v>0.21</v>
      </c>
      <c r="IM97" s="14">
        <v>6.3</v>
      </c>
      <c r="IN97" s="66">
        <f t="shared" ref="IN97:IN108" si="990">IM97/IL97*1000</f>
        <v>30000</v>
      </c>
      <c r="IO97" s="65">
        <v>0</v>
      </c>
      <c r="IP97" s="14">
        <v>0</v>
      </c>
      <c r="IQ97" s="66">
        <v>0</v>
      </c>
      <c r="IR97" s="65">
        <v>5.2999999999999999E-2</v>
      </c>
      <c r="IS97" s="14">
        <v>0.67</v>
      </c>
      <c r="IT97" s="66">
        <f t="shared" ref="IT97:IT108" si="991">IS97/IR97*1000</f>
        <v>12641.509433962265</v>
      </c>
      <c r="IU97" s="65">
        <v>0</v>
      </c>
      <c r="IV97" s="14">
        <v>0</v>
      </c>
      <c r="IW97" s="66">
        <v>0</v>
      </c>
      <c r="IX97" s="65">
        <v>0</v>
      </c>
      <c r="IY97" s="14">
        <v>0</v>
      </c>
      <c r="IZ97" s="66">
        <v>0</v>
      </c>
      <c r="JA97" s="65">
        <v>0</v>
      </c>
      <c r="JB97" s="14">
        <v>0</v>
      </c>
      <c r="JC97" s="66">
        <v>0</v>
      </c>
      <c r="JD97" s="65">
        <v>5.8360000000000003</v>
      </c>
      <c r="JE97" s="14">
        <v>127.59</v>
      </c>
      <c r="JF97" s="66">
        <f t="shared" ref="JF97:JF108" si="992">JE97/JD97*1000</f>
        <v>21862.577107607951</v>
      </c>
      <c r="JG97" s="65">
        <v>0.38500000000000001</v>
      </c>
      <c r="JH97" s="14">
        <v>13.9</v>
      </c>
      <c r="JI97" s="66">
        <f t="shared" ref="JI97:JI107" si="993">JH97/JG97*1000</f>
        <v>36103.896103896106</v>
      </c>
      <c r="JJ97" s="11">
        <f t="shared" si="704"/>
        <v>309.04600000000005</v>
      </c>
      <c r="JK97" s="21">
        <f t="shared" si="705"/>
        <v>8443.7099999999991</v>
      </c>
      <c r="JL97" s="6"/>
      <c r="JM97" s="9"/>
      <c r="JN97" s="6"/>
      <c r="JO97" s="6"/>
      <c r="JP97" s="6"/>
      <c r="JQ97" s="9"/>
      <c r="JR97" s="6"/>
      <c r="JS97" s="6"/>
      <c r="JT97" s="6"/>
      <c r="JU97" s="9"/>
      <c r="JV97" s="6"/>
      <c r="JW97" s="6"/>
      <c r="JX97" s="1"/>
      <c r="JY97" s="2"/>
      <c r="JZ97" s="1"/>
      <c r="KA97" s="1"/>
      <c r="KB97" s="1"/>
      <c r="KC97" s="2"/>
      <c r="KD97" s="1"/>
      <c r="KE97" s="1"/>
      <c r="KF97" s="1"/>
      <c r="KG97" s="2"/>
      <c r="KH97" s="1"/>
      <c r="KI97" s="1"/>
      <c r="KJ97" s="1"/>
      <c r="KK97" s="2"/>
      <c r="KL97" s="1"/>
      <c r="KM97" s="1"/>
      <c r="KN97" s="1"/>
      <c r="KO97" s="2"/>
      <c r="KP97" s="1"/>
      <c r="KQ97" s="1"/>
      <c r="KR97" s="1"/>
      <c r="KS97" s="2"/>
      <c r="KT97" s="1"/>
      <c r="KU97" s="1"/>
      <c r="KV97" s="1"/>
      <c r="KW97" s="2"/>
      <c r="KX97" s="1"/>
      <c r="KY97" s="1"/>
      <c r="KZ97" s="1"/>
      <c r="LA97" s="2"/>
      <c r="LB97" s="1"/>
      <c r="LC97" s="1"/>
      <c r="LD97" s="1"/>
    </row>
    <row r="98" spans="1:391" x14ac:dyDescent="0.3">
      <c r="A98" s="57">
        <v>2016</v>
      </c>
      <c r="B98" s="58" t="s">
        <v>6</v>
      </c>
      <c r="C98" s="65">
        <v>0</v>
      </c>
      <c r="D98" s="14">
        <v>0</v>
      </c>
      <c r="E98" s="66">
        <v>0</v>
      </c>
      <c r="F98" s="65">
        <v>8.0030000000000001</v>
      </c>
      <c r="G98" s="14">
        <v>191.9</v>
      </c>
      <c r="H98" s="66">
        <f t="shared" si="964"/>
        <v>23978.508059477695</v>
      </c>
      <c r="I98" s="65">
        <v>0</v>
      </c>
      <c r="J98" s="14">
        <v>0</v>
      </c>
      <c r="K98" s="66">
        <v>0</v>
      </c>
      <c r="L98" s="65">
        <v>0.16200000000000001</v>
      </c>
      <c r="M98" s="14">
        <v>4.97</v>
      </c>
      <c r="N98" s="66">
        <f t="shared" si="965"/>
        <v>30679.01234567901</v>
      </c>
      <c r="O98" s="65">
        <v>0</v>
      </c>
      <c r="P98" s="14">
        <v>0</v>
      </c>
      <c r="Q98" s="66">
        <v>0</v>
      </c>
      <c r="R98" s="65">
        <v>0</v>
      </c>
      <c r="S98" s="14">
        <v>0</v>
      </c>
      <c r="T98" s="66">
        <v>0</v>
      </c>
      <c r="U98" s="65">
        <v>0</v>
      </c>
      <c r="V98" s="14">
        <v>0</v>
      </c>
      <c r="W98" s="66">
        <f t="shared" si="966"/>
        <v>0</v>
      </c>
      <c r="X98" s="65">
        <v>87.257999999999996</v>
      </c>
      <c r="Y98" s="14">
        <v>2524.94</v>
      </c>
      <c r="Z98" s="66">
        <f t="shared" si="967"/>
        <v>28936.487198881481</v>
      </c>
      <c r="AA98" s="65">
        <v>0</v>
      </c>
      <c r="AB98" s="14">
        <v>0</v>
      </c>
      <c r="AC98" s="66">
        <v>0</v>
      </c>
      <c r="AD98" s="65">
        <v>0</v>
      </c>
      <c r="AE98" s="14">
        <v>0</v>
      </c>
      <c r="AF98" s="66">
        <v>0</v>
      </c>
      <c r="AG98" s="65">
        <v>0</v>
      </c>
      <c r="AH98" s="14">
        <v>0</v>
      </c>
      <c r="AI98" s="66">
        <f t="shared" si="968"/>
        <v>0</v>
      </c>
      <c r="AJ98" s="65">
        <v>0</v>
      </c>
      <c r="AK98" s="14">
        <v>0</v>
      </c>
      <c r="AL98" s="66">
        <v>0</v>
      </c>
      <c r="AM98" s="65">
        <v>0</v>
      </c>
      <c r="AN98" s="14">
        <v>0</v>
      </c>
      <c r="AO98" s="66">
        <v>0</v>
      </c>
      <c r="AP98" s="65">
        <v>0</v>
      </c>
      <c r="AQ98" s="14">
        <v>0</v>
      </c>
      <c r="AR98" s="66">
        <v>0</v>
      </c>
      <c r="AS98" s="65">
        <v>0</v>
      </c>
      <c r="AT98" s="14">
        <v>0</v>
      </c>
      <c r="AU98" s="66">
        <v>0</v>
      </c>
      <c r="AV98" s="65">
        <v>0</v>
      </c>
      <c r="AW98" s="14">
        <v>0</v>
      </c>
      <c r="AX98" s="66">
        <v>0</v>
      </c>
      <c r="AY98" s="65">
        <v>0</v>
      </c>
      <c r="AZ98" s="14">
        <v>0</v>
      </c>
      <c r="BA98" s="66">
        <v>0</v>
      </c>
      <c r="BB98" s="65">
        <v>1.1080000000000001</v>
      </c>
      <c r="BC98" s="14">
        <v>42.17</v>
      </c>
      <c r="BD98" s="66">
        <f t="shared" ref="BD98:BD107" si="994">BC98/BB98*1000</f>
        <v>38059.566787003612</v>
      </c>
      <c r="BE98" s="65">
        <v>0.11700000000000001</v>
      </c>
      <c r="BF98" s="14">
        <v>10.35</v>
      </c>
      <c r="BG98" s="66">
        <f t="shared" si="969"/>
        <v>88461.538461538454</v>
      </c>
      <c r="BH98" s="65">
        <v>0.14699999999999999</v>
      </c>
      <c r="BI98" s="14">
        <v>4.1399999999999997</v>
      </c>
      <c r="BJ98" s="66">
        <f t="shared" ref="BJ98:BJ105" si="995">BI98/BH98*1000</f>
        <v>28163.265306122448</v>
      </c>
      <c r="BK98" s="65"/>
      <c r="BL98" s="14"/>
      <c r="BM98" s="66"/>
      <c r="BN98" s="65">
        <v>0</v>
      </c>
      <c r="BO98" s="14">
        <v>0</v>
      </c>
      <c r="BP98" s="66">
        <v>0</v>
      </c>
      <c r="BQ98" s="65">
        <v>0</v>
      </c>
      <c r="BR98" s="14">
        <v>0</v>
      </c>
      <c r="BS98" s="66">
        <v>0</v>
      </c>
      <c r="BT98" s="65">
        <v>40.390999999999998</v>
      </c>
      <c r="BU98" s="14">
        <v>898.2</v>
      </c>
      <c r="BV98" s="66">
        <f t="shared" si="970"/>
        <v>22237.627194176923</v>
      </c>
      <c r="BW98" s="65">
        <v>0</v>
      </c>
      <c r="BX98" s="14">
        <v>0</v>
      </c>
      <c r="BY98" s="66">
        <v>0</v>
      </c>
      <c r="BZ98" s="65">
        <v>0</v>
      </c>
      <c r="CA98" s="14">
        <v>0</v>
      </c>
      <c r="CB98" s="66">
        <v>0</v>
      </c>
      <c r="CC98" s="65">
        <v>0</v>
      </c>
      <c r="CD98" s="14">
        <v>0</v>
      </c>
      <c r="CE98" s="66">
        <v>0</v>
      </c>
      <c r="CF98" s="65">
        <v>0</v>
      </c>
      <c r="CG98" s="14">
        <v>0</v>
      </c>
      <c r="CH98" s="66">
        <v>0</v>
      </c>
      <c r="CI98" s="65">
        <v>0</v>
      </c>
      <c r="CJ98" s="14">
        <v>0</v>
      </c>
      <c r="CK98" s="66">
        <v>0</v>
      </c>
      <c r="CL98" s="65">
        <v>0.41299999999999998</v>
      </c>
      <c r="CM98" s="14">
        <v>11.56</v>
      </c>
      <c r="CN98" s="66">
        <f t="shared" si="972"/>
        <v>27990.31476997579</v>
      </c>
      <c r="CO98" s="65">
        <v>0</v>
      </c>
      <c r="CP98" s="14">
        <v>0</v>
      </c>
      <c r="CQ98" s="66">
        <v>0</v>
      </c>
      <c r="CR98" s="65">
        <v>0</v>
      </c>
      <c r="CS98" s="14">
        <v>0</v>
      </c>
      <c r="CT98" s="66">
        <v>0</v>
      </c>
      <c r="CU98" s="65">
        <v>0</v>
      </c>
      <c r="CV98" s="14">
        <v>0</v>
      </c>
      <c r="CW98" s="66">
        <v>0</v>
      </c>
      <c r="CX98" s="65">
        <v>0</v>
      </c>
      <c r="CY98" s="14">
        <v>0</v>
      </c>
      <c r="CZ98" s="66">
        <f t="shared" si="973"/>
        <v>0</v>
      </c>
      <c r="DA98" s="65">
        <v>0</v>
      </c>
      <c r="DB98" s="14">
        <v>0</v>
      </c>
      <c r="DC98" s="66">
        <v>0</v>
      </c>
      <c r="DD98" s="65">
        <v>0</v>
      </c>
      <c r="DE98" s="14">
        <v>0</v>
      </c>
      <c r="DF98" s="66">
        <v>0</v>
      </c>
      <c r="DG98" s="65">
        <v>0</v>
      </c>
      <c r="DH98" s="14">
        <v>0</v>
      </c>
      <c r="DI98" s="66">
        <v>0</v>
      </c>
      <c r="DJ98" s="65">
        <v>0</v>
      </c>
      <c r="DK98" s="14">
        <v>0</v>
      </c>
      <c r="DL98" s="66">
        <f t="shared" si="974"/>
        <v>0</v>
      </c>
      <c r="DM98" s="65">
        <v>0</v>
      </c>
      <c r="DN98" s="14">
        <v>0</v>
      </c>
      <c r="DO98" s="66">
        <f t="shared" si="975"/>
        <v>0</v>
      </c>
      <c r="DP98" s="65">
        <v>0</v>
      </c>
      <c r="DQ98" s="14">
        <v>0</v>
      </c>
      <c r="DR98" s="66">
        <v>0</v>
      </c>
      <c r="DS98" s="65">
        <v>0</v>
      </c>
      <c r="DT98" s="14">
        <v>0</v>
      </c>
      <c r="DU98" s="66">
        <v>0</v>
      </c>
      <c r="DV98" s="65">
        <v>0</v>
      </c>
      <c r="DW98" s="14">
        <v>0</v>
      </c>
      <c r="DX98" s="66">
        <v>0</v>
      </c>
      <c r="DY98" s="65">
        <v>0</v>
      </c>
      <c r="DZ98" s="14">
        <v>0</v>
      </c>
      <c r="EA98" s="66">
        <v>0</v>
      </c>
      <c r="EB98" s="65">
        <v>14.922000000000001</v>
      </c>
      <c r="EC98" s="14">
        <v>412.86</v>
      </c>
      <c r="ED98" s="66">
        <f t="shared" si="977"/>
        <v>27667.87293928428</v>
      </c>
      <c r="EE98" s="65">
        <v>0</v>
      </c>
      <c r="EF98" s="14">
        <v>0</v>
      </c>
      <c r="EG98" s="66">
        <v>0</v>
      </c>
      <c r="EH98" s="65">
        <v>0</v>
      </c>
      <c r="EI98" s="14">
        <v>0</v>
      </c>
      <c r="EJ98" s="66">
        <v>0</v>
      </c>
      <c r="EK98" s="65">
        <v>0.59899999999999998</v>
      </c>
      <c r="EL98" s="14">
        <v>15.02</v>
      </c>
      <c r="EM98" s="66">
        <f t="shared" si="978"/>
        <v>25075.125208681136</v>
      </c>
      <c r="EN98" s="65">
        <v>2.2170000000000001</v>
      </c>
      <c r="EO98" s="14">
        <v>42.31</v>
      </c>
      <c r="EP98" s="66">
        <f t="shared" si="979"/>
        <v>19084.348218313036</v>
      </c>
      <c r="EQ98" s="65">
        <v>0</v>
      </c>
      <c r="ER98" s="14">
        <v>0</v>
      </c>
      <c r="ES98" s="66">
        <v>0</v>
      </c>
      <c r="ET98" s="65">
        <v>0</v>
      </c>
      <c r="EU98" s="14">
        <v>0</v>
      </c>
      <c r="EV98" s="66">
        <v>0</v>
      </c>
      <c r="EW98" s="65">
        <v>0</v>
      </c>
      <c r="EX98" s="14">
        <v>0</v>
      </c>
      <c r="EY98" s="66">
        <f t="shared" si="980"/>
        <v>0</v>
      </c>
      <c r="EZ98" s="65">
        <v>0</v>
      </c>
      <c r="FA98" s="14">
        <v>0</v>
      </c>
      <c r="FB98" s="66">
        <v>0</v>
      </c>
      <c r="FC98" s="65">
        <v>64.753</v>
      </c>
      <c r="FD98" s="14">
        <v>1164.92</v>
      </c>
      <c r="FE98" s="66">
        <f t="shared" si="982"/>
        <v>17990.208947847979</v>
      </c>
      <c r="FF98" s="65">
        <v>146.5</v>
      </c>
      <c r="FG98" s="14">
        <v>3526.82</v>
      </c>
      <c r="FH98" s="66">
        <f t="shared" si="983"/>
        <v>24073.856655290103</v>
      </c>
      <c r="FI98" s="65">
        <v>0</v>
      </c>
      <c r="FJ98" s="14">
        <v>0</v>
      </c>
      <c r="FK98" s="66">
        <v>0</v>
      </c>
      <c r="FL98" s="65">
        <v>1.0999999999999999E-2</v>
      </c>
      <c r="FM98" s="14">
        <v>0.43</v>
      </c>
      <c r="FN98" s="66">
        <f t="shared" ref="FN98:FN108" si="996">FM98/FL98*1000</f>
        <v>39090.909090909096</v>
      </c>
      <c r="FO98" s="65">
        <v>0.753</v>
      </c>
      <c r="FP98" s="14">
        <v>19.649999999999999</v>
      </c>
      <c r="FQ98" s="66">
        <f t="shared" ref="FQ98:FQ108" si="997">FP98/FO98*1000</f>
        <v>26095.617529880474</v>
      </c>
      <c r="FR98" s="65">
        <v>0</v>
      </c>
      <c r="FS98" s="14">
        <v>0</v>
      </c>
      <c r="FT98" s="66">
        <v>0</v>
      </c>
      <c r="FU98" s="65">
        <v>0</v>
      </c>
      <c r="FV98" s="14">
        <v>0</v>
      </c>
      <c r="FW98" s="66">
        <v>0</v>
      </c>
      <c r="FX98" s="65">
        <v>0</v>
      </c>
      <c r="FY98" s="14">
        <v>0</v>
      </c>
      <c r="FZ98" s="66">
        <v>0</v>
      </c>
      <c r="GA98" s="65">
        <v>0</v>
      </c>
      <c r="GB98" s="14">
        <v>0</v>
      </c>
      <c r="GC98" s="66">
        <v>0</v>
      </c>
      <c r="GD98" s="65">
        <v>0</v>
      </c>
      <c r="GE98" s="14">
        <v>0</v>
      </c>
      <c r="GF98" s="66">
        <v>0</v>
      </c>
      <c r="GG98" s="65">
        <v>0</v>
      </c>
      <c r="GH98" s="14">
        <v>0</v>
      </c>
      <c r="GI98" s="66">
        <v>0</v>
      </c>
      <c r="GJ98" s="65">
        <v>0</v>
      </c>
      <c r="GK98" s="14">
        <v>0</v>
      </c>
      <c r="GL98" s="66">
        <v>0</v>
      </c>
      <c r="GM98" s="65">
        <v>0</v>
      </c>
      <c r="GN98" s="14">
        <v>0</v>
      </c>
      <c r="GO98" s="66">
        <v>0</v>
      </c>
      <c r="GP98" s="65">
        <v>0.105</v>
      </c>
      <c r="GQ98" s="14">
        <v>4.7699999999999996</v>
      </c>
      <c r="GR98" s="66">
        <f t="shared" si="985"/>
        <v>45428.57142857142</v>
      </c>
      <c r="GS98" s="65">
        <v>0</v>
      </c>
      <c r="GT98" s="14">
        <v>0</v>
      </c>
      <c r="GU98" s="66">
        <v>0</v>
      </c>
      <c r="GV98" s="65">
        <v>0.151</v>
      </c>
      <c r="GW98" s="14">
        <v>1.43</v>
      </c>
      <c r="GX98" s="66">
        <f t="shared" ref="GX98:GX108" si="998">GW98/GV98*1000</f>
        <v>9470.1986754966874</v>
      </c>
      <c r="GY98" s="65">
        <v>0</v>
      </c>
      <c r="GZ98" s="14">
        <v>0</v>
      </c>
      <c r="HA98" s="66">
        <v>0</v>
      </c>
      <c r="HB98" s="65">
        <v>0</v>
      </c>
      <c r="HC98" s="14">
        <v>0</v>
      </c>
      <c r="HD98" s="66">
        <v>0</v>
      </c>
      <c r="HE98" s="65">
        <v>0</v>
      </c>
      <c r="HF98" s="14">
        <v>0</v>
      </c>
      <c r="HG98" s="66">
        <v>0</v>
      </c>
      <c r="HH98" s="65">
        <v>0</v>
      </c>
      <c r="HI98" s="14">
        <v>0</v>
      </c>
      <c r="HJ98" s="66">
        <f t="shared" si="987"/>
        <v>0</v>
      </c>
      <c r="HK98" s="65">
        <v>0</v>
      </c>
      <c r="HL98" s="14">
        <v>0</v>
      </c>
      <c r="HM98" s="66">
        <v>0</v>
      </c>
      <c r="HN98" s="65">
        <v>0</v>
      </c>
      <c r="HO98" s="14">
        <v>0</v>
      </c>
      <c r="HP98" s="66">
        <v>0</v>
      </c>
      <c r="HQ98" s="65">
        <v>0</v>
      </c>
      <c r="HR98" s="14">
        <v>0</v>
      </c>
      <c r="HS98" s="66">
        <v>0</v>
      </c>
      <c r="HT98" s="65">
        <v>0</v>
      </c>
      <c r="HU98" s="14">
        <v>0</v>
      </c>
      <c r="HV98" s="66">
        <v>0</v>
      </c>
      <c r="HW98" s="65">
        <v>0</v>
      </c>
      <c r="HX98" s="14">
        <v>0</v>
      </c>
      <c r="HY98" s="66">
        <v>0</v>
      </c>
      <c r="HZ98" s="65">
        <v>0</v>
      </c>
      <c r="IA98" s="14">
        <v>0</v>
      </c>
      <c r="IB98" s="66">
        <f t="shared" si="988"/>
        <v>0</v>
      </c>
      <c r="IC98" s="65">
        <v>3.6999999999999998E-2</v>
      </c>
      <c r="ID98" s="14">
        <v>2.1</v>
      </c>
      <c r="IE98" s="66">
        <f t="shared" si="989"/>
        <v>56756.756756756768</v>
      </c>
      <c r="IF98" s="65">
        <v>0</v>
      </c>
      <c r="IG98" s="14">
        <v>0</v>
      </c>
      <c r="IH98" s="66">
        <v>0</v>
      </c>
      <c r="II98" s="65">
        <v>0</v>
      </c>
      <c r="IJ98" s="14">
        <v>0</v>
      </c>
      <c r="IK98" s="66">
        <v>0</v>
      </c>
      <c r="IL98" s="65">
        <v>0.111</v>
      </c>
      <c r="IM98" s="14">
        <v>2.69</v>
      </c>
      <c r="IN98" s="66">
        <f t="shared" si="990"/>
        <v>24234.234234234234</v>
      </c>
      <c r="IO98" s="65">
        <v>10</v>
      </c>
      <c r="IP98" s="14">
        <v>399.49</v>
      </c>
      <c r="IQ98" s="66">
        <f t="shared" ref="IQ98:IQ108" si="999">IP98/IO98*1000</f>
        <v>39949</v>
      </c>
      <c r="IR98" s="65">
        <v>0.73599999999999999</v>
      </c>
      <c r="IS98" s="14">
        <v>21.86</v>
      </c>
      <c r="IT98" s="66">
        <f t="shared" si="991"/>
        <v>29701.08695652174</v>
      </c>
      <c r="IU98" s="65">
        <v>0</v>
      </c>
      <c r="IV98" s="14">
        <v>0</v>
      </c>
      <c r="IW98" s="66">
        <v>0</v>
      </c>
      <c r="IX98" s="65">
        <v>0</v>
      </c>
      <c r="IY98" s="14">
        <v>0</v>
      </c>
      <c r="IZ98" s="66">
        <v>0</v>
      </c>
      <c r="JA98" s="65">
        <v>0</v>
      </c>
      <c r="JB98" s="14">
        <v>0</v>
      </c>
      <c r="JC98" s="66">
        <v>0</v>
      </c>
      <c r="JD98" s="65">
        <v>9.92</v>
      </c>
      <c r="JE98" s="14">
        <v>240.34</v>
      </c>
      <c r="JF98" s="66">
        <f t="shared" si="992"/>
        <v>24227.822580645159</v>
      </c>
      <c r="JG98" s="65">
        <v>5.7489999999999997</v>
      </c>
      <c r="JH98" s="14">
        <v>128.35</v>
      </c>
      <c r="JI98" s="66">
        <f t="shared" si="993"/>
        <v>22325.621847277787</v>
      </c>
      <c r="JJ98" s="11">
        <f t="shared" si="704"/>
        <v>394.16300000000001</v>
      </c>
      <c r="JK98" s="21">
        <f t="shared" si="705"/>
        <v>9671.27</v>
      </c>
      <c r="JL98" s="6"/>
      <c r="JM98" s="9"/>
      <c r="JN98" s="6"/>
      <c r="JO98" s="6"/>
      <c r="JP98" s="6"/>
      <c r="JQ98" s="9"/>
      <c r="JR98" s="6"/>
      <c r="JS98" s="6"/>
      <c r="JT98" s="6"/>
      <c r="JU98" s="9"/>
      <c r="JV98" s="6"/>
      <c r="JW98" s="6"/>
      <c r="JX98" s="1"/>
      <c r="JY98" s="2"/>
      <c r="JZ98" s="1"/>
      <c r="KA98" s="1"/>
      <c r="KB98" s="1"/>
      <c r="KC98" s="2"/>
      <c r="KD98" s="1"/>
      <c r="KE98" s="1"/>
      <c r="KF98" s="1"/>
      <c r="KG98" s="2"/>
      <c r="KH98" s="1"/>
      <c r="KI98" s="1"/>
      <c r="KJ98" s="1"/>
      <c r="KK98" s="2"/>
      <c r="KL98" s="1"/>
      <c r="KM98" s="1"/>
      <c r="KN98" s="1"/>
      <c r="KO98" s="2"/>
      <c r="KP98" s="1"/>
      <c r="KQ98" s="1"/>
      <c r="KR98" s="1"/>
      <c r="KS98" s="2"/>
      <c r="KT98" s="1"/>
      <c r="KU98" s="1"/>
      <c r="KV98" s="1"/>
      <c r="KW98" s="2"/>
      <c r="KX98" s="1"/>
      <c r="KY98" s="1"/>
      <c r="KZ98" s="1"/>
      <c r="LA98" s="2"/>
      <c r="LB98" s="1"/>
      <c r="LC98" s="1"/>
      <c r="LD98" s="1"/>
    </row>
    <row r="99" spans="1:391" x14ac:dyDescent="0.3">
      <c r="A99" s="57">
        <v>2016</v>
      </c>
      <c r="B99" s="58" t="s">
        <v>7</v>
      </c>
      <c r="C99" s="65">
        <v>0</v>
      </c>
      <c r="D99" s="14">
        <v>0</v>
      </c>
      <c r="E99" s="66">
        <v>0</v>
      </c>
      <c r="F99" s="65">
        <v>8.6430000000000007</v>
      </c>
      <c r="G99" s="14">
        <v>204.46</v>
      </c>
      <c r="H99" s="66">
        <f t="shared" si="964"/>
        <v>23656.137915075782</v>
      </c>
      <c r="I99" s="65">
        <v>0</v>
      </c>
      <c r="J99" s="14">
        <v>0</v>
      </c>
      <c r="K99" s="66">
        <v>0</v>
      </c>
      <c r="L99" s="65">
        <v>0.14699999999999999</v>
      </c>
      <c r="M99" s="14">
        <v>5.4</v>
      </c>
      <c r="N99" s="66">
        <f t="shared" si="965"/>
        <v>36734.693877551021</v>
      </c>
      <c r="O99" s="65">
        <v>0</v>
      </c>
      <c r="P99" s="14">
        <v>0</v>
      </c>
      <c r="Q99" s="66">
        <v>0</v>
      </c>
      <c r="R99" s="65">
        <v>0</v>
      </c>
      <c r="S99" s="14">
        <v>0</v>
      </c>
      <c r="T99" s="66">
        <v>0</v>
      </c>
      <c r="U99" s="65">
        <v>0</v>
      </c>
      <c r="V99" s="14">
        <v>0</v>
      </c>
      <c r="W99" s="66">
        <f t="shared" si="966"/>
        <v>0</v>
      </c>
      <c r="X99" s="65">
        <v>135.024</v>
      </c>
      <c r="Y99" s="14">
        <v>3355.41</v>
      </c>
      <c r="Z99" s="66">
        <f t="shared" si="967"/>
        <v>24850.471027372911</v>
      </c>
      <c r="AA99" s="65">
        <v>0</v>
      </c>
      <c r="AB99" s="14">
        <v>0</v>
      </c>
      <c r="AC99" s="66">
        <v>0</v>
      </c>
      <c r="AD99" s="65">
        <v>0</v>
      </c>
      <c r="AE99" s="14">
        <v>0</v>
      </c>
      <c r="AF99" s="66">
        <v>0</v>
      </c>
      <c r="AG99" s="65">
        <v>0</v>
      </c>
      <c r="AH99" s="14">
        <v>0</v>
      </c>
      <c r="AI99" s="66">
        <f t="shared" si="968"/>
        <v>0</v>
      </c>
      <c r="AJ99" s="65">
        <v>0</v>
      </c>
      <c r="AK99" s="14">
        <v>0</v>
      </c>
      <c r="AL99" s="66">
        <v>0</v>
      </c>
      <c r="AM99" s="65">
        <v>0</v>
      </c>
      <c r="AN99" s="14">
        <v>0</v>
      </c>
      <c r="AO99" s="66">
        <v>0</v>
      </c>
      <c r="AP99" s="65">
        <v>0</v>
      </c>
      <c r="AQ99" s="14">
        <v>0</v>
      </c>
      <c r="AR99" s="66">
        <v>0</v>
      </c>
      <c r="AS99" s="65">
        <v>2.4E-2</v>
      </c>
      <c r="AT99" s="14">
        <v>0.87</v>
      </c>
      <c r="AU99" s="66">
        <f t="shared" ref="AU99:AU104" si="1000">AT99/AS99*1000</f>
        <v>36250</v>
      </c>
      <c r="AV99" s="65">
        <v>0</v>
      </c>
      <c r="AW99" s="14">
        <v>0</v>
      </c>
      <c r="AX99" s="66">
        <v>0</v>
      </c>
      <c r="AY99" s="65">
        <v>0</v>
      </c>
      <c r="AZ99" s="14">
        <v>0</v>
      </c>
      <c r="BA99" s="66">
        <v>0</v>
      </c>
      <c r="BB99" s="65">
        <v>0</v>
      </c>
      <c r="BC99" s="14">
        <v>0</v>
      </c>
      <c r="BD99" s="66">
        <v>0</v>
      </c>
      <c r="BE99" s="65">
        <v>1.8560000000000001</v>
      </c>
      <c r="BF99" s="14">
        <v>33.53</v>
      </c>
      <c r="BG99" s="66">
        <f t="shared" si="969"/>
        <v>18065.732758620692</v>
      </c>
      <c r="BH99" s="65">
        <v>0</v>
      </c>
      <c r="BI99" s="14">
        <v>0</v>
      </c>
      <c r="BJ99" s="66">
        <v>0</v>
      </c>
      <c r="BK99" s="65"/>
      <c r="BL99" s="14"/>
      <c r="BM99" s="66"/>
      <c r="BN99" s="65">
        <v>0</v>
      </c>
      <c r="BO99" s="14">
        <v>0</v>
      </c>
      <c r="BP99" s="66">
        <v>0</v>
      </c>
      <c r="BQ99" s="65">
        <v>0</v>
      </c>
      <c r="BR99" s="14">
        <v>0</v>
      </c>
      <c r="BS99" s="66">
        <v>0</v>
      </c>
      <c r="BT99" s="65">
        <v>57.569000000000003</v>
      </c>
      <c r="BU99" s="14">
        <v>1319.18</v>
      </c>
      <c r="BV99" s="66">
        <f t="shared" si="970"/>
        <v>22914.763153780681</v>
      </c>
      <c r="BW99" s="65">
        <v>0</v>
      </c>
      <c r="BX99" s="14">
        <v>0</v>
      </c>
      <c r="BY99" s="66">
        <v>0</v>
      </c>
      <c r="BZ99" s="65">
        <v>0</v>
      </c>
      <c r="CA99" s="14">
        <v>0</v>
      </c>
      <c r="CB99" s="66">
        <v>0</v>
      </c>
      <c r="CC99" s="65">
        <v>0</v>
      </c>
      <c r="CD99" s="14">
        <v>0</v>
      </c>
      <c r="CE99" s="66">
        <v>0</v>
      </c>
      <c r="CF99" s="65">
        <v>0</v>
      </c>
      <c r="CG99" s="14">
        <v>0</v>
      </c>
      <c r="CH99" s="66">
        <v>0</v>
      </c>
      <c r="CI99" s="65">
        <v>0</v>
      </c>
      <c r="CJ99" s="14">
        <v>0</v>
      </c>
      <c r="CK99" s="66">
        <v>0</v>
      </c>
      <c r="CL99" s="65">
        <v>0.45900000000000002</v>
      </c>
      <c r="CM99" s="14">
        <v>12.47</v>
      </c>
      <c r="CN99" s="66">
        <f t="shared" si="972"/>
        <v>27167.755991285405</v>
      </c>
      <c r="CO99" s="65">
        <v>0</v>
      </c>
      <c r="CP99" s="14">
        <v>0</v>
      </c>
      <c r="CQ99" s="66">
        <v>0</v>
      </c>
      <c r="CR99" s="65">
        <v>0</v>
      </c>
      <c r="CS99" s="14">
        <v>0</v>
      </c>
      <c r="CT99" s="66">
        <v>0</v>
      </c>
      <c r="CU99" s="65">
        <v>0</v>
      </c>
      <c r="CV99" s="14">
        <v>0</v>
      </c>
      <c r="CW99" s="66">
        <v>0</v>
      </c>
      <c r="CX99" s="65">
        <v>0</v>
      </c>
      <c r="CY99" s="14">
        <v>0</v>
      </c>
      <c r="CZ99" s="66">
        <f t="shared" si="973"/>
        <v>0</v>
      </c>
      <c r="DA99" s="65">
        <v>0</v>
      </c>
      <c r="DB99" s="14">
        <v>0</v>
      </c>
      <c r="DC99" s="66">
        <v>0</v>
      </c>
      <c r="DD99" s="65">
        <v>4.3999999999999997E-2</v>
      </c>
      <c r="DE99" s="14">
        <v>1.56</v>
      </c>
      <c r="DF99" s="66">
        <f t="shared" ref="DF99:DF108" si="1001">DE99/DD99*1000</f>
        <v>35454.545454545463</v>
      </c>
      <c r="DG99" s="65">
        <v>0</v>
      </c>
      <c r="DH99" s="14">
        <v>0</v>
      </c>
      <c r="DI99" s="66">
        <v>0</v>
      </c>
      <c r="DJ99" s="65">
        <v>0</v>
      </c>
      <c r="DK99" s="14">
        <v>0</v>
      </c>
      <c r="DL99" s="66">
        <f t="shared" si="974"/>
        <v>0</v>
      </c>
      <c r="DM99" s="65">
        <v>0</v>
      </c>
      <c r="DN99" s="14">
        <v>0</v>
      </c>
      <c r="DO99" s="66">
        <f t="shared" si="975"/>
        <v>0</v>
      </c>
      <c r="DP99" s="65">
        <v>4.0780000000000003</v>
      </c>
      <c r="DQ99" s="14">
        <v>64</v>
      </c>
      <c r="DR99" s="66">
        <f t="shared" si="976"/>
        <v>15693.967631191759</v>
      </c>
      <c r="DS99" s="65">
        <v>0</v>
      </c>
      <c r="DT99" s="14">
        <v>0</v>
      </c>
      <c r="DU99" s="66">
        <v>0</v>
      </c>
      <c r="DV99" s="65">
        <v>0</v>
      </c>
      <c r="DW99" s="14">
        <v>0</v>
      </c>
      <c r="DX99" s="66">
        <v>0</v>
      </c>
      <c r="DY99" s="65">
        <v>0</v>
      </c>
      <c r="DZ99" s="14">
        <v>0</v>
      </c>
      <c r="EA99" s="66">
        <v>0</v>
      </c>
      <c r="EB99" s="65">
        <v>11.613</v>
      </c>
      <c r="EC99" s="14">
        <v>598.28</v>
      </c>
      <c r="ED99" s="66">
        <f t="shared" si="977"/>
        <v>51518.126237836907</v>
      </c>
      <c r="EE99" s="65">
        <v>0</v>
      </c>
      <c r="EF99" s="14">
        <v>0</v>
      </c>
      <c r="EG99" s="66">
        <v>0</v>
      </c>
      <c r="EH99" s="65">
        <v>0</v>
      </c>
      <c r="EI99" s="14">
        <v>0</v>
      </c>
      <c r="EJ99" s="66">
        <v>0</v>
      </c>
      <c r="EK99" s="65">
        <v>5.0000000000000001E-3</v>
      </c>
      <c r="EL99" s="14">
        <v>0.13</v>
      </c>
      <c r="EM99" s="66">
        <f t="shared" si="978"/>
        <v>26000</v>
      </c>
      <c r="EN99" s="65">
        <v>21.777999999999999</v>
      </c>
      <c r="EO99" s="14">
        <v>621.46</v>
      </c>
      <c r="EP99" s="66">
        <f t="shared" si="979"/>
        <v>28536.137386353203</v>
      </c>
      <c r="EQ99" s="65">
        <v>0</v>
      </c>
      <c r="ER99" s="14">
        <v>0</v>
      </c>
      <c r="ES99" s="66">
        <v>0</v>
      </c>
      <c r="ET99" s="65">
        <v>0</v>
      </c>
      <c r="EU99" s="14">
        <v>0</v>
      </c>
      <c r="EV99" s="66">
        <v>0</v>
      </c>
      <c r="EW99" s="65">
        <v>0</v>
      </c>
      <c r="EX99" s="14">
        <v>0</v>
      </c>
      <c r="EY99" s="66">
        <f t="shared" si="980"/>
        <v>0</v>
      </c>
      <c r="EZ99" s="65">
        <v>2.887</v>
      </c>
      <c r="FA99" s="14">
        <v>120.07</v>
      </c>
      <c r="FB99" s="66">
        <f t="shared" si="981"/>
        <v>41589.88569449255</v>
      </c>
      <c r="FC99" s="65">
        <v>14.055</v>
      </c>
      <c r="FD99" s="14">
        <v>295.82</v>
      </c>
      <c r="FE99" s="66">
        <f t="shared" si="982"/>
        <v>21047.314123087868</v>
      </c>
      <c r="FF99" s="65">
        <v>118.377</v>
      </c>
      <c r="FG99" s="14">
        <v>3125.57</v>
      </c>
      <c r="FH99" s="66">
        <f t="shared" si="983"/>
        <v>26403.524333274203</v>
      </c>
      <c r="FI99" s="65">
        <v>0</v>
      </c>
      <c r="FJ99" s="14">
        <v>0</v>
      </c>
      <c r="FK99" s="66">
        <v>0</v>
      </c>
      <c r="FL99" s="65">
        <v>1.7999999999999999E-2</v>
      </c>
      <c r="FM99" s="14">
        <v>0.46</v>
      </c>
      <c r="FN99" s="66">
        <f t="shared" si="996"/>
        <v>25555.555555555558</v>
      </c>
      <c r="FO99" s="65">
        <v>0.439</v>
      </c>
      <c r="FP99" s="14">
        <v>12.14</v>
      </c>
      <c r="FQ99" s="66">
        <f t="shared" si="997"/>
        <v>27653.75854214123</v>
      </c>
      <c r="FR99" s="65">
        <v>0</v>
      </c>
      <c r="FS99" s="14">
        <v>0</v>
      </c>
      <c r="FT99" s="66">
        <v>0</v>
      </c>
      <c r="FU99" s="65">
        <v>0</v>
      </c>
      <c r="FV99" s="14">
        <v>0</v>
      </c>
      <c r="FW99" s="66">
        <v>0</v>
      </c>
      <c r="FX99" s="65">
        <v>0</v>
      </c>
      <c r="FY99" s="14">
        <v>0</v>
      </c>
      <c r="FZ99" s="66">
        <v>0</v>
      </c>
      <c r="GA99" s="65">
        <v>0</v>
      </c>
      <c r="GB99" s="14">
        <v>0</v>
      </c>
      <c r="GC99" s="66">
        <v>0</v>
      </c>
      <c r="GD99" s="65">
        <v>0</v>
      </c>
      <c r="GE99" s="14">
        <v>0</v>
      </c>
      <c r="GF99" s="66">
        <v>0</v>
      </c>
      <c r="GG99" s="65">
        <v>0</v>
      </c>
      <c r="GH99" s="14">
        <v>0</v>
      </c>
      <c r="GI99" s="66">
        <v>0</v>
      </c>
      <c r="GJ99" s="65">
        <v>0</v>
      </c>
      <c r="GK99" s="14">
        <v>0</v>
      </c>
      <c r="GL99" s="66">
        <v>0</v>
      </c>
      <c r="GM99" s="65">
        <v>0</v>
      </c>
      <c r="GN99" s="14">
        <v>0</v>
      </c>
      <c r="GO99" s="66">
        <v>0</v>
      </c>
      <c r="GP99" s="65">
        <v>0.66900000000000004</v>
      </c>
      <c r="GQ99" s="14">
        <v>12.75</v>
      </c>
      <c r="GR99" s="66">
        <f t="shared" si="985"/>
        <v>19058.295964125558</v>
      </c>
      <c r="GS99" s="65">
        <v>0</v>
      </c>
      <c r="GT99" s="14">
        <v>0</v>
      </c>
      <c r="GU99" s="66">
        <v>0</v>
      </c>
      <c r="GV99" s="65">
        <v>0</v>
      </c>
      <c r="GW99" s="14">
        <v>0</v>
      </c>
      <c r="GX99" s="66">
        <v>0</v>
      </c>
      <c r="GY99" s="65">
        <v>0.91200000000000003</v>
      </c>
      <c r="GZ99" s="14">
        <v>16.53</v>
      </c>
      <c r="HA99" s="66">
        <f t="shared" ref="HA99:HA107" si="1002">GZ99/GY99*1000</f>
        <v>18125</v>
      </c>
      <c r="HB99" s="65">
        <v>0</v>
      </c>
      <c r="HC99" s="14">
        <v>0</v>
      </c>
      <c r="HD99" s="66">
        <v>0</v>
      </c>
      <c r="HE99" s="65">
        <v>0</v>
      </c>
      <c r="HF99" s="14">
        <v>0</v>
      </c>
      <c r="HG99" s="66">
        <v>0</v>
      </c>
      <c r="HH99" s="65">
        <v>0</v>
      </c>
      <c r="HI99" s="14">
        <v>0</v>
      </c>
      <c r="HJ99" s="66">
        <f t="shared" si="987"/>
        <v>0</v>
      </c>
      <c r="HK99" s="65">
        <v>0</v>
      </c>
      <c r="HL99" s="14">
        <v>0</v>
      </c>
      <c r="HM99" s="66">
        <v>0</v>
      </c>
      <c r="HN99" s="65">
        <v>0</v>
      </c>
      <c r="HO99" s="14">
        <v>0</v>
      </c>
      <c r="HP99" s="66">
        <v>0</v>
      </c>
      <c r="HQ99" s="65">
        <v>0</v>
      </c>
      <c r="HR99" s="14">
        <v>0</v>
      </c>
      <c r="HS99" s="66">
        <v>0</v>
      </c>
      <c r="HT99" s="65">
        <v>0</v>
      </c>
      <c r="HU99" s="14">
        <v>0</v>
      </c>
      <c r="HV99" s="66">
        <v>0</v>
      </c>
      <c r="HW99" s="65">
        <v>0</v>
      </c>
      <c r="HX99" s="14">
        <v>0</v>
      </c>
      <c r="HY99" s="66">
        <v>0</v>
      </c>
      <c r="HZ99" s="65">
        <v>0</v>
      </c>
      <c r="IA99" s="14">
        <v>0</v>
      </c>
      <c r="IB99" s="66">
        <f t="shared" si="988"/>
        <v>0</v>
      </c>
      <c r="IC99" s="65">
        <v>3.5999999999999997E-2</v>
      </c>
      <c r="ID99" s="14">
        <v>1.77</v>
      </c>
      <c r="IE99" s="66">
        <f t="shared" si="989"/>
        <v>49166.666666666672</v>
      </c>
      <c r="IF99" s="65">
        <v>0</v>
      </c>
      <c r="IG99" s="14">
        <v>0</v>
      </c>
      <c r="IH99" s="66">
        <v>0</v>
      </c>
      <c r="II99" s="65">
        <v>0</v>
      </c>
      <c r="IJ99" s="14">
        <v>0</v>
      </c>
      <c r="IK99" s="66">
        <v>0</v>
      </c>
      <c r="IL99" s="65">
        <v>0</v>
      </c>
      <c r="IM99" s="14">
        <v>0</v>
      </c>
      <c r="IN99" s="66">
        <v>0</v>
      </c>
      <c r="IO99" s="65">
        <v>6.8360000000000003</v>
      </c>
      <c r="IP99" s="14">
        <v>282.16000000000003</v>
      </c>
      <c r="IQ99" s="66">
        <f t="shared" si="999"/>
        <v>41275.599765944993</v>
      </c>
      <c r="IR99" s="65">
        <v>0.75600000000000001</v>
      </c>
      <c r="IS99" s="14">
        <v>22.05</v>
      </c>
      <c r="IT99" s="66">
        <f t="shared" si="991"/>
        <v>29166.666666666668</v>
      </c>
      <c r="IU99" s="65">
        <v>0</v>
      </c>
      <c r="IV99" s="14">
        <v>0</v>
      </c>
      <c r="IW99" s="66">
        <v>0</v>
      </c>
      <c r="IX99" s="65">
        <v>2E-3</v>
      </c>
      <c r="IY99" s="14">
        <v>0.93</v>
      </c>
      <c r="IZ99" s="66">
        <f t="shared" ref="IZ99:IZ106" si="1003">IY99/IX99*1000</f>
        <v>465000</v>
      </c>
      <c r="JA99" s="65">
        <v>0</v>
      </c>
      <c r="JB99" s="14">
        <v>0</v>
      </c>
      <c r="JC99" s="66">
        <v>0</v>
      </c>
      <c r="JD99" s="65">
        <v>20.965</v>
      </c>
      <c r="JE99" s="14">
        <v>506.47</v>
      </c>
      <c r="JF99" s="66">
        <f t="shared" si="992"/>
        <v>24157.882184593371</v>
      </c>
      <c r="JG99" s="65">
        <v>34.271000000000001</v>
      </c>
      <c r="JH99" s="14">
        <v>563</v>
      </c>
      <c r="JI99" s="66">
        <f t="shared" si="993"/>
        <v>16427.883633392663</v>
      </c>
      <c r="JJ99" s="11">
        <f t="shared" si="704"/>
        <v>441.46300000000002</v>
      </c>
      <c r="JK99" s="21">
        <f t="shared" si="705"/>
        <v>11176.470000000001</v>
      </c>
      <c r="JL99" s="6"/>
      <c r="JM99" s="9"/>
      <c r="JN99" s="6"/>
      <c r="JO99" s="6"/>
      <c r="JP99" s="6"/>
      <c r="JQ99" s="9"/>
      <c r="JR99" s="6"/>
      <c r="JS99" s="6"/>
      <c r="JT99" s="6"/>
      <c r="JU99" s="9"/>
      <c r="JV99" s="6"/>
      <c r="JW99" s="6"/>
      <c r="JX99" s="1"/>
      <c r="JY99" s="2"/>
      <c r="JZ99" s="1"/>
      <c r="KA99" s="1"/>
      <c r="KB99" s="1"/>
      <c r="KC99" s="2"/>
      <c r="KD99" s="1"/>
      <c r="KE99" s="1"/>
      <c r="KF99" s="1"/>
      <c r="KG99" s="2"/>
      <c r="KH99" s="1"/>
      <c r="KI99" s="1"/>
      <c r="KJ99" s="1"/>
      <c r="KK99" s="2"/>
      <c r="KL99" s="1"/>
      <c r="KM99" s="1"/>
      <c r="KN99" s="1"/>
      <c r="KO99" s="2"/>
      <c r="KP99" s="1"/>
      <c r="KQ99" s="1"/>
      <c r="KR99" s="1"/>
      <c r="KS99" s="2"/>
      <c r="KT99" s="1"/>
      <c r="KU99" s="1"/>
      <c r="KV99" s="1"/>
      <c r="KW99" s="2"/>
      <c r="KX99" s="1"/>
      <c r="KY99" s="1"/>
      <c r="KZ99" s="1"/>
      <c r="LA99" s="2"/>
      <c r="LB99" s="1"/>
      <c r="LC99" s="1"/>
      <c r="LD99" s="1"/>
    </row>
    <row r="100" spans="1:391" x14ac:dyDescent="0.3">
      <c r="A100" s="57">
        <v>2016</v>
      </c>
      <c r="B100" s="58" t="s">
        <v>8</v>
      </c>
      <c r="C100" s="65">
        <v>0</v>
      </c>
      <c r="D100" s="14">
        <v>0</v>
      </c>
      <c r="E100" s="66">
        <v>0</v>
      </c>
      <c r="F100" s="65">
        <v>10.843999999999999</v>
      </c>
      <c r="G100" s="14">
        <v>271.66000000000003</v>
      </c>
      <c r="H100" s="66">
        <f t="shared" si="964"/>
        <v>25051.641460715608</v>
      </c>
      <c r="I100" s="65">
        <v>0</v>
      </c>
      <c r="J100" s="14">
        <v>0</v>
      </c>
      <c r="K100" s="66">
        <v>0</v>
      </c>
      <c r="L100" s="65">
        <v>0.05</v>
      </c>
      <c r="M100" s="14">
        <v>1.8</v>
      </c>
      <c r="N100" s="66">
        <f t="shared" si="965"/>
        <v>36000</v>
      </c>
      <c r="O100" s="65">
        <v>7.0000000000000001E-3</v>
      </c>
      <c r="P100" s="14">
        <v>0.28999999999999998</v>
      </c>
      <c r="Q100" s="66">
        <f t="shared" ref="Q100" si="1004">P100/O100*1000</f>
        <v>41428.57142857142</v>
      </c>
      <c r="R100" s="65">
        <v>0</v>
      </c>
      <c r="S100" s="14">
        <v>0</v>
      </c>
      <c r="T100" s="66">
        <v>0</v>
      </c>
      <c r="U100" s="65">
        <v>0</v>
      </c>
      <c r="V100" s="14">
        <v>0</v>
      </c>
      <c r="W100" s="66">
        <f t="shared" si="966"/>
        <v>0</v>
      </c>
      <c r="X100" s="65">
        <v>98.07</v>
      </c>
      <c r="Y100" s="14">
        <v>2594.66</v>
      </c>
      <c r="Z100" s="66">
        <f t="shared" si="967"/>
        <v>26457.224431528502</v>
      </c>
      <c r="AA100" s="65">
        <v>0</v>
      </c>
      <c r="AB100" s="14">
        <v>0</v>
      </c>
      <c r="AC100" s="66">
        <v>0</v>
      </c>
      <c r="AD100" s="65">
        <v>5.0000000000000001E-3</v>
      </c>
      <c r="AE100" s="14">
        <v>0.25</v>
      </c>
      <c r="AF100" s="66">
        <f t="shared" ref="AF100:AF105" si="1005">AE100/AD100*1000</f>
        <v>50000</v>
      </c>
      <c r="AG100" s="65">
        <v>0</v>
      </c>
      <c r="AH100" s="14">
        <v>0</v>
      </c>
      <c r="AI100" s="66">
        <f t="shared" si="968"/>
        <v>0</v>
      </c>
      <c r="AJ100" s="65">
        <v>0</v>
      </c>
      <c r="AK100" s="14">
        <v>0</v>
      </c>
      <c r="AL100" s="66">
        <v>0</v>
      </c>
      <c r="AM100" s="65">
        <v>0</v>
      </c>
      <c r="AN100" s="14">
        <v>0</v>
      </c>
      <c r="AO100" s="66">
        <v>0</v>
      </c>
      <c r="AP100" s="65">
        <v>0</v>
      </c>
      <c r="AQ100" s="14">
        <v>0</v>
      </c>
      <c r="AR100" s="66">
        <v>0</v>
      </c>
      <c r="AS100" s="65">
        <v>6.9000000000000006E-2</v>
      </c>
      <c r="AT100" s="14">
        <v>2.16</v>
      </c>
      <c r="AU100" s="66">
        <f t="shared" si="1000"/>
        <v>31304.347826086956</v>
      </c>
      <c r="AV100" s="65">
        <v>0</v>
      </c>
      <c r="AW100" s="14">
        <v>0</v>
      </c>
      <c r="AX100" s="66">
        <v>0</v>
      </c>
      <c r="AY100" s="65">
        <v>0</v>
      </c>
      <c r="AZ100" s="14">
        <v>0</v>
      </c>
      <c r="BA100" s="66">
        <v>0</v>
      </c>
      <c r="BB100" s="65">
        <v>2.1520000000000001</v>
      </c>
      <c r="BC100" s="14">
        <v>80.48</v>
      </c>
      <c r="BD100" s="66">
        <f t="shared" si="994"/>
        <v>37397.769516728622</v>
      </c>
      <c r="BE100" s="65">
        <v>0.46800000000000003</v>
      </c>
      <c r="BF100" s="14">
        <v>14.4</v>
      </c>
      <c r="BG100" s="66">
        <f t="shared" si="969"/>
        <v>30769.230769230766</v>
      </c>
      <c r="BH100" s="65">
        <v>0</v>
      </c>
      <c r="BI100" s="14">
        <v>0</v>
      </c>
      <c r="BJ100" s="66">
        <v>0</v>
      </c>
      <c r="BK100" s="65"/>
      <c r="BL100" s="14"/>
      <c r="BM100" s="66"/>
      <c r="BN100" s="65">
        <v>0</v>
      </c>
      <c r="BO100" s="14">
        <v>0</v>
      </c>
      <c r="BP100" s="66">
        <v>0</v>
      </c>
      <c r="BQ100" s="65">
        <v>0</v>
      </c>
      <c r="BR100" s="14">
        <v>0</v>
      </c>
      <c r="BS100" s="66">
        <v>0</v>
      </c>
      <c r="BT100" s="65">
        <v>22.446999999999999</v>
      </c>
      <c r="BU100" s="14">
        <v>1056.5899999999999</v>
      </c>
      <c r="BV100" s="66">
        <f t="shared" si="970"/>
        <v>47070.432574508843</v>
      </c>
      <c r="BW100" s="65">
        <v>0</v>
      </c>
      <c r="BX100" s="14">
        <v>0</v>
      </c>
      <c r="BY100" s="66">
        <v>0</v>
      </c>
      <c r="BZ100" s="65">
        <v>0</v>
      </c>
      <c r="CA100" s="14">
        <v>0</v>
      </c>
      <c r="CB100" s="66">
        <v>0</v>
      </c>
      <c r="CC100" s="65">
        <v>8.0000000000000002E-3</v>
      </c>
      <c r="CD100" s="14">
        <v>0.48</v>
      </c>
      <c r="CE100" s="66">
        <f t="shared" ref="CE100" si="1006">CD100/CC100*1000</f>
        <v>60000</v>
      </c>
      <c r="CF100" s="65">
        <v>0</v>
      </c>
      <c r="CG100" s="14">
        <v>0</v>
      </c>
      <c r="CH100" s="66">
        <v>0</v>
      </c>
      <c r="CI100" s="65">
        <v>0</v>
      </c>
      <c r="CJ100" s="14">
        <v>0</v>
      </c>
      <c r="CK100" s="66">
        <v>0</v>
      </c>
      <c r="CL100" s="65">
        <v>0.41499999999999998</v>
      </c>
      <c r="CM100" s="14">
        <v>12.69</v>
      </c>
      <c r="CN100" s="66">
        <f t="shared" si="972"/>
        <v>30578.313253012049</v>
      </c>
      <c r="CO100" s="65">
        <v>0</v>
      </c>
      <c r="CP100" s="14">
        <v>0</v>
      </c>
      <c r="CQ100" s="66">
        <v>0</v>
      </c>
      <c r="CR100" s="65">
        <v>0</v>
      </c>
      <c r="CS100" s="14">
        <v>0</v>
      </c>
      <c r="CT100" s="66">
        <v>0</v>
      </c>
      <c r="CU100" s="65">
        <v>0</v>
      </c>
      <c r="CV100" s="14">
        <v>0</v>
      </c>
      <c r="CW100" s="66">
        <v>0</v>
      </c>
      <c r="CX100" s="65">
        <v>0</v>
      </c>
      <c r="CY100" s="14">
        <v>0</v>
      </c>
      <c r="CZ100" s="66">
        <f t="shared" si="973"/>
        <v>0</v>
      </c>
      <c r="DA100" s="65">
        <v>0</v>
      </c>
      <c r="DB100" s="14">
        <v>0</v>
      </c>
      <c r="DC100" s="66">
        <v>0</v>
      </c>
      <c r="DD100" s="65">
        <v>0</v>
      </c>
      <c r="DE100" s="14">
        <v>0</v>
      </c>
      <c r="DF100" s="66">
        <v>0</v>
      </c>
      <c r="DG100" s="65">
        <v>0</v>
      </c>
      <c r="DH100" s="14">
        <v>0</v>
      </c>
      <c r="DI100" s="66">
        <v>0</v>
      </c>
      <c r="DJ100" s="65">
        <v>0</v>
      </c>
      <c r="DK100" s="14">
        <v>0</v>
      </c>
      <c r="DL100" s="66">
        <f t="shared" si="974"/>
        <v>0</v>
      </c>
      <c r="DM100" s="65">
        <v>0</v>
      </c>
      <c r="DN100" s="14">
        <v>0</v>
      </c>
      <c r="DO100" s="66">
        <f t="shared" si="975"/>
        <v>0</v>
      </c>
      <c r="DP100" s="65">
        <v>1.8240000000000001</v>
      </c>
      <c r="DQ100" s="14">
        <v>57.74</v>
      </c>
      <c r="DR100" s="66">
        <f t="shared" si="976"/>
        <v>31655.701754385966</v>
      </c>
      <c r="DS100" s="65">
        <v>0</v>
      </c>
      <c r="DT100" s="14">
        <v>0</v>
      </c>
      <c r="DU100" s="66">
        <v>0</v>
      </c>
      <c r="DV100" s="65">
        <v>0</v>
      </c>
      <c r="DW100" s="14">
        <v>0</v>
      </c>
      <c r="DX100" s="66">
        <v>0</v>
      </c>
      <c r="DY100" s="65">
        <v>0</v>
      </c>
      <c r="DZ100" s="14">
        <v>0</v>
      </c>
      <c r="EA100" s="66">
        <v>0</v>
      </c>
      <c r="EB100" s="65">
        <v>11.256</v>
      </c>
      <c r="EC100" s="14">
        <v>473.93</v>
      </c>
      <c r="ED100" s="66">
        <f t="shared" si="977"/>
        <v>42104.655294953802</v>
      </c>
      <c r="EE100" s="65">
        <v>0</v>
      </c>
      <c r="EF100" s="14">
        <v>0</v>
      </c>
      <c r="EG100" s="66">
        <v>0</v>
      </c>
      <c r="EH100" s="65">
        <v>0</v>
      </c>
      <c r="EI100" s="14">
        <v>0</v>
      </c>
      <c r="EJ100" s="66">
        <v>0</v>
      </c>
      <c r="EK100" s="65">
        <v>0</v>
      </c>
      <c r="EL100" s="14">
        <v>0</v>
      </c>
      <c r="EM100" s="66">
        <v>0</v>
      </c>
      <c r="EN100" s="65">
        <v>27.36</v>
      </c>
      <c r="EO100" s="14">
        <v>782.55</v>
      </c>
      <c r="EP100" s="66">
        <f t="shared" si="979"/>
        <v>28601.973684210523</v>
      </c>
      <c r="EQ100" s="65">
        <v>0</v>
      </c>
      <c r="ER100" s="14">
        <v>0</v>
      </c>
      <c r="ES100" s="66">
        <v>0</v>
      </c>
      <c r="ET100" s="65">
        <v>0</v>
      </c>
      <c r="EU100" s="14">
        <v>0</v>
      </c>
      <c r="EV100" s="66">
        <v>0</v>
      </c>
      <c r="EW100" s="65">
        <v>0</v>
      </c>
      <c r="EX100" s="14">
        <v>0</v>
      </c>
      <c r="EY100" s="66">
        <f t="shared" si="980"/>
        <v>0</v>
      </c>
      <c r="EZ100" s="65">
        <v>0.37</v>
      </c>
      <c r="FA100" s="14">
        <v>9.19</v>
      </c>
      <c r="FB100" s="66">
        <f t="shared" si="981"/>
        <v>24837.837837837837</v>
      </c>
      <c r="FC100" s="65">
        <v>14.239000000000001</v>
      </c>
      <c r="FD100" s="14">
        <v>271.74</v>
      </c>
      <c r="FE100" s="66">
        <f t="shared" si="982"/>
        <v>19084.205351499404</v>
      </c>
      <c r="FF100" s="65">
        <v>102.286</v>
      </c>
      <c r="FG100" s="14">
        <v>3050.95</v>
      </c>
      <c r="FH100" s="66">
        <f t="shared" si="983"/>
        <v>29827.640146256574</v>
      </c>
      <c r="FI100" s="65">
        <v>0</v>
      </c>
      <c r="FJ100" s="14">
        <v>0</v>
      </c>
      <c r="FK100" s="66">
        <v>0</v>
      </c>
      <c r="FL100" s="65">
        <v>0</v>
      </c>
      <c r="FM100" s="14">
        <v>0</v>
      </c>
      <c r="FN100" s="66">
        <v>0</v>
      </c>
      <c r="FO100" s="65">
        <v>1.3129999999999999</v>
      </c>
      <c r="FP100" s="14">
        <v>40.770000000000003</v>
      </c>
      <c r="FQ100" s="66">
        <f t="shared" si="997"/>
        <v>31051.028179741057</v>
      </c>
      <c r="FR100" s="65">
        <v>0</v>
      </c>
      <c r="FS100" s="14">
        <v>0</v>
      </c>
      <c r="FT100" s="66">
        <v>0</v>
      </c>
      <c r="FU100" s="65">
        <v>0</v>
      </c>
      <c r="FV100" s="14">
        <v>0</v>
      </c>
      <c r="FW100" s="66">
        <v>0</v>
      </c>
      <c r="FX100" s="65">
        <v>0</v>
      </c>
      <c r="FY100" s="14">
        <v>0</v>
      </c>
      <c r="FZ100" s="66">
        <v>0</v>
      </c>
      <c r="GA100" s="65">
        <v>0</v>
      </c>
      <c r="GB100" s="14">
        <v>0</v>
      </c>
      <c r="GC100" s="66">
        <v>0</v>
      </c>
      <c r="GD100" s="65">
        <v>0</v>
      </c>
      <c r="GE100" s="14">
        <v>0</v>
      </c>
      <c r="GF100" s="66">
        <v>0</v>
      </c>
      <c r="GG100" s="65">
        <v>0</v>
      </c>
      <c r="GH100" s="14">
        <v>0</v>
      </c>
      <c r="GI100" s="66">
        <v>0</v>
      </c>
      <c r="GJ100" s="65">
        <v>0</v>
      </c>
      <c r="GK100" s="14">
        <v>0</v>
      </c>
      <c r="GL100" s="66">
        <v>0</v>
      </c>
      <c r="GM100" s="65">
        <v>0</v>
      </c>
      <c r="GN100" s="14">
        <v>0</v>
      </c>
      <c r="GO100" s="66">
        <f>IF(GM100=0,0,GN100/GM100*1000)</f>
        <v>0</v>
      </c>
      <c r="GP100" s="65">
        <v>0.377</v>
      </c>
      <c r="GQ100" s="14">
        <v>16.05</v>
      </c>
      <c r="GR100" s="66">
        <f t="shared" si="985"/>
        <v>42572.944297082227</v>
      </c>
      <c r="GS100" s="65">
        <v>0</v>
      </c>
      <c r="GT100" s="14">
        <v>0</v>
      </c>
      <c r="GU100" s="66">
        <v>0</v>
      </c>
      <c r="GV100" s="65">
        <v>7.4999999999999997E-2</v>
      </c>
      <c r="GW100" s="14">
        <v>2.12</v>
      </c>
      <c r="GX100" s="66">
        <f t="shared" si="998"/>
        <v>28266.666666666668</v>
      </c>
      <c r="GY100" s="65">
        <v>0.753</v>
      </c>
      <c r="GZ100" s="14">
        <v>32.04</v>
      </c>
      <c r="HA100" s="66">
        <f t="shared" si="1002"/>
        <v>42549.800796812749</v>
      </c>
      <c r="HB100" s="65">
        <v>0</v>
      </c>
      <c r="HC100" s="14">
        <v>0</v>
      </c>
      <c r="HD100" s="66">
        <v>0</v>
      </c>
      <c r="HE100" s="65">
        <v>8.2000000000000003E-2</v>
      </c>
      <c r="HF100" s="14">
        <v>3.59</v>
      </c>
      <c r="HG100" s="66">
        <f t="shared" si="986"/>
        <v>43780.487804878045</v>
      </c>
      <c r="HH100" s="65">
        <v>0</v>
      </c>
      <c r="HI100" s="14">
        <v>0</v>
      </c>
      <c r="HJ100" s="66">
        <f t="shared" si="987"/>
        <v>0</v>
      </c>
      <c r="HK100" s="65">
        <v>0</v>
      </c>
      <c r="HL100" s="14">
        <v>0</v>
      </c>
      <c r="HM100" s="66">
        <v>0</v>
      </c>
      <c r="HN100" s="65">
        <v>0</v>
      </c>
      <c r="HO100" s="14">
        <v>0</v>
      </c>
      <c r="HP100" s="66">
        <v>0</v>
      </c>
      <c r="HQ100" s="65">
        <v>0</v>
      </c>
      <c r="HR100" s="14">
        <v>0</v>
      </c>
      <c r="HS100" s="66">
        <v>0</v>
      </c>
      <c r="HT100" s="65">
        <v>0</v>
      </c>
      <c r="HU100" s="14">
        <v>0</v>
      </c>
      <c r="HV100" s="66">
        <v>0</v>
      </c>
      <c r="HW100" s="65">
        <v>0</v>
      </c>
      <c r="HX100" s="14">
        <v>0</v>
      </c>
      <c r="HY100" s="66">
        <v>0</v>
      </c>
      <c r="HZ100" s="65">
        <v>0</v>
      </c>
      <c r="IA100" s="14">
        <v>0</v>
      </c>
      <c r="IB100" s="66">
        <f t="shared" si="988"/>
        <v>0</v>
      </c>
      <c r="IC100" s="65">
        <v>0</v>
      </c>
      <c r="ID100" s="14">
        <v>0</v>
      </c>
      <c r="IE100" s="66">
        <v>0</v>
      </c>
      <c r="IF100" s="65">
        <v>0</v>
      </c>
      <c r="IG100" s="14">
        <v>0</v>
      </c>
      <c r="IH100" s="66">
        <v>0</v>
      </c>
      <c r="II100" s="65">
        <v>0</v>
      </c>
      <c r="IJ100" s="14">
        <v>0</v>
      </c>
      <c r="IK100" s="66">
        <v>0</v>
      </c>
      <c r="IL100" s="65">
        <v>0</v>
      </c>
      <c r="IM100" s="14">
        <v>0</v>
      </c>
      <c r="IN100" s="66">
        <v>0</v>
      </c>
      <c r="IO100" s="65">
        <v>10</v>
      </c>
      <c r="IP100" s="14">
        <v>377.94</v>
      </c>
      <c r="IQ100" s="66">
        <f t="shared" si="999"/>
        <v>37794</v>
      </c>
      <c r="IR100" s="65">
        <v>6.5000000000000002E-2</v>
      </c>
      <c r="IS100" s="14">
        <v>1.66</v>
      </c>
      <c r="IT100" s="66">
        <f t="shared" si="991"/>
        <v>25538.461538461535</v>
      </c>
      <c r="IU100" s="65">
        <v>0</v>
      </c>
      <c r="IV100" s="14">
        <v>0</v>
      </c>
      <c r="IW100" s="66">
        <v>0</v>
      </c>
      <c r="IX100" s="65">
        <v>0</v>
      </c>
      <c r="IY100" s="14">
        <v>0</v>
      </c>
      <c r="IZ100" s="66">
        <v>0</v>
      </c>
      <c r="JA100" s="65">
        <v>0</v>
      </c>
      <c r="JB100" s="14">
        <v>0</v>
      </c>
      <c r="JC100" s="66">
        <v>0</v>
      </c>
      <c r="JD100" s="65">
        <v>10.94</v>
      </c>
      <c r="JE100" s="14">
        <v>296.22000000000003</v>
      </c>
      <c r="JF100" s="66">
        <f t="shared" si="992"/>
        <v>27076.782449725779</v>
      </c>
      <c r="JG100" s="65">
        <v>10.613</v>
      </c>
      <c r="JH100" s="14">
        <v>120.82</v>
      </c>
      <c r="JI100" s="66">
        <f t="shared" si="993"/>
        <v>11384.151512296241</v>
      </c>
      <c r="JJ100" s="11">
        <f t="shared" si="704"/>
        <v>326.08799999999997</v>
      </c>
      <c r="JK100" s="21">
        <f t="shared" si="705"/>
        <v>9572.77</v>
      </c>
      <c r="JL100" s="6"/>
      <c r="JM100" s="9"/>
      <c r="JN100" s="6"/>
      <c r="JO100" s="6"/>
      <c r="JP100" s="6"/>
      <c r="JQ100" s="9"/>
      <c r="JR100" s="6"/>
      <c r="JS100" s="6"/>
      <c r="JT100" s="6"/>
      <c r="JU100" s="9"/>
      <c r="JV100" s="6"/>
      <c r="JW100" s="6"/>
      <c r="JX100" s="1"/>
      <c r="JY100" s="2"/>
      <c r="JZ100" s="1"/>
      <c r="KA100" s="1"/>
      <c r="KB100" s="1"/>
      <c r="KC100" s="2"/>
      <c r="KD100" s="1"/>
      <c r="KE100" s="1"/>
      <c r="KF100" s="1"/>
      <c r="KG100" s="2"/>
      <c r="KH100" s="1"/>
      <c r="KI100" s="1"/>
      <c r="KJ100" s="1"/>
      <c r="KK100" s="2"/>
      <c r="KL100" s="1"/>
      <c r="KM100" s="1"/>
      <c r="KN100" s="1"/>
      <c r="KO100" s="2"/>
      <c r="KP100" s="1"/>
      <c r="KQ100" s="1"/>
      <c r="KR100" s="1"/>
      <c r="KS100" s="2"/>
      <c r="KT100" s="1"/>
      <c r="KU100" s="1"/>
      <c r="KV100" s="1"/>
      <c r="KW100" s="2"/>
      <c r="KX100" s="1"/>
      <c r="KY100" s="1"/>
      <c r="KZ100" s="1"/>
      <c r="LA100" s="2"/>
      <c r="LB100" s="1"/>
      <c r="LC100" s="1"/>
      <c r="LD100" s="1"/>
    </row>
    <row r="101" spans="1:391" x14ac:dyDescent="0.3">
      <c r="A101" s="57">
        <v>2016</v>
      </c>
      <c r="B101" s="58" t="s">
        <v>9</v>
      </c>
      <c r="C101" s="65">
        <v>0</v>
      </c>
      <c r="D101" s="14">
        <v>0</v>
      </c>
      <c r="E101" s="66">
        <v>0</v>
      </c>
      <c r="F101" s="65">
        <v>15.664999999999999</v>
      </c>
      <c r="G101" s="14">
        <v>481.98</v>
      </c>
      <c r="H101" s="66">
        <f t="shared" si="964"/>
        <v>30767.954037663585</v>
      </c>
      <c r="I101" s="65">
        <v>0</v>
      </c>
      <c r="J101" s="14">
        <v>0</v>
      </c>
      <c r="K101" s="66">
        <v>0</v>
      </c>
      <c r="L101" s="65">
        <v>9.1999999999999998E-2</v>
      </c>
      <c r="M101" s="14">
        <v>2</v>
      </c>
      <c r="N101" s="66">
        <f t="shared" si="965"/>
        <v>21739.130434782608</v>
      </c>
      <c r="O101" s="65">
        <v>0</v>
      </c>
      <c r="P101" s="14">
        <v>0</v>
      </c>
      <c r="Q101" s="66">
        <v>0</v>
      </c>
      <c r="R101" s="65">
        <v>0</v>
      </c>
      <c r="S101" s="14">
        <v>0</v>
      </c>
      <c r="T101" s="66">
        <v>0</v>
      </c>
      <c r="U101" s="65">
        <v>0</v>
      </c>
      <c r="V101" s="14">
        <v>0</v>
      </c>
      <c r="W101" s="66">
        <f t="shared" si="966"/>
        <v>0</v>
      </c>
      <c r="X101" s="65">
        <v>90.655000000000001</v>
      </c>
      <c r="Y101" s="14">
        <v>2569.35</v>
      </c>
      <c r="Z101" s="66">
        <f t="shared" si="967"/>
        <v>28342.066074678725</v>
      </c>
      <c r="AA101" s="65">
        <v>0</v>
      </c>
      <c r="AB101" s="14">
        <v>0</v>
      </c>
      <c r="AC101" s="66">
        <v>0</v>
      </c>
      <c r="AD101" s="65">
        <v>0</v>
      </c>
      <c r="AE101" s="14">
        <v>0</v>
      </c>
      <c r="AF101" s="66">
        <v>0</v>
      </c>
      <c r="AG101" s="65">
        <v>0</v>
      </c>
      <c r="AH101" s="14">
        <v>0</v>
      </c>
      <c r="AI101" s="66">
        <f t="shared" si="968"/>
        <v>0</v>
      </c>
      <c r="AJ101" s="65">
        <v>0</v>
      </c>
      <c r="AK101" s="14">
        <v>0</v>
      </c>
      <c r="AL101" s="66">
        <v>0</v>
      </c>
      <c r="AM101" s="65">
        <v>0</v>
      </c>
      <c r="AN101" s="14">
        <v>0</v>
      </c>
      <c r="AO101" s="66">
        <v>0</v>
      </c>
      <c r="AP101" s="65">
        <v>0</v>
      </c>
      <c r="AQ101" s="14">
        <v>0</v>
      </c>
      <c r="AR101" s="66">
        <v>0</v>
      </c>
      <c r="AS101" s="65">
        <v>0.11600000000000001</v>
      </c>
      <c r="AT101" s="14">
        <v>2.75</v>
      </c>
      <c r="AU101" s="66">
        <f t="shared" si="1000"/>
        <v>23706.896551724134</v>
      </c>
      <c r="AV101" s="65">
        <v>0</v>
      </c>
      <c r="AW101" s="14">
        <v>0</v>
      </c>
      <c r="AX101" s="66">
        <v>0</v>
      </c>
      <c r="AY101" s="65">
        <v>0</v>
      </c>
      <c r="AZ101" s="14">
        <v>0</v>
      </c>
      <c r="BA101" s="66">
        <v>0</v>
      </c>
      <c r="BB101" s="65">
        <v>0</v>
      </c>
      <c r="BC101" s="14">
        <v>0</v>
      </c>
      <c r="BD101" s="66">
        <v>0</v>
      </c>
      <c r="BE101" s="65">
        <v>3.46</v>
      </c>
      <c r="BF101" s="14">
        <v>91.5</v>
      </c>
      <c r="BG101" s="66">
        <f t="shared" si="969"/>
        <v>26445.08670520231</v>
      </c>
      <c r="BH101" s="65">
        <v>0.24</v>
      </c>
      <c r="BI101" s="14">
        <v>11.23</v>
      </c>
      <c r="BJ101" s="66">
        <f t="shared" si="995"/>
        <v>46791.666666666672</v>
      </c>
      <c r="BK101" s="65"/>
      <c r="BL101" s="14"/>
      <c r="BM101" s="66"/>
      <c r="BN101" s="65">
        <v>0</v>
      </c>
      <c r="BO101" s="14">
        <v>0</v>
      </c>
      <c r="BP101" s="66">
        <v>0</v>
      </c>
      <c r="BQ101" s="65">
        <v>0</v>
      </c>
      <c r="BR101" s="14">
        <v>0</v>
      </c>
      <c r="BS101" s="66">
        <v>0</v>
      </c>
      <c r="BT101" s="65">
        <v>37.484999999999999</v>
      </c>
      <c r="BU101" s="14">
        <v>887.61</v>
      </c>
      <c r="BV101" s="66">
        <f t="shared" si="970"/>
        <v>23679.071628651462</v>
      </c>
      <c r="BW101" s="65">
        <v>0</v>
      </c>
      <c r="BX101" s="14">
        <v>0</v>
      </c>
      <c r="BY101" s="66">
        <v>0</v>
      </c>
      <c r="BZ101" s="65">
        <v>0</v>
      </c>
      <c r="CA101" s="14">
        <v>0</v>
      </c>
      <c r="CB101" s="66">
        <v>0</v>
      </c>
      <c r="CC101" s="65">
        <v>0</v>
      </c>
      <c r="CD101" s="14">
        <v>0</v>
      </c>
      <c r="CE101" s="66">
        <v>0</v>
      </c>
      <c r="CF101" s="65">
        <v>0</v>
      </c>
      <c r="CG101" s="14">
        <v>0</v>
      </c>
      <c r="CH101" s="66">
        <v>0</v>
      </c>
      <c r="CI101" s="65">
        <v>0</v>
      </c>
      <c r="CJ101" s="14">
        <v>0</v>
      </c>
      <c r="CK101" s="66">
        <v>0</v>
      </c>
      <c r="CL101" s="65">
        <v>1.4790000000000001</v>
      </c>
      <c r="CM101" s="14">
        <v>46.28</v>
      </c>
      <c r="CN101" s="66">
        <f t="shared" si="972"/>
        <v>31291.413116970925</v>
      </c>
      <c r="CO101" s="65">
        <v>0</v>
      </c>
      <c r="CP101" s="14">
        <v>0</v>
      </c>
      <c r="CQ101" s="66">
        <v>0</v>
      </c>
      <c r="CR101" s="65">
        <v>0</v>
      </c>
      <c r="CS101" s="14">
        <v>0</v>
      </c>
      <c r="CT101" s="66">
        <v>0</v>
      </c>
      <c r="CU101" s="65">
        <v>0</v>
      </c>
      <c r="CV101" s="14">
        <v>0</v>
      </c>
      <c r="CW101" s="66">
        <v>0</v>
      </c>
      <c r="CX101" s="65">
        <v>0</v>
      </c>
      <c r="CY101" s="14">
        <v>0</v>
      </c>
      <c r="CZ101" s="66">
        <f t="shared" si="973"/>
        <v>0</v>
      </c>
      <c r="DA101" s="65">
        <v>0</v>
      </c>
      <c r="DB101" s="14">
        <v>0</v>
      </c>
      <c r="DC101" s="66">
        <v>0</v>
      </c>
      <c r="DD101" s="65">
        <v>0</v>
      </c>
      <c r="DE101" s="14">
        <v>0</v>
      </c>
      <c r="DF101" s="66">
        <v>0</v>
      </c>
      <c r="DG101" s="65">
        <v>0</v>
      </c>
      <c r="DH101" s="14">
        <v>0</v>
      </c>
      <c r="DI101" s="66">
        <v>0</v>
      </c>
      <c r="DJ101" s="65">
        <v>0</v>
      </c>
      <c r="DK101" s="14">
        <v>0</v>
      </c>
      <c r="DL101" s="66">
        <f t="shared" si="974"/>
        <v>0</v>
      </c>
      <c r="DM101" s="65">
        <v>0</v>
      </c>
      <c r="DN101" s="14">
        <v>0</v>
      </c>
      <c r="DO101" s="66">
        <f t="shared" si="975"/>
        <v>0</v>
      </c>
      <c r="DP101" s="65">
        <v>0.38400000000000001</v>
      </c>
      <c r="DQ101" s="14">
        <v>14.62</v>
      </c>
      <c r="DR101" s="66">
        <f t="shared" si="976"/>
        <v>38072.916666666664</v>
      </c>
      <c r="DS101" s="65">
        <v>0</v>
      </c>
      <c r="DT101" s="14">
        <v>0</v>
      </c>
      <c r="DU101" s="66">
        <v>0</v>
      </c>
      <c r="DV101" s="65">
        <v>0</v>
      </c>
      <c r="DW101" s="14">
        <v>0</v>
      </c>
      <c r="DX101" s="66">
        <v>0</v>
      </c>
      <c r="DY101" s="65">
        <v>0</v>
      </c>
      <c r="DZ101" s="14">
        <v>0</v>
      </c>
      <c r="EA101" s="66">
        <v>0</v>
      </c>
      <c r="EB101" s="65">
        <v>19.849</v>
      </c>
      <c r="EC101" s="14">
        <v>872.14</v>
      </c>
      <c r="ED101" s="66">
        <f t="shared" si="977"/>
        <v>43938.737467882514</v>
      </c>
      <c r="EE101" s="65">
        <v>0</v>
      </c>
      <c r="EF101" s="14">
        <v>0</v>
      </c>
      <c r="EG101" s="66">
        <v>0</v>
      </c>
      <c r="EH101" s="65">
        <v>0</v>
      </c>
      <c r="EI101" s="14">
        <v>0</v>
      </c>
      <c r="EJ101" s="66">
        <v>0</v>
      </c>
      <c r="EK101" s="65">
        <v>1.0999999999999999E-2</v>
      </c>
      <c r="EL101" s="14">
        <v>0.32</v>
      </c>
      <c r="EM101" s="66">
        <f t="shared" si="978"/>
        <v>29090.909090909092</v>
      </c>
      <c r="EN101" s="65">
        <v>1.4910000000000001</v>
      </c>
      <c r="EO101" s="14">
        <v>33.82</v>
      </c>
      <c r="EP101" s="66">
        <f t="shared" si="979"/>
        <v>22682.763246143528</v>
      </c>
      <c r="EQ101" s="65">
        <v>0</v>
      </c>
      <c r="ER101" s="14">
        <v>0</v>
      </c>
      <c r="ES101" s="66">
        <v>0</v>
      </c>
      <c r="ET101" s="65">
        <v>0</v>
      </c>
      <c r="EU101" s="14">
        <v>0</v>
      </c>
      <c r="EV101" s="66">
        <v>0</v>
      </c>
      <c r="EW101" s="65">
        <v>0</v>
      </c>
      <c r="EX101" s="14">
        <v>0</v>
      </c>
      <c r="EY101" s="66">
        <f t="shared" si="980"/>
        <v>0</v>
      </c>
      <c r="EZ101" s="65">
        <v>0.95099999999999996</v>
      </c>
      <c r="FA101" s="14">
        <v>22.97</v>
      </c>
      <c r="FB101" s="66">
        <f t="shared" si="981"/>
        <v>24153.522607781284</v>
      </c>
      <c r="FC101" s="65">
        <v>55.433</v>
      </c>
      <c r="FD101" s="14">
        <v>1117.9100000000001</v>
      </c>
      <c r="FE101" s="66">
        <f t="shared" si="982"/>
        <v>20166.868111052983</v>
      </c>
      <c r="FF101" s="65">
        <v>80.122</v>
      </c>
      <c r="FG101" s="14">
        <v>2440.62</v>
      </c>
      <c r="FH101" s="66">
        <f t="shared" si="983"/>
        <v>30461.296522802724</v>
      </c>
      <c r="FI101" s="65">
        <v>0</v>
      </c>
      <c r="FJ101" s="14">
        <v>0</v>
      </c>
      <c r="FK101" s="66">
        <v>0</v>
      </c>
      <c r="FL101" s="65">
        <v>0</v>
      </c>
      <c r="FM101" s="14">
        <v>0</v>
      </c>
      <c r="FN101" s="66">
        <v>0</v>
      </c>
      <c r="FO101" s="65">
        <v>1.04</v>
      </c>
      <c r="FP101" s="14">
        <v>30.82</v>
      </c>
      <c r="FQ101" s="66">
        <f t="shared" si="997"/>
        <v>29634.615384615383</v>
      </c>
      <c r="FR101" s="65">
        <v>0</v>
      </c>
      <c r="FS101" s="14">
        <v>0</v>
      </c>
      <c r="FT101" s="66">
        <v>0</v>
      </c>
      <c r="FU101" s="65">
        <v>0</v>
      </c>
      <c r="FV101" s="14">
        <v>0</v>
      </c>
      <c r="FW101" s="66">
        <v>0</v>
      </c>
      <c r="FX101" s="65">
        <v>0</v>
      </c>
      <c r="FY101" s="14">
        <v>0</v>
      </c>
      <c r="FZ101" s="66">
        <v>0</v>
      </c>
      <c r="GA101" s="65">
        <v>0</v>
      </c>
      <c r="GB101" s="14">
        <v>0</v>
      </c>
      <c r="GC101" s="66">
        <v>0</v>
      </c>
      <c r="GD101" s="65">
        <v>0</v>
      </c>
      <c r="GE101" s="14">
        <v>0</v>
      </c>
      <c r="GF101" s="66">
        <v>0</v>
      </c>
      <c r="GG101" s="65">
        <v>0</v>
      </c>
      <c r="GH101" s="14">
        <v>0</v>
      </c>
      <c r="GI101" s="66">
        <v>0</v>
      </c>
      <c r="GJ101" s="65">
        <v>0</v>
      </c>
      <c r="GK101" s="14">
        <v>0</v>
      </c>
      <c r="GL101" s="66">
        <v>0</v>
      </c>
      <c r="GM101" s="65">
        <v>0</v>
      </c>
      <c r="GN101" s="14">
        <v>0</v>
      </c>
      <c r="GO101" s="66">
        <f t="shared" ref="GO101:GO108" si="1007">IF(GM101=0,0,GN101/GM101*1000)</f>
        <v>0</v>
      </c>
      <c r="GP101" s="65">
        <v>0.15</v>
      </c>
      <c r="GQ101" s="14">
        <v>7.53</v>
      </c>
      <c r="GR101" s="66">
        <f t="shared" si="985"/>
        <v>50200</v>
      </c>
      <c r="GS101" s="65">
        <v>0</v>
      </c>
      <c r="GT101" s="14">
        <v>0</v>
      </c>
      <c r="GU101" s="66">
        <v>0</v>
      </c>
      <c r="GV101" s="65">
        <v>0</v>
      </c>
      <c r="GW101" s="14">
        <v>0</v>
      </c>
      <c r="GX101" s="66">
        <v>0</v>
      </c>
      <c r="GY101" s="65">
        <v>0.73599999999999999</v>
      </c>
      <c r="GZ101" s="14">
        <v>24</v>
      </c>
      <c r="HA101" s="66">
        <f t="shared" si="1002"/>
        <v>32608.695652173916</v>
      </c>
      <c r="HB101" s="65">
        <v>0</v>
      </c>
      <c r="HC101" s="14">
        <v>0</v>
      </c>
      <c r="HD101" s="66">
        <v>0</v>
      </c>
      <c r="HE101" s="65">
        <v>8.9999999999999993E-3</v>
      </c>
      <c r="HF101" s="14">
        <v>0.44</v>
      </c>
      <c r="HG101" s="66">
        <f t="shared" si="986"/>
        <v>48888.888888888891</v>
      </c>
      <c r="HH101" s="65">
        <v>0</v>
      </c>
      <c r="HI101" s="14">
        <v>0</v>
      </c>
      <c r="HJ101" s="66">
        <f t="shared" si="987"/>
        <v>0</v>
      </c>
      <c r="HK101" s="65">
        <v>0</v>
      </c>
      <c r="HL101" s="14">
        <v>0</v>
      </c>
      <c r="HM101" s="66">
        <v>0</v>
      </c>
      <c r="HN101" s="65">
        <v>0</v>
      </c>
      <c r="HO101" s="14">
        <v>0</v>
      </c>
      <c r="HP101" s="66">
        <v>0</v>
      </c>
      <c r="HQ101" s="65">
        <v>0</v>
      </c>
      <c r="HR101" s="14">
        <v>0</v>
      </c>
      <c r="HS101" s="66">
        <v>0</v>
      </c>
      <c r="HT101" s="65">
        <v>0</v>
      </c>
      <c r="HU101" s="14">
        <v>0</v>
      </c>
      <c r="HV101" s="66">
        <v>0</v>
      </c>
      <c r="HW101" s="65">
        <v>0</v>
      </c>
      <c r="HX101" s="14">
        <v>0</v>
      </c>
      <c r="HY101" s="66">
        <v>0</v>
      </c>
      <c r="HZ101" s="65">
        <v>0</v>
      </c>
      <c r="IA101" s="14">
        <v>0</v>
      </c>
      <c r="IB101" s="66">
        <f t="shared" si="988"/>
        <v>0</v>
      </c>
      <c r="IC101" s="65">
        <v>0.27400000000000002</v>
      </c>
      <c r="ID101" s="14">
        <v>7.86</v>
      </c>
      <c r="IE101" s="66">
        <f t="shared" si="989"/>
        <v>28686.131386861311</v>
      </c>
      <c r="IF101" s="65">
        <v>0</v>
      </c>
      <c r="IG101" s="14">
        <v>0</v>
      </c>
      <c r="IH101" s="66">
        <v>0</v>
      </c>
      <c r="II101" s="65">
        <v>0</v>
      </c>
      <c r="IJ101" s="14">
        <v>0</v>
      </c>
      <c r="IK101" s="66">
        <v>0</v>
      </c>
      <c r="IL101" s="65">
        <v>0.30499999999999999</v>
      </c>
      <c r="IM101" s="14">
        <v>8.83</v>
      </c>
      <c r="IN101" s="66">
        <f t="shared" si="990"/>
        <v>28950.819672131151</v>
      </c>
      <c r="IO101" s="65">
        <v>2.8460000000000001</v>
      </c>
      <c r="IP101" s="14">
        <v>424.27</v>
      </c>
      <c r="IQ101" s="66">
        <f t="shared" si="999"/>
        <v>149075.89599437808</v>
      </c>
      <c r="IR101" s="65">
        <v>0</v>
      </c>
      <c r="IS101" s="14">
        <v>0</v>
      </c>
      <c r="IT101" s="66">
        <v>0</v>
      </c>
      <c r="IU101" s="65">
        <v>0</v>
      </c>
      <c r="IV101" s="14">
        <v>0</v>
      </c>
      <c r="IW101" s="66">
        <v>0</v>
      </c>
      <c r="IX101" s="65">
        <v>0</v>
      </c>
      <c r="IY101" s="14">
        <v>0</v>
      </c>
      <c r="IZ101" s="66">
        <v>0</v>
      </c>
      <c r="JA101" s="65">
        <v>0</v>
      </c>
      <c r="JB101" s="14">
        <v>0</v>
      </c>
      <c r="JC101" s="66">
        <v>0</v>
      </c>
      <c r="JD101" s="65">
        <v>17.068000000000001</v>
      </c>
      <c r="JE101" s="14">
        <v>490.52</v>
      </c>
      <c r="JF101" s="66">
        <f t="shared" si="992"/>
        <v>28739.161003046633</v>
      </c>
      <c r="JG101" s="65">
        <v>1.8640000000000001</v>
      </c>
      <c r="JH101" s="14">
        <v>59.16</v>
      </c>
      <c r="JI101" s="66">
        <f t="shared" si="993"/>
        <v>31738.1974248927</v>
      </c>
      <c r="JJ101" s="11">
        <f t="shared" si="704"/>
        <v>331.72500000000002</v>
      </c>
      <c r="JK101" s="21">
        <f t="shared" si="705"/>
        <v>9648.5299999999988</v>
      </c>
      <c r="JL101" s="6"/>
      <c r="JM101" s="9"/>
      <c r="JN101" s="6"/>
      <c r="JO101" s="6"/>
      <c r="JP101" s="6"/>
      <c r="JQ101" s="9"/>
      <c r="JR101" s="6"/>
      <c r="JS101" s="6"/>
      <c r="JT101" s="6"/>
      <c r="JU101" s="9"/>
      <c r="JV101" s="6"/>
      <c r="JW101" s="6"/>
      <c r="JX101" s="1"/>
      <c r="JY101" s="2"/>
      <c r="JZ101" s="1"/>
      <c r="KA101" s="1"/>
      <c r="KB101" s="1"/>
      <c r="KC101" s="2"/>
      <c r="KD101" s="1"/>
      <c r="KE101" s="1"/>
      <c r="KF101" s="1"/>
      <c r="KG101" s="2"/>
      <c r="KH101" s="1"/>
      <c r="KI101" s="1"/>
      <c r="KJ101" s="1"/>
      <c r="KK101" s="2"/>
      <c r="KL101" s="1"/>
      <c r="KM101" s="1"/>
      <c r="KN101" s="1"/>
      <c r="KO101" s="2"/>
      <c r="KP101" s="1"/>
      <c r="KQ101" s="1"/>
      <c r="KR101" s="1"/>
      <c r="KS101" s="2"/>
      <c r="KT101" s="1"/>
      <c r="KU101" s="1"/>
      <c r="KV101" s="1"/>
      <c r="KW101" s="2"/>
      <c r="KX101" s="1"/>
      <c r="KY101" s="1"/>
      <c r="KZ101" s="1"/>
      <c r="LA101" s="2"/>
      <c r="LB101" s="1"/>
      <c r="LC101" s="1"/>
      <c r="LD101" s="1"/>
    </row>
    <row r="102" spans="1:391" x14ac:dyDescent="0.3">
      <c r="A102" s="57">
        <v>2016</v>
      </c>
      <c r="B102" s="58" t="s">
        <v>10</v>
      </c>
      <c r="C102" s="65">
        <v>0</v>
      </c>
      <c r="D102" s="14">
        <v>0</v>
      </c>
      <c r="E102" s="66">
        <v>0</v>
      </c>
      <c r="F102" s="65">
        <v>28.952000000000002</v>
      </c>
      <c r="G102" s="14">
        <v>819.22</v>
      </c>
      <c r="H102" s="66">
        <f t="shared" si="964"/>
        <v>28295.799944736114</v>
      </c>
      <c r="I102" s="65">
        <v>0</v>
      </c>
      <c r="J102" s="14">
        <v>0</v>
      </c>
      <c r="K102" s="66">
        <v>0</v>
      </c>
      <c r="L102" s="65">
        <v>0.14299999999999999</v>
      </c>
      <c r="M102" s="14">
        <v>4.54</v>
      </c>
      <c r="N102" s="66">
        <f t="shared" si="965"/>
        <v>31748.251748251751</v>
      </c>
      <c r="O102" s="65">
        <v>0</v>
      </c>
      <c r="P102" s="14">
        <v>0</v>
      </c>
      <c r="Q102" s="66">
        <v>0</v>
      </c>
      <c r="R102" s="65">
        <v>0</v>
      </c>
      <c r="S102" s="14">
        <v>0</v>
      </c>
      <c r="T102" s="66">
        <v>0</v>
      </c>
      <c r="U102" s="65">
        <v>0</v>
      </c>
      <c r="V102" s="14">
        <v>0</v>
      </c>
      <c r="W102" s="66">
        <f t="shared" si="966"/>
        <v>0</v>
      </c>
      <c r="X102" s="65">
        <v>130.13</v>
      </c>
      <c r="Y102" s="14">
        <v>3069.05</v>
      </c>
      <c r="Z102" s="66">
        <f t="shared" si="967"/>
        <v>23584.492430646278</v>
      </c>
      <c r="AA102" s="65">
        <v>0</v>
      </c>
      <c r="AB102" s="14">
        <v>0</v>
      </c>
      <c r="AC102" s="66">
        <v>0</v>
      </c>
      <c r="AD102" s="65">
        <v>0</v>
      </c>
      <c r="AE102" s="14">
        <v>0</v>
      </c>
      <c r="AF102" s="66">
        <v>0</v>
      </c>
      <c r="AG102" s="65">
        <v>0</v>
      </c>
      <c r="AH102" s="14">
        <v>0</v>
      </c>
      <c r="AI102" s="66">
        <f t="shared" si="968"/>
        <v>0</v>
      </c>
      <c r="AJ102" s="65">
        <v>0</v>
      </c>
      <c r="AK102" s="14">
        <v>0</v>
      </c>
      <c r="AL102" s="66">
        <v>0</v>
      </c>
      <c r="AM102" s="65">
        <v>0</v>
      </c>
      <c r="AN102" s="14">
        <v>0</v>
      </c>
      <c r="AO102" s="66">
        <v>0</v>
      </c>
      <c r="AP102" s="65">
        <v>3.0000000000000001E-3</v>
      </c>
      <c r="AQ102" s="14">
        <v>0.09</v>
      </c>
      <c r="AR102" s="66">
        <f t="shared" ref="AR102" si="1008">AQ102/AP102*1000</f>
        <v>30000</v>
      </c>
      <c r="AS102" s="65">
        <v>2.7E-2</v>
      </c>
      <c r="AT102" s="14">
        <v>1.1200000000000001</v>
      </c>
      <c r="AU102" s="66">
        <f t="shared" si="1000"/>
        <v>41481.481481481489</v>
      </c>
      <c r="AV102" s="65">
        <v>0</v>
      </c>
      <c r="AW102" s="14">
        <v>0</v>
      </c>
      <c r="AX102" s="66">
        <v>0</v>
      </c>
      <c r="AY102" s="65">
        <v>0</v>
      </c>
      <c r="AZ102" s="14">
        <v>0</v>
      </c>
      <c r="BA102" s="66">
        <v>0</v>
      </c>
      <c r="BB102" s="65">
        <v>0</v>
      </c>
      <c r="BC102" s="14">
        <v>0</v>
      </c>
      <c r="BD102" s="66">
        <v>0</v>
      </c>
      <c r="BE102" s="65">
        <v>0.96199999999999997</v>
      </c>
      <c r="BF102" s="14">
        <v>51.91</v>
      </c>
      <c r="BG102" s="66">
        <f t="shared" si="969"/>
        <v>53960.498960498961</v>
      </c>
      <c r="BH102" s="65">
        <v>0.50800000000000001</v>
      </c>
      <c r="BI102" s="14">
        <v>13.64</v>
      </c>
      <c r="BJ102" s="66">
        <f t="shared" si="995"/>
        <v>26850.393700787405</v>
      </c>
      <c r="BK102" s="65"/>
      <c r="BL102" s="14"/>
      <c r="BM102" s="66"/>
      <c r="BN102" s="65">
        <v>0</v>
      </c>
      <c r="BO102" s="14">
        <v>0</v>
      </c>
      <c r="BP102" s="66">
        <v>0</v>
      </c>
      <c r="BQ102" s="65">
        <v>0</v>
      </c>
      <c r="BR102" s="14">
        <v>0</v>
      </c>
      <c r="BS102" s="66">
        <v>0</v>
      </c>
      <c r="BT102" s="65">
        <v>40.277000000000001</v>
      </c>
      <c r="BU102" s="14">
        <v>1108.55</v>
      </c>
      <c r="BV102" s="66">
        <f t="shared" si="970"/>
        <v>27523.152171214337</v>
      </c>
      <c r="BW102" s="65">
        <v>0</v>
      </c>
      <c r="BX102" s="14">
        <v>0</v>
      </c>
      <c r="BY102" s="66">
        <v>0</v>
      </c>
      <c r="BZ102" s="65">
        <v>0</v>
      </c>
      <c r="CA102" s="14">
        <v>0</v>
      </c>
      <c r="CB102" s="66">
        <v>0</v>
      </c>
      <c r="CC102" s="65">
        <v>0</v>
      </c>
      <c r="CD102" s="14">
        <v>0</v>
      </c>
      <c r="CE102" s="66">
        <v>0</v>
      </c>
      <c r="CF102" s="65">
        <v>0</v>
      </c>
      <c r="CG102" s="14">
        <v>0</v>
      </c>
      <c r="CH102" s="66">
        <v>0</v>
      </c>
      <c r="CI102" s="65">
        <v>0</v>
      </c>
      <c r="CJ102" s="14">
        <v>0</v>
      </c>
      <c r="CK102" s="66">
        <v>0</v>
      </c>
      <c r="CL102" s="65">
        <v>0.748</v>
      </c>
      <c r="CM102" s="14">
        <v>25.88</v>
      </c>
      <c r="CN102" s="66">
        <f t="shared" si="972"/>
        <v>34598.930481283416</v>
      </c>
      <c r="CO102" s="65">
        <v>0</v>
      </c>
      <c r="CP102" s="14">
        <v>0</v>
      </c>
      <c r="CQ102" s="66">
        <v>0</v>
      </c>
      <c r="CR102" s="65">
        <v>0</v>
      </c>
      <c r="CS102" s="14">
        <v>0</v>
      </c>
      <c r="CT102" s="66">
        <v>0</v>
      </c>
      <c r="CU102" s="65">
        <v>0</v>
      </c>
      <c r="CV102" s="14">
        <v>0</v>
      </c>
      <c r="CW102" s="66">
        <v>0</v>
      </c>
      <c r="CX102" s="65">
        <v>0</v>
      </c>
      <c r="CY102" s="14">
        <v>0</v>
      </c>
      <c r="CZ102" s="66">
        <f t="shared" si="973"/>
        <v>0</v>
      </c>
      <c r="DA102" s="65">
        <v>0</v>
      </c>
      <c r="DB102" s="14">
        <v>0</v>
      </c>
      <c r="DC102" s="66">
        <v>0</v>
      </c>
      <c r="DD102" s="65">
        <v>7.0000000000000001E-3</v>
      </c>
      <c r="DE102" s="14">
        <v>0.27</v>
      </c>
      <c r="DF102" s="66">
        <f t="shared" si="1001"/>
        <v>38571.42857142858</v>
      </c>
      <c r="DG102" s="65">
        <v>0</v>
      </c>
      <c r="DH102" s="14">
        <v>0</v>
      </c>
      <c r="DI102" s="66">
        <v>0</v>
      </c>
      <c r="DJ102" s="65">
        <v>0</v>
      </c>
      <c r="DK102" s="14">
        <v>0</v>
      </c>
      <c r="DL102" s="66">
        <f t="shared" si="974"/>
        <v>0</v>
      </c>
      <c r="DM102" s="65">
        <v>0</v>
      </c>
      <c r="DN102" s="14">
        <v>0</v>
      </c>
      <c r="DO102" s="66">
        <f t="shared" si="975"/>
        <v>0</v>
      </c>
      <c r="DP102" s="65">
        <v>0</v>
      </c>
      <c r="DQ102" s="14">
        <v>0</v>
      </c>
      <c r="DR102" s="66">
        <v>0</v>
      </c>
      <c r="DS102" s="65">
        <v>0</v>
      </c>
      <c r="DT102" s="14">
        <v>0</v>
      </c>
      <c r="DU102" s="66">
        <v>0</v>
      </c>
      <c r="DV102" s="65">
        <v>0</v>
      </c>
      <c r="DW102" s="14">
        <v>0</v>
      </c>
      <c r="DX102" s="66">
        <v>0</v>
      </c>
      <c r="DY102" s="65">
        <v>0</v>
      </c>
      <c r="DZ102" s="14">
        <v>0</v>
      </c>
      <c r="EA102" s="66">
        <v>0</v>
      </c>
      <c r="EB102" s="65">
        <v>13.901</v>
      </c>
      <c r="EC102" s="14">
        <v>539.65</v>
      </c>
      <c r="ED102" s="66">
        <f t="shared" si="977"/>
        <v>38820.948133227823</v>
      </c>
      <c r="EE102" s="65">
        <v>0</v>
      </c>
      <c r="EF102" s="14">
        <v>0</v>
      </c>
      <c r="EG102" s="66">
        <v>0</v>
      </c>
      <c r="EH102" s="65">
        <v>0</v>
      </c>
      <c r="EI102" s="14">
        <v>0</v>
      </c>
      <c r="EJ102" s="66">
        <v>0</v>
      </c>
      <c r="EK102" s="65">
        <v>2.1890000000000001</v>
      </c>
      <c r="EL102" s="14">
        <v>36.72</v>
      </c>
      <c r="EM102" s="66">
        <f t="shared" si="978"/>
        <v>16774.783005938782</v>
      </c>
      <c r="EN102" s="65">
        <v>2.0960000000000001</v>
      </c>
      <c r="EO102" s="14">
        <v>16.850000000000001</v>
      </c>
      <c r="EP102" s="66">
        <f t="shared" si="979"/>
        <v>8039.1221374045808</v>
      </c>
      <c r="EQ102" s="65">
        <v>0</v>
      </c>
      <c r="ER102" s="14">
        <v>0</v>
      </c>
      <c r="ES102" s="66">
        <v>0</v>
      </c>
      <c r="ET102" s="65">
        <v>0</v>
      </c>
      <c r="EU102" s="14">
        <v>0</v>
      </c>
      <c r="EV102" s="66">
        <v>0</v>
      </c>
      <c r="EW102" s="65">
        <v>0</v>
      </c>
      <c r="EX102" s="14">
        <v>0</v>
      </c>
      <c r="EY102" s="66">
        <f t="shared" si="980"/>
        <v>0</v>
      </c>
      <c r="EZ102" s="65">
        <v>6.8109999999999999</v>
      </c>
      <c r="FA102" s="14">
        <v>217.75</v>
      </c>
      <c r="FB102" s="66">
        <f t="shared" si="981"/>
        <v>31970.342093672003</v>
      </c>
      <c r="FC102" s="65">
        <v>32.69</v>
      </c>
      <c r="FD102" s="14">
        <v>381.64</v>
      </c>
      <c r="FE102" s="66">
        <f t="shared" si="982"/>
        <v>11674.518201284798</v>
      </c>
      <c r="FF102" s="65">
        <v>132.387</v>
      </c>
      <c r="FG102" s="14">
        <v>3630.2</v>
      </c>
      <c r="FH102" s="66">
        <f t="shared" si="983"/>
        <v>27421.121409201809</v>
      </c>
      <c r="FI102" s="65">
        <v>0</v>
      </c>
      <c r="FJ102" s="14">
        <v>0</v>
      </c>
      <c r="FK102" s="66">
        <v>0</v>
      </c>
      <c r="FL102" s="65">
        <v>0</v>
      </c>
      <c r="FM102" s="14">
        <v>0</v>
      </c>
      <c r="FN102" s="66">
        <v>0</v>
      </c>
      <c r="FO102" s="65">
        <v>1.786</v>
      </c>
      <c r="FP102" s="14">
        <v>56.56</v>
      </c>
      <c r="FQ102" s="66">
        <f t="shared" si="997"/>
        <v>31668.533034714448</v>
      </c>
      <c r="FR102" s="65">
        <v>0</v>
      </c>
      <c r="FS102" s="14">
        <v>0</v>
      </c>
      <c r="FT102" s="66">
        <v>0</v>
      </c>
      <c r="FU102" s="65">
        <v>0</v>
      </c>
      <c r="FV102" s="14">
        <v>0</v>
      </c>
      <c r="FW102" s="66">
        <v>0</v>
      </c>
      <c r="FX102" s="65">
        <v>0</v>
      </c>
      <c r="FY102" s="14">
        <v>0</v>
      </c>
      <c r="FZ102" s="66">
        <v>0</v>
      </c>
      <c r="GA102" s="65">
        <v>0</v>
      </c>
      <c r="GB102" s="14">
        <v>0</v>
      </c>
      <c r="GC102" s="66">
        <v>0</v>
      </c>
      <c r="GD102" s="65">
        <v>0</v>
      </c>
      <c r="GE102" s="14">
        <v>0</v>
      </c>
      <c r="GF102" s="66">
        <v>0</v>
      </c>
      <c r="GG102" s="65">
        <v>0</v>
      </c>
      <c r="GH102" s="14">
        <v>0</v>
      </c>
      <c r="GI102" s="66">
        <v>0</v>
      </c>
      <c r="GJ102" s="65">
        <v>0</v>
      </c>
      <c r="GK102" s="14">
        <v>0</v>
      </c>
      <c r="GL102" s="66">
        <v>0</v>
      </c>
      <c r="GM102" s="65">
        <v>0</v>
      </c>
      <c r="GN102" s="14">
        <v>0</v>
      </c>
      <c r="GO102" s="66">
        <f t="shared" si="1007"/>
        <v>0</v>
      </c>
      <c r="GP102" s="65">
        <v>0</v>
      </c>
      <c r="GQ102" s="14">
        <v>0</v>
      </c>
      <c r="GR102" s="66">
        <v>0</v>
      </c>
      <c r="GS102" s="65">
        <v>0</v>
      </c>
      <c r="GT102" s="14">
        <v>0</v>
      </c>
      <c r="GU102" s="66">
        <v>0</v>
      </c>
      <c r="GV102" s="65">
        <v>0</v>
      </c>
      <c r="GW102" s="14">
        <v>0</v>
      </c>
      <c r="GX102" s="66">
        <v>0</v>
      </c>
      <c r="GY102" s="65">
        <v>0.24</v>
      </c>
      <c r="GZ102" s="14">
        <v>9.19</v>
      </c>
      <c r="HA102" s="66">
        <f t="shared" si="1002"/>
        <v>38291.666666666664</v>
      </c>
      <c r="HB102" s="65">
        <v>0</v>
      </c>
      <c r="HC102" s="14">
        <v>0</v>
      </c>
      <c r="HD102" s="66">
        <v>0</v>
      </c>
      <c r="HE102" s="65">
        <v>0</v>
      </c>
      <c r="HF102" s="14">
        <v>0</v>
      </c>
      <c r="HG102" s="66">
        <v>0</v>
      </c>
      <c r="HH102" s="65">
        <v>0</v>
      </c>
      <c r="HI102" s="14">
        <v>0</v>
      </c>
      <c r="HJ102" s="66">
        <f t="shared" si="987"/>
        <v>0</v>
      </c>
      <c r="HK102" s="65">
        <v>0</v>
      </c>
      <c r="HL102" s="14">
        <v>0</v>
      </c>
      <c r="HM102" s="66">
        <v>0</v>
      </c>
      <c r="HN102" s="65">
        <v>0</v>
      </c>
      <c r="HO102" s="14">
        <v>0</v>
      </c>
      <c r="HP102" s="66">
        <v>0</v>
      </c>
      <c r="HQ102" s="65">
        <v>0</v>
      </c>
      <c r="HR102" s="14">
        <v>0</v>
      </c>
      <c r="HS102" s="66">
        <v>0</v>
      </c>
      <c r="HT102" s="65">
        <v>0</v>
      </c>
      <c r="HU102" s="14">
        <v>0</v>
      </c>
      <c r="HV102" s="66">
        <v>0</v>
      </c>
      <c r="HW102" s="65">
        <v>0</v>
      </c>
      <c r="HX102" s="14">
        <v>0</v>
      </c>
      <c r="HY102" s="66">
        <v>0</v>
      </c>
      <c r="HZ102" s="65">
        <v>0</v>
      </c>
      <c r="IA102" s="14">
        <v>0</v>
      </c>
      <c r="IB102" s="66">
        <f t="shared" si="988"/>
        <v>0</v>
      </c>
      <c r="IC102" s="65">
        <v>0.9</v>
      </c>
      <c r="ID102" s="14">
        <v>13.38</v>
      </c>
      <c r="IE102" s="66">
        <f t="shared" si="989"/>
        <v>14866.666666666668</v>
      </c>
      <c r="IF102" s="65">
        <v>0</v>
      </c>
      <c r="IG102" s="14">
        <v>0</v>
      </c>
      <c r="IH102" s="66">
        <v>0</v>
      </c>
      <c r="II102" s="65">
        <v>0</v>
      </c>
      <c r="IJ102" s="14">
        <v>0</v>
      </c>
      <c r="IK102" s="66">
        <v>0</v>
      </c>
      <c r="IL102" s="65">
        <v>0.02</v>
      </c>
      <c r="IM102" s="14">
        <v>0.64</v>
      </c>
      <c r="IN102" s="66">
        <f t="shared" si="990"/>
        <v>32000</v>
      </c>
      <c r="IO102" s="65">
        <v>0.74299999999999999</v>
      </c>
      <c r="IP102" s="14">
        <v>35.93</v>
      </c>
      <c r="IQ102" s="66">
        <f t="shared" si="999"/>
        <v>48358.008075370126</v>
      </c>
      <c r="IR102" s="65">
        <v>8.3000000000000004E-2</v>
      </c>
      <c r="IS102" s="14">
        <v>2.72</v>
      </c>
      <c r="IT102" s="66">
        <f t="shared" si="991"/>
        <v>32771.084337349399</v>
      </c>
      <c r="IU102" s="65">
        <v>0</v>
      </c>
      <c r="IV102" s="14">
        <v>0</v>
      </c>
      <c r="IW102" s="66">
        <v>0</v>
      </c>
      <c r="IX102" s="65">
        <v>0</v>
      </c>
      <c r="IY102" s="14">
        <v>0</v>
      </c>
      <c r="IZ102" s="66">
        <v>0</v>
      </c>
      <c r="JA102" s="65">
        <v>0</v>
      </c>
      <c r="JB102" s="14">
        <v>0</v>
      </c>
      <c r="JC102" s="66">
        <v>0</v>
      </c>
      <c r="JD102" s="65">
        <v>42.15</v>
      </c>
      <c r="JE102" s="14">
        <v>1644.94</v>
      </c>
      <c r="JF102" s="66">
        <f t="shared" si="992"/>
        <v>39025.860023724796</v>
      </c>
      <c r="JG102" s="65">
        <v>0</v>
      </c>
      <c r="JH102" s="14">
        <v>0</v>
      </c>
      <c r="JI102" s="66">
        <v>0</v>
      </c>
      <c r="JJ102" s="11">
        <f t="shared" ref="JJ102:JJ122" si="1009">F102+I102+L102+AM102+AS102+AY102+BB102+BE102+BH102+BN102+BQ102+BW102+BZ102+CL102+CO102+CR102+DA102+DD102+DG102+DP102+DS102+DY102+EE102+EK102+EN102+ET102+EZ102+FC102+FF102+FI102+FO102+GD102+GG102+GP102+GV102+GY102+HE102+HT102+HW102+IC102+IL102+IO102+IR102+IU102+IX102+JA102+JD102+JG102+II102+IF102+BT102+HQ102+HN102+HK102+HB102+GS102+GJ102+GA102+FX102+FU102+FR102+FL102+EQ102+EB102+DV102+CU102+CI102+CC102+AV102+AP102+AJ102+AD102+AA102+X102+R102+O102+C102</f>
        <v>437.75300000000004</v>
      </c>
      <c r="JK102" s="21">
        <f t="shared" ref="JK102:JK122" si="1010">G102+J102+M102+AN102+AT102+AZ102+BC102+BF102+BI102+BO102+BR102+BX102+CA102+CM102+CP102+CS102+DB102+DE102+DH102+DQ102+DT102+DZ102+EF102+EL102+EO102+EU102+FA102+FD102+FG102+FJ102+FP102+GE102+GH102+GQ102+GW102+GZ102+HF102+HU102+HX102+ID102+IM102+IP102+IS102+IV102+IY102+JB102+JE102+JH102+IJ102+IG102+BU102+HR102+HO102+HL102+HC102+GT102+GK102+GB102+FY102+FV102+FS102+FM102+ER102+EC102+DW102+CV102+CJ102+CD102+AW102+AQ102+AK102+AE102+AB102+Y102+S102+P102+D102</f>
        <v>11680.440000000002</v>
      </c>
      <c r="JL102" s="6"/>
      <c r="JM102" s="9"/>
      <c r="JN102" s="6"/>
      <c r="JO102" s="6"/>
      <c r="JP102" s="6"/>
      <c r="JQ102" s="9"/>
      <c r="JR102" s="6"/>
      <c r="JS102" s="6"/>
      <c r="JT102" s="6"/>
      <c r="JU102" s="9"/>
      <c r="JV102" s="6"/>
      <c r="JW102" s="6"/>
      <c r="JX102" s="1"/>
      <c r="JY102" s="2"/>
      <c r="JZ102" s="1"/>
      <c r="KA102" s="1"/>
      <c r="KB102" s="1"/>
      <c r="KC102" s="2"/>
      <c r="KD102" s="1"/>
      <c r="KE102" s="1"/>
      <c r="KF102" s="1"/>
      <c r="KG102" s="2"/>
      <c r="KH102" s="1"/>
      <c r="KI102" s="1"/>
      <c r="KJ102" s="1"/>
      <c r="KK102" s="2"/>
      <c r="KL102" s="1"/>
      <c r="KM102" s="1"/>
      <c r="KN102" s="1"/>
      <c r="KO102" s="2"/>
      <c r="KP102" s="1"/>
      <c r="KQ102" s="1"/>
      <c r="KR102" s="1"/>
      <c r="KS102" s="2"/>
      <c r="KT102" s="1"/>
      <c r="KU102" s="1"/>
      <c r="KV102" s="1"/>
      <c r="KW102" s="2"/>
      <c r="KX102" s="1"/>
      <c r="KY102" s="1"/>
      <c r="KZ102" s="1"/>
      <c r="LA102" s="2"/>
      <c r="LB102" s="1"/>
      <c r="LC102" s="1"/>
      <c r="LD102" s="1"/>
    </row>
    <row r="103" spans="1:391" s="15" customFormat="1" x14ac:dyDescent="0.3">
      <c r="A103" s="57">
        <v>2016</v>
      </c>
      <c r="B103" s="83" t="s">
        <v>11</v>
      </c>
      <c r="C103" s="65">
        <v>0</v>
      </c>
      <c r="D103" s="14">
        <v>0</v>
      </c>
      <c r="E103" s="66">
        <v>0</v>
      </c>
      <c r="F103" s="65">
        <v>25.260999999999999</v>
      </c>
      <c r="G103" s="14">
        <v>765.67</v>
      </c>
      <c r="H103" s="66">
        <f t="shared" si="964"/>
        <v>30310.359843236609</v>
      </c>
      <c r="I103" s="65">
        <v>0</v>
      </c>
      <c r="J103" s="14">
        <v>0</v>
      </c>
      <c r="K103" s="66">
        <v>0</v>
      </c>
      <c r="L103" s="65">
        <v>9.0999999999999998E-2</v>
      </c>
      <c r="M103" s="14">
        <v>3.09</v>
      </c>
      <c r="N103" s="66">
        <f t="shared" si="965"/>
        <v>33956.043956043955</v>
      </c>
      <c r="O103" s="65">
        <v>0</v>
      </c>
      <c r="P103" s="14">
        <v>0</v>
      </c>
      <c r="Q103" s="66">
        <v>0</v>
      </c>
      <c r="R103" s="65">
        <v>0</v>
      </c>
      <c r="S103" s="14">
        <v>0</v>
      </c>
      <c r="T103" s="66">
        <v>0</v>
      </c>
      <c r="U103" s="65">
        <v>0</v>
      </c>
      <c r="V103" s="14">
        <v>0</v>
      </c>
      <c r="W103" s="66">
        <f t="shared" si="966"/>
        <v>0</v>
      </c>
      <c r="X103" s="65">
        <v>121.322</v>
      </c>
      <c r="Y103" s="14">
        <v>3606.13</v>
      </c>
      <c r="Z103" s="66">
        <f t="shared" si="967"/>
        <v>29723.628031189724</v>
      </c>
      <c r="AA103" s="65">
        <v>0</v>
      </c>
      <c r="AB103" s="14">
        <v>0</v>
      </c>
      <c r="AC103" s="66">
        <v>0</v>
      </c>
      <c r="AD103" s="65">
        <v>0</v>
      </c>
      <c r="AE103" s="14">
        <v>0</v>
      </c>
      <c r="AF103" s="66">
        <v>0</v>
      </c>
      <c r="AG103" s="65">
        <v>0</v>
      </c>
      <c r="AH103" s="14">
        <v>0</v>
      </c>
      <c r="AI103" s="66">
        <f t="shared" si="968"/>
        <v>0</v>
      </c>
      <c r="AJ103" s="65">
        <v>0</v>
      </c>
      <c r="AK103" s="14">
        <v>0</v>
      </c>
      <c r="AL103" s="66">
        <v>0</v>
      </c>
      <c r="AM103" s="65">
        <v>0</v>
      </c>
      <c r="AN103" s="14">
        <v>0</v>
      </c>
      <c r="AO103" s="66">
        <v>0</v>
      </c>
      <c r="AP103" s="65">
        <v>0</v>
      </c>
      <c r="AQ103" s="14">
        <v>0</v>
      </c>
      <c r="AR103" s="66">
        <v>0</v>
      </c>
      <c r="AS103" s="65">
        <v>8.4000000000000005E-2</v>
      </c>
      <c r="AT103" s="14">
        <v>2.5</v>
      </c>
      <c r="AU103" s="66">
        <f t="shared" si="1000"/>
        <v>29761.90476190476</v>
      </c>
      <c r="AV103" s="65">
        <v>0</v>
      </c>
      <c r="AW103" s="14">
        <v>0</v>
      </c>
      <c r="AX103" s="66">
        <v>0</v>
      </c>
      <c r="AY103" s="65">
        <v>0</v>
      </c>
      <c r="AZ103" s="14">
        <v>0</v>
      </c>
      <c r="BA103" s="66">
        <v>0</v>
      </c>
      <c r="BB103" s="65">
        <v>0</v>
      </c>
      <c r="BC103" s="14">
        <v>0</v>
      </c>
      <c r="BD103" s="66">
        <v>0</v>
      </c>
      <c r="BE103" s="65">
        <v>6.1269999999999998</v>
      </c>
      <c r="BF103" s="14">
        <v>145.11000000000001</v>
      </c>
      <c r="BG103" s="66">
        <f t="shared" si="969"/>
        <v>23683.69511996083</v>
      </c>
      <c r="BH103" s="65">
        <v>0</v>
      </c>
      <c r="BI103" s="14">
        <v>0</v>
      </c>
      <c r="BJ103" s="66">
        <v>0</v>
      </c>
      <c r="BK103" s="65"/>
      <c r="BL103" s="14"/>
      <c r="BM103" s="66"/>
      <c r="BN103" s="65">
        <v>0</v>
      </c>
      <c r="BO103" s="14">
        <v>0</v>
      </c>
      <c r="BP103" s="66">
        <v>0</v>
      </c>
      <c r="BQ103" s="65">
        <v>0</v>
      </c>
      <c r="BR103" s="14">
        <v>0</v>
      </c>
      <c r="BS103" s="66">
        <v>0</v>
      </c>
      <c r="BT103" s="65">
        <v>55.271000000000001</v>
      </c>
      <c r="BU103" s="14">
        <v>1229.6500000000001</v>
      </c>
      <c r="BV103" s="66">
        <f t="shared" si="970"/>
        <v>22247.65247598198</v>
      </c>
      <c r="BW103" s="65">
        <v>0</v>
      </c>
      <c r="BX103" s="14">
        <v>0</v>
      </c>
      <c r="BY103" s="66">
        <v>0</v>
      </c>
      <c r="BZ103" s="65">
        <v>0</v>
      </c>
      <c r="CA103" s="14">
        <v>0</v>
      </c>
      <c r="CB103" s="66">
        <v>0</v>
      </c>
      <c r="CC103" s="65">
        <v>0</v>
      </c>
      <c r="CD103" s="14">
        <v>0</v>
      </c>
      <c r="CE103" s="66">
        <v>0</v>
      </c>
      <c r="CF103" s="65">
        <v>0</v>
      </c>
      <c r="CG103" s="14">
        <v>0</v>
      </c>
      <c r="CH103" s="66">
        <v>0</v>
      </c>
      <c r="CI103" s="65">
        <v>0</v>
      </c>
      <c r="CJ103" s="14">
        <v>0</v>
      </c>
      <c r="CK103" s="66">
        <v>0</v>
      </c>
      <c r="CL103" s="65">
        <v>0.247</v>
      </c>
      <c r="CM103" s="14">
        <v>8.85</v>
      </c>
      <c r="CN103" s="66">
        <f t="shared" si="972"/>
        <v>35829.959514170041</v>
      </c>
      <c r="CO103" s="65">
        <v>0</v>
      </c>
      <c r="CP103" s="14">
        <v>0</v>
      </c>
      <c r="CQ103" s="66">
        <v>0</v>
      </c>
      <c r="CR103" s="65">
        <v>0</v>
      </c>
      <c r="CS103" s="14">
        <v>0</v>
      </c>
      <c r="CT103" s="66">
        <v>0</v>
      </c>
      <c r="CU103" s="65">
        <v>0</v>
      </c>
      <c r="CV103" s="14">
        <v>0</v>
      </c>
      <c r="CW103" s="66">
        <v>0</v>
      </c>
      <c r="CX103" s="65">
        <v>0</v>
      </c>
      <c r="CY103" s="14">
        <v>0</v>
      </c>
      <c r="CZ103" s="66">
        <f t="shared" si="973"/>
        <v>0</v>
      </c>
      <c r="DA103" s="65">
        <v>0</v>
      </c>
      <c r="DB103" s="14">
        <v>0</v>
      </c>
      <c r="DC103" s="66">
        <v>0</v>
      </c>
      <c r="DD103" s="65">
        <v>0</v>
      </c>
      <c r="DE103" s="14">
        <v>0</v>
      </c>
      <c r="DF103" s="66">
        <v>0</v>
      </c>
      <c r="DG103" s="65">
        <v>0</v>
      </c>
      <c r="DH103" s="14">
        <v>0</v>
      </c>
      <c r="DI103" s="66">
        <v>0</v>
      </c>
      <c r="DJ103" s="65">
        <v>0</v>
      </c>
      <c r="DK103" s="14">
        <v>0</v>
      </c>
      <c r="DL103" s="66">
        <f t="shared" si="974"/>
        <v>0</v>
      </c>
      <c r="DM103" s="65">
        <v>0</v>
      </c>
      <c r="DN103" s="14">
        <v>0</v>
      </c>
      <c r="DO103" s="66">
        <f t="shared" si="975"/>
        <v>0</v>
      </c>
      <c r="DP103" s="65">
        <v>0</v>
      </c>
      <c r="DQ103" s="14">
        <v>0</v>
      </c>
      <c r="DR103" s="66">
        <v>0</v>
      </c>
      <c r="DS103" s="65">
        <v>0</v>
      </c>
      <c r="DT103" s="14">
        <v>0</v>
      </c>
      <c r="DU103" s="66">
        <v>0</v>
      </c>
      <c r="DV103" s="65">
        <v>0</v>
      </c>
      <c r="DW103" s="14">
        <v>0</v>
      </c>
      <c r="DX103" s="66">
        <v>0</v>
      </c>
      <c r="DY103" s="65">
        <v>0</v>
      </c>
      <c r="DZ103" s="14">
        <v>0</v>
      </c>
      <c r="EA103" s="66">
        <v>0</v>
      </c>
      <c r="EB103" s="65">
        <v>21.672999999999998</v>
      </c>
      <c r="EC103" s="14">
        <v>933.51</v>
      </c>
      <c r="ED103" s="66">
        <f t="shared" si="977"/>
        <v>43072.486503945001</v>
      </c>
      <c r="EE103" s="65">
        <v>0</v>
      </c>
      <c r="EF103" s="14">
        <v>0</v>
      </c>
      <c r="EG103" s="66">
        <v>0</v>
      </c>
      <c r="EH103" s="65">
        <v>0</v>
      </c>
      <c r="EI103" s="14">
        <v>0</v>
      </c>
      <c r="EJ103" s="66">
        <v>0</v>
      </c>
      <c r="EK103" s="65">
        <v>0</v>
      </c>
      <c r="EL103" s="14">
        <v>0</v>
      </c>
      <c r="EM103" s="66">
        <v>0</v>
      </c>
      <c r="EN103" s="65">
        <v>0.65300000000000002</v>
      </c>
      <c r="EO103" s="14">
        <v>16.149999999999999</v>
      </c>
      <c r="EP103" s="66">
        <f t="shared" si="979"/>
        <v>24732.006125574269</v>
      </c>
      <c r="EQ103" s="65">
        <v>2E-3</v>
      </c>
      <c r="ER103" s="14">
        <v>0.04</v>
      </c>
      <c r="ES103" s="66">
        <f t="shared" ref="ES103" si="1011">ER103/EQ103*1000</f>
        <v>20000</v>
      </c>
      <c r="ET103" s="65">
        <v>0</v>
      </c>
      <c r="EU103" s="14">
        <v>0</v>
      </c>
      <c r="EV103" s="66">
        <v>0</v>
      </c>
      <c r="EW103" s="65">
        <v>0</v>
      </c>
      <c r="EX103" s="14">
        <v>0</v>
      </c>
      <c r="EY103" s="66">
        <f t="shared" si="980"/>
        <v>0</v>
      </c>
      <c r="EZ103" s="65">
        <v>0.127</v>
      </c>
      <c r="FA103" s="14">
        <v>3.05</v>
      </c>
      <c r="FB103" s="66">
        <f t="shared" si="981"/>
        <v>24015.748031496063</v>
      </c>
      <c r="FC103" s="65">
        <v>26.885999999999999</v>
      </c>
      <c r="FD103" s="14">
        <v>540.55999999999995</v>
      </c>
      <c r="FE103" s="66">
        <f t="shared" si="982"/>
        <v>20105.631183515583</v>
      </c>
      <c r="FF103" s="65">
        <v>131.34200000000001</v>
      </c>
      <c r="FG103" s="14">
        <v>3911.81</v>
      </c>
      <c r="FH103" s="66">
        <f t="shared" si="983"/>
        <v>29783.38992858339</v>
      </c>
      <c r="FI103" s="65">
        <v>0</v>
      </c>
      <c r="FJ103" s="14">
        <v>0</v>
      </c>
      <c r="FK103" s="66">
        <v>0</v>
      </c>
      <c r="FL103" s="65">
        <v>0.33</v>
      </c>
      <c r="FM103" s="14">
        <v>7.83</v>
      </c>
      <c r="FN103" s="66">
        <f t="shared" si="996"/>
        <v>23727.272727272728</v>
      </c>
      <c r="FO103" s="65">
        <v>0.63200000000000001</v>
      </c>
      <c r="FP103" s="14">
        <v>18.989999999999998</v>
      </c>
      <c r="FQ103" s="66">
        <f t="shared" si="997"/>
        <v>30047.468354430377</v>
      </c>
      <c r="FR103" s="65">
        <v>0</v>
      </c>
      <c r="FS103" s="14">
        <v>0</v>
      </c>
      <c r="FT103" s="66">
        <v>0</v>
      </c>
      <c r="FU103" s="65">
        <v>0</v>
      </c>
      <c r="FV103" s="14">
        <v>0</v>
      </c>
      <c r="FW103" s="66">
        <v>0</v>
      </c>
      <c r="FX103" s="65">
        <v>0</v>
      </c>
      <c r="FY103" s="14">
        <v>0</v>
      </c>
      <c r="FZ103" s="66">
        <v>0</v>
      </c>
      <c r="GA103" s="65">
        <v>0</v>
      </c>
      <c r="GB103" s="14">
        <v>0</v>
      </c>
      <c r="GC103" s="66">
        <v>0</v>
      </c>
      <c r="GD103" s="65">
        <v>0</v>
      </c>
      <c r="GE103" s="14">
        <v>0</v>
      </c>
      <c r="GF103" s="66">
        <v>0</v>
      </c>
      <c r="GG103" s="65">
        <v>0</v>
      </c>
      <c r="GH103" s="14">
        <v>0</v>
      </c>
      <c r="GI103" s="66">
        <v>0</v>
      </c>
      <c r="GJ103" s="65">
        <v>0</v>
      </c>
      <c r="GK103" s="14">
        <v>0</v>
      </c>
      <c r="GL103" s="66">
        <v>0</v>
      </c>
      <c r="GM103" s="65">
        <v>0</v>
      </c>
      <c r="GN103" s="14">
        <v>0</v>
      </c>
      <c r="GO103" s="66">
        <f t="shared" si="1007"/>
        <v>0</v>
      </c>
      <c r="GP103" s="65">
        <v>9.7000000000000003E-2</v>
      </c>
      <c r="GQ103" s="14">
        <v>4.59</v>
      </c>
      <c r="GR103" s="66">
        <f t="shared" si="985"/>
        <v>47319.587628865978</v>
      </c>
      <c r="GS103" s="65">
        <v>0</v>
      </c>
      <c r="GT103" s="14">
        <v>0</v>
      </c>
      <c r="GU103" s="66">
        <v>0</v>
      </c>
      <c r="GV103" s="65">
        <v>0.187</v>
      </c>
      <c r="GW103" s="14">
        <v>6.28</v>
      </c>
      <c r="GX103" s="66">
        <f t="shared" si="998"/>
        <v>33582.88770053476</v>
      </c>
      <c r="GY103" s="65">
        <v>0</v>
      </c>
      <c r="GZ103" s="14">
        <v>0</v>
      </c>
      <c r="HA103" s="66">
        <v>0</v>
      </c>
      <c r="HB103" s="65">
        <v>3.0000000000000001E-3</v>
      </c>
      <c r="HC103" s="14">
        <v>0.91</v>
      </c>
      <c r="HD103" s="66">
        <f t="shared" ref="HD103" si="1012">HC103/HB103*1000</f>
        <v>303333.33333333331</v>
      </c>
      <c r="HE103" s="65">
        <v>1.254</v>
      </c>
      <c r="HF103" s="14">
        <v>24.12</v>
      </c>
      <c r="HG103" s="66">
        <f t="shared" si="986"/>
        <v>19234.44976076555</v>
      </c>
      <c r="HH103" s="65">
        <v>0</v>
      </c>
      <c r="HI103" s="14">
        <v>0</v>
      </c>
      <c r="HJ103" s="66">
        <f t="shared" si="987"/>
        <v>0</v>
      </c>
      <c r="HK103" s="65">
        <v>0</v>
      </c>
      <c r="HL103" s="14">
        <v>0</v>
      </c>
      <c r="HM103" s="66">
        <v>0</v>
      </c>
      <c r="HN103" s="65">
        <v>0</v>
      </c>
      <c r="HO103" s="14">
        <v>0</v>
      </c>
      <c r="HP103" s="66">
        <v>0</v>
      </c>
      <c r="HQ103" s="65">
        <v>0</v>
      </c>
      <c r="HR103" s="14">
        <v>0</v>
      </c>
      <c r="HS103" s="66">
        <v>0</v>
      </c>
      <c r="HT103" s="65">
        <v>5.0000000000000001E-3</v>
      </c>
      <c r="HU103" s="14">
        <v>0.26</v>
      </c>
      <c r="HV103" s="66">
        <f t="shared" ref="HV103" si="1013">HU103/HT103*1000</f>
        <v>52000</v>
      </c>
      <c r="HW103" s="65">
        <v>0</v>
      </c>
      <c r="HX103" s="14">
        <v>0</v>
      </c>
      <c r="HY103" s="66">
        <v>0</v>
      </c>
      <c r="HZ103" s="65">
        <v>0</v>
      </c>
      <c r="IA103" s="14">
        <v>0</v>
      </c>
      <c r="IB103" s="66">
        <f t="shared" si="988"/>
        <v>0</v>
      </c>
      <c r="IC103" s="65">
        <v>0.9</v>
      </c>
      <c r="ID103" s="14">
        <v>13.38</v>
      </c>
      <c r="IE103" s="66">
        <f t="shared" si="989"/>
        <v>14866.666666666668</v>
      </c>
      <c r="IF103" s="65">
        <v>0</v>
      </c>
      <c r="IG103" s="14">
        <v>0</v>
      </c>
      <c r="IH103" s="66">
        <v>0</v>
      </c>
      <c r="II103" s="65">
        <v>0</v>
      </c>
      <c r="IJ103" s="14">
        <v>0</v>
      </c>
      <c r="IK103" s="66">
        <v>0</v>
      </c>
      <c r="IL103" s="65">
        <v>6.3E-2</v>
      </c>
      <c r="IM103" s="14">
        <v>2.0699999999999998</v>
      </c>
      <c r="IN103" s="66">
        <f t="shared" si="990"/>
        <v>32857.142857142855</v>
      </c>
      <c r="IO103" s="65">
        <v>15.566000000000001</v>
      </c>
      <c r="IP103" s="14">
        <v>906.3</v>
      </c>
      <c r="IQ103" s="66">
        <f t="shared" si="999"/>
        <v>58223.050237697542</v>
      </c>
      <c r="IR103" s="65">
        <v>9.6790000000000003</v>
      </c>
      <c r="IS103" s="14">
        <v>291.97000000000003</v>
      </c>
      <c r="IT103" s="66">
        <f t="shared" si="991"/>
        <v>30165.306333298897</v>
      </c>
      <c r="IU103" s="65">
        <v>0</v>
      </c>
      <c r="IV103" s="14">
        <v>0</v>
      </c>
      <c r="IW103" s="66">
        <v>0</v>
      </c>
      <c r="IX103" s="65">
        <v>0</v>
      </c>
      <c r="IY103" s="14">
        <v>0</v>
      </c>
      <c r="IZ103" s="66">
        <v>0</v>
      </c>
      <c r="JA103" s="65">
        <v>0</v>
      </c>
      <c r="JB103" s="14">
        <v>0</v>
      </c>
      <c r="JC103" s="66">
        <v>0</v>
      </c>
      <c r="JD103" s="65">
        <v>26.988</v>
      </c>
      <c r="JE103" s="14">
        <v>732.36</v>
      </c>
      <c r="JF103" s="66">
        <f t="shared" si="992"/>
        <v>27136.505113383726</v>
      </c>
      <c r="JG103" s="65">
        <v>0.75</v>
      </c>
      <c r="JH103" s="14">
        <v>30.12</v>
      </c>
      <c r="JI103" s="66">
        <f t="shared" si="993"/>
        <v>40160.000000000007</v>
      </c>
      <c r="JJ103" s="11">
        <f t="shared" si="1009"/>
        <v>445.54</v>
      </c>
      <c r="JK103" s="21">
        <f t="shared" si="1010"/>
        <v>13205.3</v>
      </c>
      <c r="JL103" s="12"/>
      <c r="JM103" s="13"/>
      <c r="JN103" s="12"/>
      <c r="JO103" s="12"/>
      <c r="JP103" s="12"/>
      <c r="JQ103" s="13"/>
      <c r="JR103" s="12"/>
      <c r="JS103" s="12"/>
      <c r="JT103" s="12"/>
      <c r="JU103" s="13"/>
      <c r="JV103" s="12"/>
      <c r="JW103" s="12"/>
      <c r="JX103" s="12"/>
      <c r="JY103" s="13"/>
      <c r="JZ103" s="12"/>
      <c r="KA103" s="12"/>
      <c r="KB103" s="12"/>
      <c r="KC103" s="13"/>
      <c r="KD103" s="12"/>
      <c r="KE103" s="12"/>
      <c r="KF103" s="12"/>
      <c r="KG103" s="13"/>
      <c r="KH103" s="12"/>
      <c r="KI103" s="12"/>
      <c r="KJ103" s="12"/>
      <c r="KK103" s="13"/>
      <c r="KL103" s="12"/>
      <c r="KM103" s="12"/>
      <c r="KN103" s="12"/>
      <c r="KO103" s="13"/>
      <c r="KP103" s="12"/>
      <c r="KQ103" s="12"/>
      <c r="KR103" s="12"/>
      <c r="KS103" s="13"/>
      <c r="KT103" s="12"/>
      <c r="KU103" s="12"/>
      <c r="KV103" s="12"/>
      <c r="KW103" s="13"/>
      <c r="KX103" s="12"/>
      <c r="KY103" s="12"/>
      <c r="KZ103" s="12"/>
      <c r="LA103" s="13"/>
      <c r="LB103" s="12"/>
      <c r="LC103" s="12"/>
      <c r="LD103" s="12"/>
    </row>
    <row r="104" spans="1:391" x14ac:dyDescent="0.3">
      <c r="A104" s="57">
        <v>2016</v>
      </c>
      <c r="B104" s="58" t="s">
        <v>12</v>
      </c>
      <c r="C104" s="65">
        <v>0</v>
      </c>
      <c r="D104" s="14">
        <v>0</v>
      </c>
      <c r="E104" s="66">
        <v>0</v>
      </c>
      <c r="F104" s="65">
        <v>14.071</v>
      </c>
      <c r="G104" s="14">
        <v>426.58</v>
      </c>
      <c r="H104" s="66">
        <f t="shared" si="964"/>
        <v>30316.253286902138</v>
      </c>
      <c r="I104" s="65">
        <v>0</v>
      </c>
      <c r="J104" s="14">
        <v>0</v>
      </c>
      <c r="K104" s="66">
        <v>0</v>
      </c>
      <c r="L104" s="65">
        <v>0.31</v>
      </c>
      <c r="M104" s="14">
        <v>3.49</v>
      </c>
      <c r="N104" s="66">
        <f t="shared" si="965"/>
        <v>11258.064516129034</v>
      </c>
      <c r="O104" s="65">
        <v>0</v>
      </c>
      <c r="P104" s="14">
        <v>0</v>
      </c>
      <c r="Q104" s="66">
        <v>0</v>
      </c>
      <c r="R104" s="65">
        <v>0</v>
      </c>
      <c r="S104" s="14">
        <v>0</v>
      </c>
      <c r="T104" s="66">
        <v>0</v>
      </c>
      <c r="U104" s="65">
        <v>0</v>
      </c>
      <c r="V104" s="14">
        <v>0</v>
      </c>
      <c r="W104" s="66">
        <f t="shared" si="966"/>
        <v>0</v>
      </c>
      <c r="X104" s="65">
        <v>152.17400000000001</v>
      </c>
      <c r="Y104" s="14">
        <v>4346.07</v>
      </c>
      <c r="Z104" s="66">
        <f t="shared" si="967"/>
        <v>28559.872251501565</v>
      </c>
      <c r="AA104" s="65">
        <v>0</v>
      </c>
      <c r="AB104" s="14">
        <v>0</v>
      </c>
      <c r="AC104" s="66">
        <v>0</v>
      </c>
      <c r="AD104" s="65">
        <v>0</v>
      </c>
      <c r="AE104" s="14">
        <v>0</v>
      </c>
      <c r="AF104" s="66">
        <v>0</v>
      </c>
      <c r="AG104" s="65">
        <v>0</v>
      </c>
      <c r="AH104" s="14">
        <v>0</v>
      </c>
      <c r="AI104" s="66">
        <f t="shared" si="968"/>
        <v>0</v>
      </c>
      <c r="AJ104" s="65">
        <v>0</v>
      </c>
      <c r="AK104" s="14">
        <v>0</v>
      </c>
      <c r="AL104" s="66">
        <v>0</v>
      </c>
      <c r="AM104" s="65">
        <v>0</v>
      </c>
      <c r="AN104" s="14">
        <v>0</v>
      </c>
      <c r="AO104" s="66">
        <v>0</v>
      </c>
      <c r="AP104" s="65">
        <v>0</v>
      </c>
      <c r="AQ104" s="14">
        <v>0</v>
      </c>
      <c r="AR104" s="66">
        <v>0</v>
      </c>
      <c r="AS104" s="65">
        <v>1.7999999999999999E-2</v>
      </c>
      <c r="AT104" s="14">
        <v>0.68</v>
      </c>
      <c r="AU104" s="66">
        <f t="shared" si="1000"/>
        <v>37777.777777777788</v>
      </c>
      <c r="AV104" s="65">
        <v>0</v>
      </c>
      <c r="AW104" s="14">
        <v>0</v>
      </c>
      <c r="AX104" s="66">
        <v>0</v>
      </c>
      <c r="AY104" s="65">
        <v>0</v>
      </c>
      <c r="AZ104" s="14">
        <v>0</v>
      </c>
      <c r="BA104" s="66">
        <v>0</v>
      </c>
      <c r="BB104" s="65">
        <v>0</v>
      </c>
      <c r="BC104" s="14">
        <v>0</v>
      </c>
      <c r="BD104" s="66">
        <v>0</v>
      </c>
      <c r="BE104" s="65">
        <v>1.3420000000000001</v>
      </c>
      <c r="BF104" s="14">
        <v>31.05</v>
      </c>
      <c r="BG104" s="66">
        <f t="shared" si="969"/>
        <v>23137.108792846499</v>
      </c>
      <c r="BH104" s="65">
        <v>0</v>
      </c>
      <c r="BI104" s="14">
        <v>0</v>
      </c>
      <c r="BJ104" s="66">
        <v>0</v>
      </c>
      <c r="BK104" s="65"/>
      <c r="BL104" s="14"/>
      <c r="BM104" s="66"/>
      <c r="BN104" s="65">
        <v>0</v>
      </c>
      <c r="BO104" s="14">
        <v>0</v>
      </c>
      <c r="BP104" s="66">
        <v>0</v>
      </c>
      <c r="BQ104" s="65">
        <v>0</v>
      </c>
      <c r="BR104" s="14">
        <v>0</v>
      </c>
      <c r="BS104" s="66">
        <v>0</v>
      </c>
      <c r="BT104" s="65">
        <v>47.994</v>
      </c>
      <c r="BU104" s="14">
        <v>1359.48</v>
      </c>
      <c r="BV104" s="66">
        <f t="shared" si="970"/>
        <v>28326.040755094386</v>
      </c>
      <c r="BW104" s="65">
        <v>0</v>
      </c>
      <c r="BX104" s="14">
        <v>0</v>
      </c>
      <c r="BY104" s="66">
        <v>0</v>
      </c>
      <c r="BZ104" s="65">
        <v>0</v>
      </c>
      <c r="CA104" s="14">
        <v>0</v>
      </c>
      <c r="CB104" s="66">
        <v>0</v>
      </c>
      <c r="CC104" s="65">
        <v>0</v>
      </c>
      <c r="CD104" s="14">
        <v>0</v>
      </c>
      <c r="CE104" s="66">
        <v>0</v>
      </c>
      <c r="CF104" s="65">
        <v>0</v>
      </c>
      <c r="CG104" s="14">
        <v>0</v>
      </c>
      <c r="CH104" s="66">
        <v>0</v>
      </c>
      <c r="CI104" s="65">
        <v>0</v>
      </c>
      <c r="CJ104" s="14">
        <v>0</v>
      </c>
      <c r="CK104" s="66">
        <v>0</v>
      </c>
      <c r="CL104" s="65">
        <v>0.748</v>
      </c>
      <c r="CM104" s="14">
        <v>26.12</v>
      </c>
      <c r="CN104" s="66">
        <f t="shared" si="972"/>
        <v>34919.786096256685</v>
      </c>
      <c r="CO104" s="65">
        <v>0</v>
      </c>
      <c r="CP104" s="14">
        <v>0</v>
      </c>
      <c r="CQ104" s="66">
        <v>0</v>
      </c>
      <c r="CR104" s="65">
        <v>0</v>
      </c>
      <c r="CS104" s="14">
        <v>0</v>
      </c>
      <c r="CT104" s="66">
        <v>0</v>
      </c>
      <c r="CU104" s="65">
        <v>0</v>
      </c>
      <c r="CV104" s="14">
        <v>0</v>
      </c>
      <c r="CW104" s="66">
        <v>0</v>
      </c>
      <c r="CX104" s="65">
        <v>0</v>
      </c>
      <c r="CY104" s="14">
        <v>0</v>
      </c>
      <c r="CZ104" s="66">
        <f t="shared" si="973"/>
        <v>0</v>
      </c>
      <c r="DA104" s="65">
        <v>0</v>
      </c>
      <c r="DB104" s="14">
        <v>0</v>
      </c>
      <c r="DC104" s="66">
        <v>0</v>
      </c>
      <c r="DD104" s="65">
        <v>0</v>
      </c>
      <c r="DE104" s="14">
        <v>0</v>
      </c>
      <c r="DF104" s="66">
        <v>0</v>
      </c>
      <c r="DG104" s="65">
        <v>0</v>
      </c>
      <c r="DH104" s="14">
        <v>0</v>
      </c>
      <c r="DI104" s="66">
        <v>0</v>
      </c>
      <c r="DJ104" s="65">
        <v>0</v>
      </c>
      <c r="DK104" s="14">
        <v>0</v>
      </c>
      <c r="DL104" s="66">
        <f t="shared" si="974"/>
        <v>0</v>
      </c>
      <c r="DM104" s="65">
        <v>0</v>
      </c>
      <c r="DN104" s="14">
        <v>0</v>
      </c>
      <c r="DO104" s="66">
        <f t="shared" si="975"/>
        <v>0</v>
      </c>
      <c r="DP104" s="65">
        <v>0</v>
      </c>
      <c r="DQ104" s="14">
        <v>0</v>
      </c>
      <c r="DR104" s="66">
        <v>0</v>
      </c>
      <c r="DS104" s="65">
        <v>0</v>
      </c>
      <c r="DT104" s="14">
        <v>0</v>
      </c>
      <c r="DU104" s="66">
        <v>0</v>
      </c>
      <c r="DV104" s="65">
        <v>0</v>
      </c>
      <c r="DW104" s="14">
        <v>0</v>
      </c>
      <c r="DX104" s="66">
        <v>0</v>
      </c>
      <c r="DY104" s="65">
        <v>0</v>
      </c>
      <c r="DZ104" s="14">
        <v>0</v>
      </c>
      <c r="EA104" s="66">
        <v>0</v>
      </c>
      <c r="EB104" s="65">
        <v>31.853999999999999</v>
      </c>
      <c r="EC104" s="14">
        <v>966.06</v>
      </c>
      <c r="ED104" s="66">
        <f t="shared" si="977"/>
        <v>30327.745338105102</v>
      </c>
      <c r="EE104" s="65">
        <v>0</v>
      </c>
      <c r="EF104" s="14">
        <v>0</v>
      </c>
      <c r="EG104" s="66">
        <v>0</v>
      </c>
      <c r="EH104" s="65">
        <v>0</v>
      </c>
      <c r="EI104" s="14">
        <v>0</v>
      </c>
      <c r="EJ104" s="66">
        <v>0</v>
      </c>
      <c r="EK104" s="65">
        <v>6.0999999999999999E-2</v>
      </c>
      <c r="EL104" s="14">
        <v>2.5299999999999998</v>
      </c>
      <c r="EM104" s="66">
        <f t="shared" si="978"/>
        <v>41475.40983606557</v>
      </c>
      <c r="EN104" s="65">
        <v>1.3140000000000001</v>
      </c>
      <c r="EO104" s="14">
        <v>34.24</v>
      </c>
      <c r="EP104" s="66">
        <f t="shared" si="979"/>
        <v>26057.838660578385</v>
      </c>
      <c r="EQ104" s="65">
        <v>0</v>
      </c>
      <c r="ER104" s="14">
        <v>0</v>
      </c>
      <c r="ES104" s="66">
        <v>0</v>
      </c>
      <c r="ET104" s="65">
        <v>0</v>
      </c>
      <c r="EU104" s="14">
        <v>0</v>
      </c>
      <c r="EV104" s="66">
        <v>0</v>
      </c>
      <c r="EW104" s="65">
        <v>0</v>
      </c>
      <c r="EX104" s="14">
        <v>0</v>
      </c>
      <c r="EY104" s="66">
        <f t="shared" si="980"/>
        <v>0</v>
      </c>
      <c r="EZ104" s="65">
        <v>12.218</v>
      </c>
      <c r="FA104" s="14">
        <v>351.75</v>
      </c>
      <c r="FB104" s="66">
        <f t="shared" si="981"/>
        <v>28789.490915043381</v>
      </c>
      <c r="FC104" s="65">
        <v>43.429000000000002</v>
      </c>
      <c r="FD104" s="14">
        <v>1052.1600000000001</v>
      </c>
      <c r="FE104" s="66">
        <f t="shared" si="982"/>
        <v>24227.129337539434</v>
      </c>
      <c r="FF104" s="65">
        <v>84.915999999999997</v>
      </c>
      <c r="FG104" s="14">
        <v>2609.8200000000002</v>
      </c>
      <c r="FH104" s="66">
        <f t="shared" si="983"/>
        <v>30734.137265061945</v>
      </c>
      <c r="FI104" s="65">
        <v>0</v>
      </c>
      <c r="FJ104" s="14">
        <v>0</v>
      </c>
      <c r="FK104" s="66">
        <v>0</v>
      </c>
      <c r="FL104" s="65">
        <v>4.8000000000000001E-2</v>
      </c>
      <c r="FM104" s="14">
        <v>2.66</v>
      </c>
      <c r="FN104" s="66">
        <f t="shared" si="996"/>
        <v>55416.666666666672</v>
      </c>
      <c r="FO104" s="65">
        <v>1.8540000000000001</v>
      </c>
      <c r="FP104" s="14">
        <v>58.86</v>
      </c>
      <c r="FQ104" s="66">
        <f t="shared" si="997"/>
        <v>31747.572815533978</v>
      </c>
      <c r="FR104" s="65">
        <v>0</v>
      </c>
      <c r="FS104" s="14">
        <v>0</v>
      </c>
      <c r="FT104" s="66">
        <v>0</v>
      </c>
      <c r="FU104" s="65">
        <v>0</v>
      </c>
      <c r="FV104" s="14">
        <v>0</v>
      </c>
      <c r="FW104" s="66">
        <v>0</v>
      </c>
      <c r="FX104" s="65">
        <v>0</v>
      </c>
      <c r="FY104" s="14">
        <v>0</v>
      </c>
      <c r="FZ104" s="66">
        <v>0</v>
      </c>
      <c r="GA104" s="65">
        <v>0</v>
      </c>
      <c r="GB104" s="14">
        <v>0</v>
      </c>
      <c r="GC104" s="66">
        <v>0</v>
      </c>
      <c r="GD104" s="65">
        <v>0</v>
      </c>
      <c r="GE104" s="14">
        <v>0</v>
      </c>
      <c r="GF104" s="66">
        <v>0</v>
      </c>
      <c r="GG104" s="65">
        <v>0</v>
      </c>
      <c r="GH104" s="14">
        <v>0</v>
      </c>
      <c r="GI104" s="66">
        <v>0</v>
      </c>
      <c r="GJ104" s="65">
        <v>0</v>
      </c>
      <c r="GK104" s="14">
        <v>0</v>
      </c>
      <c r="GL104" s="66">
        <v>0</v>
      </c>
      <c r="GM104" s="65">
        <v>0</v>
      </c>
      <c r="GN104" s="14">
        <v>0</v>
      </c>
      <c r="GO104" s="66">
        <f t="shared" si="1007"/>
        <v>0</v>
      </c>
      <c r="GP104" s="65">
        <v>0.05</v>
      </c>
      <c r="GQ104" s="14">
        <v>2.41</v>
      </c>
      <c r="GR104" s="66">
        <f t="shared" si="985"/>
        <v>48200</v>
      </c>
      <c r="GS104" s="65">
        <v>0</v>
      </c>
      <c r="GT104" s="14">
        <v>0</v>
      </c>
      <c r="GU104" s="66">
        <v>0</v>
      </c>
      <c r="GV104" s="65">
        <v>0</v>
      </c>
      <c r="GW104" s="14">
        <v>0</v>
      </c>
      <c r="GX104" s="66">
        <v>0</v>
      </c>
      <c r="GY104" s="65">
        <v>0</v>
      </c>
      <c r="GZ104" s="14">
        <v>0</v>
      </c>
      <c r="HA104" s="66">
        <v>0</v>
      </c>
      <c r="HB104" s="65">
        <v>0</v>
      </c>
      <c r="HC104" s="14">
        <v>0</v>
      </c>
      <c r="HD104" s="66">
        <v>0</v>
      </c>
      <c r="HE104" s="65">
        <v>0</v>
      </c>
      <c r="HF104" s="14">
        <v>0</v>
      </c>
      <c r="HG104" s="66">
        <v>0</v>
      </c>
      <c r="HH104" s="65">
        <v>0</v>
      </c>
      <c r="HI104" s="14">
        <v>0</v>
      </c>
      <c r="HJ104" s="66">
        <f t="shared" si="987"/>
        <v>0</v>
      </c>
      <c r="HK104" s="65">
        <v>0</v>
      </c>
      <c r="HL104" s="14">
        <v>0</v>
      </c>
      <c r="HM104" s="66">
        <v>0</v>
      </c>
      <c r="HN104" s="65">
        <v>0</v>
      </c>
      <c r="HO104" s="14">
        <v>0</v>
      </c>
      <c r="HP104" s="66">
        <v>0</v>
      </c>
      <c r="HQ104" s="65">
        <v>0</v>
      </c>
      <c r="HR104" s="14">
        <v>0</v>
      </c>
      <c r="HS104" s="66">
        <v>0</v>
      </c>
      <c r="HT104" s="65">
        <v>0</v>
      </c>
      <c r="HU104" s="14">
        <v>0</v>
      </c>
      <c r="HV104" s="66">
        <v>0</v>
      </c>
      <c r="HW104" s="65">
        <v>0</v>
      </c>
      <c r="HX104" s="14">
        <v>0</v>
      </c>
      <c r="HY104" s="66">
        <v>0</v>
      </c>
      <c r="HZ104" s="65">
        <v>0</v>
      </c>
      <c r="IA104" s="14">
        <v>0</v>
      </c>
      <c r="IB104" s="66">
        <f t="shared" si="988"/>
        <v>0</v>
      </c>
      <c r="IC104" s="65">
        <v>0.85399999999999998</v>
      </c>
      <c r="ID104" s="14">
        <v>27.1</v>
      </c>
      <c r="IE104" s="66">
        <f t="shared" si="989"/>
        <v>31733.021077283374</v>
      </c>
      <c r="IF104" s="65">
        <v>0</v>
      </c>
      <c r="IG104" s="14">
        <v>0</v>
      </c>
      <c r="IH104" s="66">
        <v>0</v>
      </c>
      <c r="II104" s="65">
        <v>0</v>
      </c>
      <c r="IJ104" s="14">
        <v>0</v>
      </c>
      <c r="IK104" s="66">
        <v>0</v>
      </c>
      <c r="IL104" s="65">
        <v>8.5999999999999993E-2</v>
      </c>
      <c r="IM104" s="14">
        <v>3.4</v>
      </c>
      <c r="IN104" s="66">
        <f t="shared" si="990"/>
        <v>39534.883720930229</v>
      </c>
      <c r="IO104" s="65">
        <v>2.93</v>
      </c>
      <c r="IP104" s="14">
        <v>59.71</v>
      </c>
      <c r="IQ104" s="66">
        <f t="shared" si="999"/>
        <v>20378.839590443687</v>
      </c>
      <c r="IR104" s="65">
        <v>6.0000000000000001E-3</v>
      </c>
      <c r="IS104" s="14">
        <v>0.1</v>
      </c>
      <c r="IT104" s="66">
        <f t="shared" si="991"/>
        <v>16666.666666666668</v>
      </c>
      <c r="IU104" s="65">
        <v>0</v>
      </c>
      <c r="IV104" s="14">
        <v>0</v>
      </c>
      <c r="IW104" s="66">
        <v>0</v>
      </c>
      <c r="IX104" s="65">
        <v>0</v>
      </c>
      <c r="IY104" s="14">
        <v>0</v>
      </c>
      <c r="IZ104" s="66">
        <v>0</v>
      </c>
      <c r="JA104" s="65">
        <v>0</v>
      </c>
      <c r="JB104" s="14">
        <v>0</v>
      </c>
      <c r="JC104" s="66">
        <v>0</v>
      </c>
      <c r="JD104" s="65">
        <v>18.622</v>
      </c>
      <c r="JE104" s="14">
        <v>491.05</v>
      </c>
      <c r="JF104" s="66">
        <f t="shared" si="992"/>
        <v>26369.348082912682</v>
      </c>
      <c r="JG104" s="65">
        <v>4.0000000000000001E-3</v>
      </c>
      <c r="JH104" s="14">
        <v>0.48</v>
      </c>
      <c r="JI104" s="66">
        <f t="shared" si="993"/>
        <v>120000</v>
      </c>
      <c r="JJ104" s="11">
        <f t="shared" si="1009"/>
        <v>414.90300000000002</v>
      </c>
      <c r="JK104" s="21">
        <f t="shared" si="1010"/>
        <v>11855.8</v>
      </c>
      <c r="JL104" s="6"/>
      <c r="JM104" s="9"/>
      <c r="JN104" s="6"/>
      <c r="JO104" s="6"/>
      <c r="JP104" s="6"/>
      <c r="JQ104" s="9"/>
      <c r="JR104" s="6"/>
      <c r="JS104" s="6"/>
      <c r="JT104" s="6"/>
      <c r="JU104" s="9"/>
      <c r="JV104" s="6"/>
      <c r="JW104" s="6"/>
      <c r="JX104" s="1"/>
      <c r="JY104" s="2"/>
      <c r="JZ104" s="1"/>
      <c r="KA104" s="1"/>
      <c r="KB104" s="1"/>
      <c r="KC104" s="2"/>
      <c r="KD104" s="1"/>
      <c r="KE104" s="1"/>
      <c r="KF104" s="1"/>
      <c r="KG104" s="2"/>
      <c r="KH104" s="1"/>
      <c r="KI104" s="1"/>
      <c r="KJ104" s="1"/>
      <c r="KK104" s="2"/>
      <c r="KL104" s="1"/>
      <c r="KM104" s="1"/>
      <c r="KN104" s="1"/>
      <c r="KO104" s="2"/>
      <c r="KP104" s="1"/>
      <c r="KQ104" s="1"/>
      <c r="KR104" s="1"/>
      <c r="KS104" s="2"/>
      <c r="KT104" s="1"/>
      <c r="KU104" s="1"/>
      <c r="KV104" s="1"/>
      <c r="KW104" s="2"/>
      <c r="KX104" s="1"/>
      <c r="KY104" s="1"/>
      <c r="KZ104" s="1"/>
      <c r="LA104" s="2"/>
      <c r="LB104" s="1"/>
      <c r="LC104" s="1"/>
      <c r="LD104" s="1"/>
    </row>
    <row r="105" spans="1:391" x14ac:dyDescent="0.3">
      <c r="A105" s="57">
        <v>2016</v>
      </c>
      <c r="B105" s="58" t="s">
        <v>13</v>
      </c>
      <c r="C105" s="65">
        <v>0</v>
      </c>
      <c r="D105" s="14">
        <v>0</v>
      </c>
      <c r="E105" s="66">
        <v>0</v>
      </c>
      <c r="F105" s="65">
        <v>6.992</v>
      </c>
      <c r="G105" s="14">
        <v>211.67</v>
      </c>
      <c r="H105" s="66">
        <f t="shared" si="964"/>
        <v>30273.169336384439</v>
      </c>
      <c r="I105" s="65">
        <v>0</v>
      </c>
      <c r="J105" s="14">
        <v>0</v>
      </c>
      <c r="K105" s="66">
        <v>0</v>
      </c>
      <c r="L105" s="65">
        <v>0.109</v>
      </c>
      <c r="M105" s="14">
        <v>2.27</v>
      </c>
      <c r="N105" s="66">
        <f t="shared" si="965"/>
        <v>20825.688073394496</v>
      </c>
      <c r="O105" s="65">
        <v>0</v>
      </c>
      <c r="P105" s="14">
        <v>0</v>
      </c>
      <c r="Q105" s="66">
        <v>0</v>
      </c>
      <c r="R105" s="65">
        <v>0</v>
      </c>
      <c r="S105" s="14">
        <v>0</v>
      </c>
      <c r="T105" s="66">
        <v>0</v>
      </c>
      <c r="U105" s="65">
        <v>0</v>
      </c>
      <c r="V105" s="14">
        <v>0</v>
      </c>
      <c r="W105" s="66">
        <f t="shared" si="966"/>
        <v>0</v>
      </c>
      <c r="X105" s="65">
        <v>117.59</v>
      </c>
      <c r="Y105" s="14">
        <v>3835.53</v>
      </c>
      <c r="Z105" s="66">
        <f t="shared" si="967"/>
        <v>32617.824644952805</v>
      </c>
      <c r="AA105" s="65">
        <v>0</v>
      </c>
      <c r="AB105" s="14">
        <v>0</v>
      </c>
      <c r="AC105" s="66">
        <v>0</v>
      </c>
      <c r="AD105" s="65">
        <v>0.02</v>
      </c>
      <c r="AE105" s="14">
        <v>0.92</v>
      </c>
      <c r="AF105" s="66">
        <f t="shared" si="1005"/>
        <v>46000</v>
      </c>
      <c r="AG105" s="65">
        <v>0</v>
      </c>
      <c r="AH105" s="14">
        <v>0</v>
      </c>
      <c r="AI105" s="66">
        <f t="shared" si="968"/>
        <v>0</v>
      </c>
      <c r="AJ105" s="65">
        <v>0</v>
      </c>
      <c r="AK105" s="14">
        <v>0</v>
      </c>
      <c r="AL105" s="66">
        <v>0</v>
      </c>
      <c r="AM105" s="65">
        <v>0</v>
      </c>
      <c r="AN105" s="14">
        <v>0</v>
      </c>
      <c r="AO105" s="66">
        <v>0</v>
      </c>
      <c r="AP105" s="65">
        <v>0</v>
      </c>
      <c r="AQ105" s="14">
        <v>0</v>
      </c>
      <c r="AR105" s="66">
        <v>0</v>
      </c>
      <c r="AS105" s="65">
        <v>0</v>
      </c>
      <c r="AT105" s="14">
        <v>0</v>
      </c>
      <c r="AU105" s="66">
        <v>0</v>
      </c>
      <c r="AV105" s="65">
        <v>0</v>
      </c>
      <c r="AW105" s="14">
        <v>0</v>
      </c>
      <c r="AX105" s="66">
        <v>0</v>
      </c>
      <c r="AY105" s="65">
        <v>0</v>
      </c>
      <c r="AZ105" s="14">
        <v>0</v>
      </c>
      <c r="BA105" s="66">
        <v>0</v>
      </c>
      <c r="BB105" s="65">
        <v>0.55800000000000005</v>
      </c>
      <c r="BC105" s="14">
        <v>22.35</v>
      </c>
      <c r="BD105" s="66">
        <f t="shared" si="994"/>
        <v>40053.763440860217</v>
      </c>
      <c r="BE105" s="65">
        <v>1.024</v>
      </c>
      <c r="BF105" s="14">
        <v>32.53</v>
      </c>
      <c r="BG105" s="66">
        <f t="shared" si="969"/>
        <v>31767.578125</v>
      </c>
      <c r="BH105" s="65">
        <v>0.57399999999999995</v>
      </c>
      <c r="BI105" s="14">
        <v>18.64</v>
      </c>
      <c r="BJ105" s="66">
        <f t="shared" si="995"/>
        <v>32473.867595818818</v>
      </c>
      <c r="BK105" s="65"/>
      <c r="BL105" s="14"/>
      <c r="BM105" s="66"/>
      <c r="BN105" s="65">
        <v>0</v>
      </c>
      <c r="BO105" s="14">
        <v>0</v>
      </c>
      <c r="BP105" s="66">
        <v>0</v>
      </c>
      <c r="BQ105" s="65">
        <v>0</v>
      </c>
      <c r="BR105" s="14">
        <v>0</v>
      </c>
      <c r="BS105" s="66">
        <v>0</v>
      </c>
      <c r="BT105" s="65">
        <v>44.3</v>
      </c>
      <c r="BU105" s="14">
        <v>1130.58</v>
      </c>
      <c r="BV105" s="66">
        <f t="shared" si="970"/>
        <v>25520.99322799097</v>
      </c>
      <c r="BW105" s="65">
        <v>0</v>
      </c>
      <c r="BX105" s="14">
        <v>0</v>
      </c>
      <c r="BY105" s="66">
        <v>0</v>
      </c>
      <c r="BZ105" s="65">
        <v>0</v>
      </c>
      <c r="CA105" s="14">
        <v>0</v>
      </c>
      <c r="CB105" s="66">
        <v>0</v>
      </c>
      <c r="CC105" s="65">
        <v>0</v>
      </c>
      <c r="CD105" s="14">
        <v>0</v>
      </c>
      <c r="CE105" s="66">
        <v>0</v>
      </c>
      <c r="CF105" s="65">
        <v>0</v>
      </c>
      <c r="CG105" s="14">
        <v>0</v>
      </c>
      <c r="CH105" s="66">
        <v>0</v>
      </c>
      <c r="CI105" s="65">
        <v>0</v>
      </c>
      <c r="CJ105" s="14">
        <v>0</v>
      </c>
      <c r="CK105" s="66">
        <v>0</v>
      </c>
      <c r="CL105" s="65">
        <v>0.48899999999999999</v>
      </c>
      <c r="CM105" s="14">
        <v>18.93</v>
      </c>
      <c r="CN105" s="66">
        <f t="shared" si="972"/>
        <v>38711.656441717794</v>
      </c>
      <c r="CO105" s="65">
        <v>0</v>
      </c>
      <c r="CP105" s="14">
        <v>0</v>
      </c>
      <c r="CQ105" s="66">
        <v>0</v>
      </c>
      <c r="CR105" s="65">
        <v>0</v>
      </c>
      <c r="CS105" s="14">
        <v>0</v>
      </c>
      <c r="CT105" s="66">
        <v>0</v>
      </c>
      <c r="CU105" s="65">
        <v>0</v>
      </c>
      <c r="CV105" s="14">
        <v>0</v>
      </c>
      <c r="CW105" s="66">
        <v>0</v>
      </c>
      <c r="CX105" s="65">
        <v>0</v>
      </c>
      <c r="CY105" s="14">
        <v>0</v>
      </c>
      <c r="CZ105" s="66">
        <f t="shared" si="973"/>
        <v>0</v>
      </c>
      <c r="DA105" s="65">
        <v>0</v>
      </c>
      <c r="DB105" s="14">
        <v>0</v>
      </c>
      <c r="DC105" s="66">
        <v>0</v>
      </c>
      <c r="DD105" s="65">
        <v>2.1999999999999999E-2</v>
      </c>
      <c r="DE105" s="14">
        <v>0.89</v>
      </c>
      <c r="DF105" s="66">
        <f t="shared" si="1001"/>
        <v>40454.545454545463</v>
      </c>
      <c r="DG105" s="65">
        <v>0</v>
      </c>
      <c r="DH105" s="14">
        <v>0</v>
      </c>
      <c r="DI105" s="66">
        <v>0</v>
      </c>
      <c r="DJ105" s="65">
        <v>0</v>
      </c>
      <c r="DK105" s="14">
        <v>0</v>
      </c>
      <c r="DL105" s="66">
        <f t="shared" si="974"/>
        <v>0</v>
      </c>
      <c r="DM105" s="65">
        <v>0</v>
      </c>
      <c r="DN105" s="14">
        <v>0</v>
      </c>
      <c r="DO105" s="66">
        <f t="shared" si="975"/>
        <v>0</v>
      </c>
      <c r="DP105" s="65">
        <v>0</v>
      </c>
      <c r="DQ105" s="14">
        <v>0</v>
      </c>
      <c r="DR105" s="66">
        <v>0</v>
      </c>
      <c r="DS105" s="65">
        <v>0</v>
      </c>
      <c r="DT105" s="14">
        <v>0</v>
      </c>
      <c r="DU105" s="66">
        <v>0</v>
      </c>
      <c r="DV105" s="65">
        <v>0</v>
      </c>
      <c r="DW105" s="14">
        <v>0</v>
      </c>
      <c r="DX105" s="66">
        <v>0</v>
      </c>
      <c r="DY105" s="65">
        <v>0</v>
      </c>
      <c r="DZ105" s="14">
        <v>0</v>
      </c>
      <c r="EA105" s="66">
        <v>0</v>
      </c>
      <c r="EB105" s="65">
        <v>17.538</v>
      </c>
      <c r="EC105" s="14">
        <v>580.54999999999995</v>
      </c>
      <c r="ED105" s="66">
        <f t="shared" si="977"/>
        <v>33102.406203672028</v>
      </c>
      <c r="EE105" s="65">
        <v>0</v>
      </c>
      <c r="EF105" s="14">
        <v>0</v>
      </c>
      <c r="EG105" s="66">
        <v>0</v>
      </c>
      <c r="EH105" s="65">
        <v>0</v>
      </c>
      <c r="EI105" s="14">
        <v>0</v>
      </c>
      <c r="EJ105" s="66">
        <v>0</v>
      </c>
      <c r="EK105" s="65">
        <v>0.13100000000000001</v>
      </c>
      <c r="EL105" s="14">
        <v>5.37</v>
      </c>
      <c r="EM105" s="66">
        <f t="shared" si="978"/>
        <v>40992.366412213742</v>
      </c>
      <c r="EN105" s="65">
        <v>0.52100000000000002</v>
      </c>
      <c r="EO105" s="14">
        <v>22.56</v>
      </c>
      <c r="EP105" s="66">
        <f t="shared" si="979"/>
        <v>43301.343570057572</v>
      </c>
      <c r="EQ105" s="65">
        <v>0</v>
      </c>
      <c r="ER105" s="14">
        <v>0</v>
      </c>
      <c r="ES105" s="66">
        <v>0</v>
      </c>
      <c r="ET105" s="65">
        <v>0</v>
      </c>
      <c r="EU105" s="14">
        <v>0</v>
      </c>
      <c r="EV105" s="66">
        <v>0</v>
      </c>
      <c r="EW105" s="65">
        <v>0</v>
      </c>
      <c r="EX105" s="14">
        <v>0</v>
      </c>
      <c r="EY105" s="66">
        <f t="shared" si="980"/>
        <v>0</v>
      </c>
      <c r="EZ105" s="65">
        <v>4.3159999999999998</v>
      </c>
      <c r="FA105" s="14">
        <v>174.34</v>
      </c>
      <c r="FB105" s="66">
        <f t="shared" si="981"/>
        <v>40393.883225208527</v>
      </c>
      <c r="FC105" s="65">
        <v>11.45</v>
      </c>
      <c r="FD105" s="14">
        <v>229.72</v>
      </c>
      <c r="FE105" s="66">
        <f t="shared" si="982"/>
        <v>20062.882096069872</v>
      </c>
      <c r="FF105" s="65">
        <v>123.41500000000001</v>
      </c>
      <c r="FG105" s="14">
        <v>3175.22</v>
      </c>
      <c r="FH105" s="66">
        <f t="shared" si="983"/>
        <v>25727.990924928086</v>
      </c>
      <c r="FI105" s="65">
        <v>0</v>
      </c>
      <c r="FJ105" s="14">
        <v>0</v>
      </c>
      <c r="FK105" s="66">
        <v>0</v>
      </c>
      <c r="FL105" s="65">
        <v>0</v>
      </c>
      <c r="FM105" s="14">
        <v>0</v>
      </c>
      <c r="FN105" s="66">
        <v>0</v>
      </c>
      <c r="FO105" s="65">
        <v>1.583</v>
      </c>
      <c r="FP105" s="14">
        <v>51.39</v>
      </c>
      <c r="FQ105" s="66">
        <f t="shared" si="997"/>
        <v>32463.67656348705</v>
      </c>
      <c r="FR105" s="65">
        <v>0</v>
      </c>
      <c r="FS105" s="14">
        <v>0</v>
      </c>
      <c r="FT105" s="66">
        <v>0</v>
      </c>
      <c r="FU105" s="65">
        <v>0</v>
      </c>
      <c r="FV105" s="14">
        <v>0</v>
      </c>
      <c r="FW105" s="66">
        <v>0</v>
      </c>
      <c r="FX105" s="65">
        <v>0.02</v>
      </c>
      <c r="FY105" s="14">
        <v>0.28000000000000003</v>
      </c>
      <c r="FZ105" s="66">
        <f t="shared" ref="FZ105" si="1014">FY105/FX105*1000</f>
        <v>14000.000000000002</v>
      </c>
      <c r="GA105" s="65">
        <v>0</v>
      </c>
      <c r="GB105" s="14">
        <v>0</v>
      </c>
      <c r="GC105" s="66">
        <v>0</v>
      </c>
      <c r="GD105" s="65">
        <v>0</v>
      </c>
      <c r="GE105" s="14">
        <v>0</v>
      </c>
      <c r="GF105" s="66">
        <v>0</v>
      </c>
      <c r="GG105" s="65">
        <v>0</v>
      </c>
      <c r="GH105" s="14">
        <v>0</v>
      </c>
      <c r="GI105" s="66">
        <v>0</v>
      </c>
      <c r="GJ105" s="65">
        <v>2.4E-2</v>
      </c>
      <c r="GK105" s="14">
        <v>3.15</v>
      </c>
      <c r="GL105" s="66">
        <f t="shared" ref="GL105" si="1015">GK105/GJ105*1000</f>
        <v>131250</v>
      </c>
      <c r="GM105" s="65">
        <v>0</v>
      </c>
      <c r="GN105" s="14">
        <v>0</v>
      </c>
      <c r="GO105" s="66">
        <f t="shared" si="1007"/>
        <v>0</v>
      </c>
      <c r="GP105" s="65">
        <v>0</v>
      </c>
      <c r="GQ105" s="14">
        <v>0</v>
      </c>
      <c r="GR105" s="66">
        <v>0</v>
      </c>
      <c r="GS105" s="65">
        <v>0</v>
      </c>
      <c r="GT105" s="14">
        <v>0</v>
      </c>
      <c r="GU105" s="66">
        <v>0</v>
      </c>
      <c r="GV105" s="65">
        <v>0</v>
      </c>
      <c r="GW105" s="14">
        <v>0</v>
      </c>
      <c r="GX105" s="66">
        <v>0</v>
      </c>
      <c r="GY105" s="65">
        <v>0</v>
      </c>
      <c r="GZ105" s="14">
        <v>0</v>
      </c>
      <c r="HA105" s="66">
        <v>0</v>
      </c>
      <c r="HB105" s="65">
        <v>0</v>
      </c>
      <c r="HC105" s="14">
        <v>0</v>
      </c>
      <c r="HD105" s="66">
        <v>0</v>
      </c>
      <c r="HE105" s="65">
        <v>0</v>
      </c>
      <c r="HF105" s="14">
        <v>0</v>
      </c>
      <c r="HG105" s="66">
        <v>0</v>
      </c>
      <c r="HH105" s="65">
        <v>0</v>
      </c>
      <c r="HI105" s="14">
        <v>0</v>
      </c>
      <c r="HJ105" s="66">
        <f t="shared" si="987"/>
        <v>0</v>
      </c>
      <c r="HK105" s="65">
        <v>0</v>
      </c>
      <c r="HL105" s="14">
        <v>0</v>
      </c>
      <c r="HM105" s="66">
        <v>0</v>
      </c>
      <c r="HN105" s="65">
        <v>0</v>
      </c>
      <c r="HO105" s="14">
        <v>0</v>
      </c>
      <c r="HP105" s="66">
        <v>0</v>
      </c>
      <c r="HQ105" s="65">
        <v>0</v>
      </c>
      <c r="HR105" s="14">
        <v>0</v>
      </c>
      <c r="HS105" s="66">
        <v>0</v>
      </c>
      <c r="HT105" s="65">
        <v>0</v>
      </c>
      <c r="HU105" s="14">
        <v>0</v>
      </c>
      <c r="HV105" s="66">
        <v>0</v>
      </c>
      <c r="HW105" s="65">
        <v>0</v>
      </c>
      <c r="HX105" s="14">
        <v>0</v>
      </c>
      <c r="HY105" s="66">
        <v>0</v>
      </c>
      <c r="HZ105" s="65">
        <v>0</v>
      </c>
      <c r="IA105" s="14">
        <v>0</v>
      </c>
      <c r="IB105" s="66">
        <f t="shared" si="988"/>
        <v>0</v>
      </c>
      <c r="IC105" s="65">
        <v>0.94199999999999995</v>
      </c>
      <c r="ID105" s="14">
        <v>40.4</v>
      </c>
      <c r="IE105" s="66">
        <f t="shared" si="989"/>
        <v>42887.473460721871</v>
      </c>
      <c r="IF105" s="65">
        <v>0</v>
      </c>
      <c r="IG105" s="14">
        <v>0</v>
      </c>
      <c r="IH105" s="66">
        <v>0</v>
      </c>
      <c r="II105" s="65">
        <v>4.0000000000000001E-3</v>
      </c>
      <c r="IJ105" s="14">
        <v>0.5</v>
      </c>
      <c r="IK105" s="66">
        <f t="shared" ref="IK105" si="1016">IJ105/II105*1000</f>
        <v>125000</v>
      </c>
      <c r="IL105" s="65">
        <v>0.34799999999999998</v>
      </c>
      <c r="IM105" s="14">
        <v>10.82</v>
      </c>
      <c r="IN105" s="66">
        <f t="shared" si="990"/>
        <v>31091.95402298851</v>
      </c>
      <c r="IO105" s="65">
        <v>1.5580000000000001</v>
      </c>
      <c r="IP105" s="14">
        <v>39.950000000000003</v>
      </c>
      <c r="IQ105" s="66">
        <f t="shared" si="999"/>
        <v>25641.848523748398</v>
      </c>
      <c r="IR105" s="65">
        <v>2.6509999999999998</v>
      </c>
      <c r="IS105" s="14">
        <v>66.03</v>
      </c>
      <c r="IT105" s="66">
        <f t="shared" si="991"/>
        <v>24907.582044511506</v>
      </c>
      <c r="IU105" s="65">
        <v>0</v>
      </c>
      <c r="IV105" s="14">
        <v>0</v>
      </c>
      <c r="IW105" s="66">
        <v>0</v>
      </c>
      <c r="IX105" s="65">
        <v>0</v>
      </c>
      <c r="IY105" s="14">
        <v>0</v>
      </c>
      <c r="IZ105" s="66">
        <v>0</v>
      </c>
      <c r="JA105" s="65">
        <v>0</v>
      </c>
      <c r="JB105" s="14">
        <v>0</v>
      </c>
      <c r="JC105" s="66">
        <v>0</v>
      </c>
      <c r="JD105" s="65">
        <v>9.9350000000000005</v>
      </c>
      <c r="JE105" s="14">
        <v>340.29</v>
      </c>
      <c r="JF105" s="66">
        <f t="shared" si="992"/>
        <v>34251.635631605437</v>
      </c>
      <c r="JG105" s="65">
        <v>7.5999999999999998E-2</v>
      </c>
      <c r="JH105" s="14">
        <v>3.15</v>
      </c>
      <c r="JI105" s="66">
        <f t="shared" si="993"/>
        <v>41447.368421052633</v>
      </c>
      <c r="JJ105" s="11">
        <f t="shared" si="1009"/>
        <v>346.19000000000005</v>
      </c>
      <c r="JK105" s="21">
        <f t="shared" si="1010"/>
        <v>10018.029999999999</v>
      </c>
      <c r="JL105" s="6"/>
      <c r="JM105" s="9"/>
      <c r="JN105" s="6"/>
      <c r="JO105" s="6"/>
      <c r="JP105" s="6"/>
      <c r="JQ105" s="9"/>
      <c r="JR105" s="6"/>
      <c r="JS105" s="6"/>
      <c r="JT105" s="6"/>
      <c r="JU105" s="9"/>
      <c r="JV105" s="6"/>
      <c r="JW105" s="6"/>
      <c r="JX105" s="1"/>
      <c r="JY105" s="2"/>
      <c r="JZ105" s="1"/>
      <c r="KA105" s="1"/>
      <c r="KB105" s="1"/>
      <c r="KC105" s="2"/>
      <c r="KD105" s="1"/>
      <c r="KE105" s="1"/>
      <c r="KF105" s="1"/>
      <c r="KG105" s="2"/>
      <c r="KH105" s="1"/>
      <c r="KI105" s="1"/>
      <c r="KJ105" s="1"/>
      <c r="KK105" s="2"/>
      <c r="KL105" s="1"/>
      <c r="KM105" s="1"/>
      <c r="KN105" s="1"/>
      <c r="KO105" s="2"/>
      <c r="KP105" s="1"/>
      <c r="KQ105" s="1"/>
      <c r="KR105" s="1"/>
      <c r="KS105" s="2"/>
      <c r="KT105" s="1"/>
      <c r="KU105" s="1"/>
      <c r="KV105" s="1"/>
      <c r="KW105" s="2"/>
      <c r="KX105" s="1"/>
      <c r="KY105" s="1"/>
      <c r="KZ105" s="1"/>
      <c r="LA105" s="2"/>
      <c r="LB105" s="1"/>
      <c r="LC105" s="1"/>
      <c r="LD105" s="1"/>
    </row>
    <row r="106" spans="1:391" x14ac:dyDescent="0.3">
      <c r="A106" s="57">
        <v>2016</v>
      </c>
      <c r="B106" s="58" t="s">
        <v>14</v>
      </c>
      <c r="C106" s="65">
        <v>0</v>
      </c>
      <c r="D106" s="14">
        <v>0</v>
      </c>
      <c r="E106" s="66">
        <v>0</v>
      </c>
      <c r="F106" s="65">
        <v>19.542000000000002</v>
      </c>
      <c r="G106" s="14">
        <v>576.75</v>
      </c>
      <c r="H106" s="66">
        <f t="shared" si="964"/>
        <v>29513.355848940741</v>
      </c>
      <c r="I106" s="65">
        <v>0</v>
      </c>
      <c r="J106" s="14">
        <v>0</v>
      </c>
      <c r="K106" s="66">
        <v>0</v>
      </c>
      <c r="L106" s="65">
        <v>0.12</v>
      </c>
      <c r="M106" s="14">
        <v>3.9</v>
      </c>
      <c r="N106" s="66">
        <f t="shared" si="965"/>
        <v>32500</v>
      </c>
      <c r="O106" s="65">
        <v>0</v>
      </c>
      <c r="P106" s="14">
        <v>0</v>
      </c>
      <c r="Q106" s="66">
        <v>0</v>
      </c>
      <c r="R106" s="65">
        <v>0</v>
      </c>
      <c r="S106" s="14">
        <v>0</v>
      </c>
      <c r="T106" s="66">
        <v>0</v>
      </c>
      <c r="U106" s="65">
        <v>0</v>
      </c>
      <c r="V106" s="14">
        <v>0</v>
      </c>
      <c r="W106" s="66">
        <f t="shared" si="966"/>
        <v>0</v>
      </c>
      <c r="X106" s="65">
        <v>115.083</v>
      </c>
      <c r="Y106" s="14">
        <v>3220.88</v>
      </c>
      <c r="Z106" s="66">
        <f t="shared" si="967"/>
        <v>27987.452534257882</v>
      </c>
      <c r="AA106" s="65">
        <v>0</v>
      </c>
      <c r="AB106" s="14">
        <v>0</v>
      </c>
      <c r="AC106" s="66">
        <v>0</v>
      </c>
      <c r="AD106" s="65">
        <v>0</v>
      </c>
      <c r="AE106" s="14">
        <v>0</v>
      </c>
      <c r="AF106" s="66">
        <v>0</v>
      </c>
      <c r="AG106" s="65">
        <v>0</v>
      </c>
      <c r="AH106" s="14">
        <v>0</v>
      </c>
      <c r="AI106" s="66">
        <f t="shared" si="968"/>
        <v>0</v>
      </c>
      <c r="AJ106" s="65">
        <v>0</v>
      </c>
      <c r="AK106" s="14">
        <v>0</v>
      </c>
      <c r="AL106" s="66">
        <v>0</v>
      </c>
      <c r="AM106" s="65">
        <v>0</v>
      </c>
      <c r="AN106" s="14">
        <v>0</v>
      </c>
      <c r="AO106" s="66">
        <v>0</v>
      </c>
      <c r="AP106" s="65">
        <v>0</v>
      </c>
      <c r="AQ106" s="14">
        <v>0</v>
      </c>
      <c r="AR106" s="66">
        <v>0</v>
      </c>
      <c r="AS106" s="65">
        <v>0</v>
      </c>
      <c r="AT106" s="14">
        <v>0</v>
      </c>
      <c r="AU106" s="66">
        <v>0</v>
      </c>
      <c r="AV106" s="65">
        <v>0</v>
      </c>
      <c r="AW106" s="14">
        <v>0</v>
      </c>
      <c r="AX106" s="66">
        <v>0</v>
      </c>
      <c r="AY106" s="65">
        <v>0</v>
      </c>
      <c r="AZ106" s="14">
        <v>0</v>
      </c>
      <c r="BA106" s="66">
        <v>0</v>
      </c>
      <c r="BB106" s="65">
        <v>0.5</v>
      </c>
      <c r="BC106" s="14">
        <v>20.25</v>
      </c>
      <c r="BD106" s="66">
        <f t="shared" si="994"/>
        <v>40500</v>
      </c>
      <c r="BE106" s="65">
        <v>2.3650000000000002</v>
      </c>
      <c r="BF106" s="14">
        <v>82.16</v>
      </c>
      <c r="BG106" s="66">
        <f t="shared" si="969"/>
        <v>34739.957716701894</v>
      </c>
      <c r="BH106" s="65">
        <v>0</v>
      </c>
      <c r="BI106" s="14">
        <v>0</v>
      </c>
      <c r="BJ106" s="66">
        <v>0</v>
      </c>
      <c r="BK106" s="65"/>
      <c r="BL106" s="14"/>
      <c r="BM106" s="66"/>
      <c r="BN106" s="65">
        <v>0</v>
      </c>
      <c r="BO106" s="14">
        <v>0</v>
      </c>
      <c r="BP106" s="66">
        <v>0</v>
      </c>
      <c r="BQ106" s="65">
        <v>0</v>
      </c>
      <c r="BR106" s="14">
        <v>0</v>
      </c>
      <c r="BS106" s="66">
        <v>0</v>
      </c>
      <c r="BT106" s="65">
        <v>42.536999999999999</v>
      </c>
      <c r="BU106" s="14">
        <v>1001.85</v>
      </c>
      <c r="BV106" s="66">
        <f t="shared" si="970"/>
        <v>23552.436702165174</v>
      </c>
      <c r="BW106" s="65">
        <v>0</v>
      </c>
      <c r="BX106" s="14">
        <v>0</v>
      </c>
      <c r="BY106" s="66">
        <v>0</v>
      </c>
      <c r="BZ106" s="65">
        <v>0</v>
      </c>
      <c r="CA106" s="14">
        <v>0</v>
      </c>
      <c r="CB106" s="66">
        <v>0</v>
      </c>
      <c r="CC106" s="65">
        <v>0</v>
      </c>
      <c r="CD106" s="14">
        <v>0</v>
      </c>
      <c r="CE106" s="66">
        <v>0</v>
      </c>
      <c r="CF106" s="65">
        <v>0</v>
      </c>
      <c r="CG106" s="14">
        <v>0</v>
      </c>
      <c r="CH106" s="66">
        <v>0</v>
      </c>
      <c r="CI106" s="65">
        <v>0</v>
      </c>
      <c r="CJ106" s="14">
        <v>0</v>
      </c>
      <c r="CK106" s="66">
        <v>0</v>
      </c>
      <c r="CL106" s="65">
        <v>0.41199999999999998</v>
      </c>
      <c r="CM106" s="14">
        <v>14.52</v>
      </c>
      <c r="CN106" s="66">
        <f t="shared" si="972"/>
        <v>35242.718446601939</v>
      </c>
      <c r="CO106" s="65">
        <v>0</v>
      </c>
      <c r="CP106" s="14">
        <v>0</v>
      </c>
      <c r="CQ106" s="66">
        <v>0</v>
      </c>
      <c r="CR106" s="65">
        <v>0</v>
      </c>
      <c r="CS106" s="14">
        <v>0</v>
      </c>
      <c r="CT106" s="66">
        <v>0</v>
      </c>
      <c r="CU106" s="65">
        <v>0</v>
      </c>
      <c r="CV106" s="14">
        <v>0</v>
      </c>
      <c r="CW106" s="66">
        <v>0</v>
      </c>
      <c r="CX106" s="65">
        <v>0</v>
      </c>
      <c r="CY106" s="14">
        <v>0</v>
      </c>
      <c r="CZ106" s="66">
        <f t="shared" si="973"/>
        <v>0</v>
      </c>
      <c r="DA106" s="65">
        <v>0</v>
      </c>
      <c r="DB106" s="14">
        <v>0</v>
      </c>
      <c r="DC106" s="66">
        <v>0</v>
      </c>
      <c r="DD106" s="65">
        <v>0</v>
      </c>
      <c r="DE106" s="14">
        <v>0</v>
      </c>
      <c r="DF106" s="66">
        <v>0</v>
      </c>
      <c r="DG106" s="65">
        <v>0</v>
      </c>
      <c r="DH106" s="14">
        <v>0</v>
      </c>
      <c r="DI106" s="66">
        <v>0</v>
      </c>
      <c r="DJ106" s="65">
        <v>0</v>
      </c>
      <c r="DK106" s="14">
        <v>0</v>
      </c>
      <c r="DL106" s="66">
        <f t="shared" si="974"/>
        <v>0</v>
      </c>
      <c r="DM106" s="65">
        <v>0</v>
      </c>
      <c r="DN106" s="14">
        <v>0</v>
      </c>
      <c r="DO106" s="66">
        <f t="shared" si="975"/>
        <v>0</v>
      </c>
      <c r="DP106" s="65">
        <v>0</v>
      </c>
      <c r="DQ106" s="14">
        <v>0</v>
      </c>
      <c r="DR106" s="66">
        <v>0</v>
      </c>
      <c r="DS106" s="65">
        <v>0</v>
      </c>
      <c r="DT106" s="14">
        <v>0</v>
      </c>
      <c r="DU106" s="66">
        <v>0</v>
      </c>
      <c r="DV106" s="65">
        <v>0</v>
      </c>
      <c r="DW106" s="14">
        <v>0</v>
      </c>
      <c r="DX106" s="66">
        <v>0</v>
      </c>
      <c r="DY106" s="65">
        <v>0</v>
      </c>
      <c r="DZ106" s="14">
        <v>0</v>
      </c>
      <c r="EA106" s="66">
        <v>0</v>
      </c>
      <c r="EB106" s="65">
        <v>41.314999999999998</v>
      </c>
      <c r="EC106" s="14">
        <v>2423.0700000000002</v>
      </c>
      <c r="ED106" s="66">
        <f t="shared" si="977"/>
        <v>58648.67481544234</v>
      </c>
      <c r="EE106" s="65">
        <v>0</v>
      </c>
      <c r="EF106" s="14">
        <v>0</v>
      </c>
      <c r="EG106" s="66">
        <v>0</v>
      </c>
      <c r="EH106" s="65">
        <v>0</v>
      </c>
      <c r="EI106" s="14">
        <v>0</v>
      </c>
      <c r="EJ106" s="66">
        <v>0</v>
      </c>
      <c r="EK106" s="65">
        <v>0.433</v>
      </c>
      <c r="EL106" s="14">
        <v>14.96</v>
      </c>
      <c r="EM106" s="66">
        <f t="shared" si="978"/>
        <v>34549.653579676677</v>
      </c>
      <c r="EN106" s="65">
        <v>2.9239999999999999</v>
      </c>
      <c r="EO106" s="14">
        <v>71.12</v>
      </c>
      <c r="EP106" s="66">
        <f t="shared" si="979"/>
        <v>24322.845417236666</v>
      </c>
      <c r="EQ106" s="65">
        <v>0</v>
      </c>
      <c r="ER106" s="14">
        <v>0</v>
      </c>
      <c r="ES106" s="66">
        <v>0</v>
      </c>
      <c r="ET106" s="65">
        <v>0</v>
      </c>
      <c r="EU106" s="14">
        <v>0</v>
      </c>
      <c r="EV106" s="66">
        <v>0</v>
      </c>
      <c r="EW106" s="65">
        <v>0</v>
      </c>
      <c r="EX106" s="14">
        <v>0</v>
      </c>
      <c r="EY106" s="66">
        <f t="shared" si="980"/>
        <v>0</v>
      </c>
      <c r="EZ106" s="65">
        <v>3.78</v>
      </c>
      <c r="FA106" s="14">
        <v>116.9</v>
      </c>
      <c r="FB106" s="66">
        <f t="shared" si="981"/>
        <v>30925.925925925927</v>
      </c>
      <c r="FC106" s="65">
        <v>26.757000000000001</v>
      </c>
      <c r="FD106" s="14">
        <v>245.49</v>
      </c>
      <c r="FE106" s="66">
        <f t="shared" si="982"/>
        <v>9174.7953806480546</v>
      </c>
      <c r="FF106" s="65">
        <v>91.147999999999996</v>
      </c>
      <c r="FG106" s="14">
        <v>3165.13</v>
      </c>
      <c r="FH106" s="66">
        <f t="shared" si="983"/>
        <v>34725.172247334005</v>
      </c>
      <c r="FI106" s="65">
        <v>0</v>
      </c>
      <c r="FJ106" s="14">
        <v>0</v>
      </c>
      <c r="FK106" s="66">
        <v>0</v>
      </c>
      <c r="FL106" s="65">
        <v>0</v>
      </c>
      <c r="FM106" s="14">
        <v>0</v>
      </c>
      <c r="FN106" s="66">
        <v>0</v>
      </c>
      <c r="FO106" s="65">
        <v>2.5019999999999998</v>
      </c>
      <c r="FP106" s="14">
        <v>80.05</v>
      </c>
      <c r="FQ106" s="66">
        <f t="shared" si="997"/>
        <v>31994.404476418869</v>
      </c>
      <c r="FR106" s="65">
        <v>0</v>
      </c>
      <c r="FS106" s="14">
        <v>0</v>
      </c>
      <c r="FT106" s="66">
        <v>0</v>
      </c>
      <c r="FU106" s="65">
        <v>0</v>
      </c>
      <c r="FV106" s="14">
        <v>0</v>
      </c>
      <c r="FW106" s="66">
        <v>0</v>
      </c>
      <c r="FX106" s="65">
        <v>0</v>
      </c>
      <c r="FY106" s="14">
        <v>0</v>
      </c>
      <c r="FZ106" s="66">
        <v>0</v>
      </c>
      <c r="GA106" s="65">
        <v>0</v>
      </c>
      <c r="GB106" s="14">
        <v>0</v>
      </c>
      <c r="GC106" s="66">
        <v>0</v>
      </c>
      <c r="GD106" s="65">
        <v>0</v>
      </c>
      <c r="GE106" s="14">
        <v>0</v>
      </c>
      <c r="GF106" s="66">
        <v>0</v>
      </c>
      <c r="GG106" s="65">
        <v>0</v>
      </c>
      <c r="GH106" s="14">
        <v>0</v>
      </c>
      <c r="GI106" s="66">
        <v>0</v>
      </c>
      <c r="GJ106" s="65">
        <v>0</v>
      </c>
      <c r="GK106" s="14">
        <v>0</v>
      </c>
      <c r="GL106" s="66">
        <v>0</v>
      </c>
      <c r="GM106" s="65">
        <v>0</v>
      </c>
      <c r="GN106" s="14">
        <v>0</v>
      </c>
      <c r="GO106" s="66">
        <f t="shared" si="1007"/>
        <v>0</v>
      </c>
      <c r="GP106" s="65">
        <v>0.53200000000000003</v>
      </c>
      <c r="GQ106" s="14">
        <v>25.17</v>
      </c>
      <c r="GR106" s="66">
        <f t="shared" si="985"/>
        <v>47312.030075187969</v>
      </c>
      <c r="GS106" s="65">
        <v>0</v>
      </c>
      <c r="GT106" s="14">
        <v>0</v>
      </c>
      <c r="GU106" s="66">
        <v>0</v>
      </c>
      <c r="GV106" s="65">
        <v>0</v>
      </c>
      <c r="GW106" s="14">
        <v>0</v>
      </c>
      <c r="GX106" s="66">
        <v>0</v>
      </c>
      <c r="GY106" s="65">
        <v>0</v>
      </c>
      <c r="GZ106" s="14">
        <v>0</v>
      </c>
      <c r="HA106" s="66">
        <v>0</v>
      </c>
      <c r="HB106" s="65">
        <v>0</v>
      </c>
      <c r="HC106" s="14">
        <v>0</v>
      </c>
      <c r="HD106" s="66">
        <v>0</v>
      </c>
      <c r="HE106" s="65">
        <v>1.7999999999999999E-2</v>
      </c>
      <c r="HF106" s="14">
        <v>1.18</v>
      </c>
      <c r="HG106" s="66">
        <f t="shared" si="986"/>
        <v>65555.555555555562</v>
      </c>
      <c r="HH106" s="65">
        <v>0</v>
      </c>
      <c r="HI106" s="14">
        <v>0</v>
      </c>
      <c r="HJ106" s="66">
        <f t="shared" si="987"/>
        <v>0</v>
      </c>
      <c r="HK106" s="65">
        <v>0</v>
      </c>
      <c r="HL106" s="14">
        <v>0</v>
      </c>
      <c r="HM106" s="66">
        <v>0</v>
      </c>
      <c r="HN106" s="65">
        <v>0</v>
      </c>
      <c r="HO106" s="14">
        <v>0</v>
      </c>
      <c r="HP106" s="66">
        <v>0</v>
      </c>
      <c r="HQ106" s="65">
        <v>0</v>
      </c>
      <c r="HR106" s="14">
        <v>0</v>
      </c>
      <c r="HS106" s="66">
        <v>0</v>
      </c>
      <c r="HT106" s="65">
        <v>0</v>
      </c>
      <c r="HU106" s="14">
        <v>0</v>
      </c>
      <c r="HV106" s="66">
        <v>0</v>
      </c>
      <c r="HW106" s="65">
        <v>0</v>
      </c>
      <c r="HX106" s="14">
        <v>0</v>
      </c>
      <c r="HY106" s="66">
        <v>0</v>
      </c>
      <c r="HZ106" s="65">
        <v>0</v>
      </c>
      <c r="IA106" s="14">
        <v>0</v>
      </c>
      <c r="IB106" s="66">
        <f t="shared" si="988"/>
        <v>0</v>
      </c>
      <c r="IC106" s="65">
        <v>0.28699999999999998</v>
      </c>
      <c r="ID106" s="14">
        <v>15.36</v>
      </c>
      <c r="IE106" s="66">
        <f t="shared" si="989"/>
        <v>53519.163763066201</v>
      </c>
      <c r="IF106" s="65">
        <v>0</v>
      </c>
      <c r="IG106" s="14">
        <v>0</v>
      </c>
      <c r="IH106" s="66">
        <v>0</v>
      </c>
      <c r="II106" s="65">
        <v>0</v>
      </c>
      <c r="IJ106" s="14">
        <v>0</v>
      </c>
      <c r="IK106" s="66">
        <v>0</v>
      </c>
      <c r="IL106" s="65">
        <v>4.2999999999999997E-2</v>
      </c>
      <c r="IM106" s="14">
        <v>1.97</v>
      </c>
      <c r="IN106" s="66">
        <f t="shared" si="990"/>
        <v>45813.953488372092</v>
      </c>
      <c r="IO106" s="65">
        <v>11.57</v>
      </c>
      <c r="IP106" s="14">
        <v>424.35</v>
      </c>
      <c r="IQ106" s="66">
        <f t="shared" si="999"/>
        <v>36676.750216076056</v>
      </c>
      <c r="IR106" s="65">
        <v>0.44400000000000001</v>
      </c>
      <c r="IS106" s="14">
        <v>12.95</v>
      </c>
      <c r="IT106" s="66">
        <f t="shared" si="991"/>
        <v>29166.666666666664</v>
      </c>
      <c r="IU106" s="65">
        <v>0</v>
      </c>
      <c r="IV106" s="14">
        <v>0</v>
      </c>
      <c r="IW106" s="66">
        <v>0</v>
      </c>
      <c r="IX106" s="65">
        <v>0.69699999999999995</v>
      </c>
      <c r="IY106" s="14">
        <v>59.37</v>
      </c>
      <c r="IZ106" s="66">
        <f t="shared" si="1003"/>
        <v>85179.340028694409</v>
      </c>
      <c r="JA106" s="65">
        <v>0</v>
      </c>
      <c r="JB106" s="14">
        <v>0</v>
      </c>
      <c r="JC106" s="66">
        <v>0</v>
      </c>
      <c r="JD106" s="65">
        <v>20.876000000000001</v>
      </c>
      <c r="JE106" s="14">
        <v>530.30999999999995</v>
      </c>
      <c r="JF106" s="66">
        <f t="shared" si="992"/>
        <v>25402.854953056139</v>
      </c>
      <c r="JG106" s="65">
        <v>0.16</v>
      </c>
      <c r="JH106" s="14">
        <v>2.4</v>
      </c>
      <c r="JI106" s="66">
        <f t="shared" si="993"/>
        <v>15000</v>
      </c>
      <c r="JJ106" s="11">
        <f t="shared" si="1009"/>
        <v>384.04499999999996</v>
      </c>
      <c r="JK106" s="21">
        <f t="shared" si="1010"/>
        <v>12110.09</v>
      </c>
      <c r="JL106" s="6"/>
      <c r="JM106" s="9"/>
      <c r="JN106" s="6"/>
      <c r="JO106" s="6"/>
      <c r="JP106" s="6"/>
      <c r="JQ106" s="9"/>
      <c r="JR106" s="6"/>
      <c r="JS106" s="6"/>
      <c r="JT106" s="6"/>
      <c r="JU106" s="9"/>
      <c r="JV106" s="6"/>
      <c r="JW106" s="6"/>
      <c r="JX106" s="1"/>
      <c r="JY106" s="2"/>
      <c r="JZ106" s="1"/>
      <c r="KA106" s="1"/>
      <c r="KB106" s="1"/>
      <c r="KC106" s="2"/>
      <c r="KD106" s="1"/>
      <c r="KE106" s="1"/>
      <c r="KF106" s="1"/>
      <c r="KG106" s="2"/>
      <c r="KH106" s="1"/>
      <c r="KI106" s="1"/>
      <c r="KJ106" s="1"/>
      <c r="KK106" s="2"/>
      <c r="KL106" s="1"/>
      <c r="KM106" s="1"/>
      <c r="KN106" s="1"/>
      <c r="KO106" s="2"/>
      <c r="KP106" s="1"/>
      <c r="KQ106" s="1"/>
      <c r="KR106" s="1"/>
      <c r="KS106" s="2"/>
      <c r="KT106" s="1"/>
      <c r="KU106" s="1"/>
      <c r="KV106" s="1"/>
      <c r="KW106" s="2"/>
      <c r="KX106" s="1"/>
      <c r="KY106" s="1"/>
      <c r="KZ106" s="1"/>
      <c r="LA106" s="2"/>
      <c r="LB106" s="1"/>
      <c r="LC106" s="1"/>
      <c r="LD106" s="1"/>
    </row>
    <row r="107" spans="1:391" x14ac:dyDescent="0.3">
      <c r="A107" s="57">
        <v>2016</v>
      </c>
      <c r="B107" s="58" t="s">
        <v>15</v>
      </c>
      <c r="C107" s="65">
        <v>0</v>
      </c>
      <c r="D107" s="14">
        <v>0</v>
      </c>
      <c r="E107" s="66">
        <v>0</v>
      </c>
      <c r="F107" s="65">
        <v>19.114999999999998</v>
      </c>
      <c r="G107" s="14">
        <v>647.79999999999995</v>
      </c>
      <c r="H107" s="66">
        <f t="shared" si="964"/>
        <v>33889.615485221031</v>
      </c>
      <c r="I107" s="65">
        <v>0</v>
      </c>
      <c r="J107" s="14">
        <v>0</v>
      </c>
      <c r="K107" s="66">
        <v>0</v>
      </c>
      <c r="L107" s="65">
        <v>0.25</v>
      </c>
      <c r="M107" s="14">
        <v>6.56</v>
      </c>
      <c r="N107" s="66">
        <f t="shared" si="965"/>
        <v>26240</v>
      </c>
      <c r="O107" s="65">
        <v>0</v>
      </c>
      <c r="P107" s="14">
        <v>0</v>
      </c>
      <c r="Q107" s="66">
        <v>0</v>
      </c>
      <c r="R107" s="65">
        <v>0</v>
      </c>
      <c r="S107" s="14">
        <v>0</v>
      </c>
      <c r="T107" s="66">
        <v>0</v>
      </c>
      <c r="U107" s="65">
        <v>0</v>
      </c>
      <c r="V107" s="14">
        <v>0</v>
      </c>
      <c r="W107" s="66">
        <f t="shared" si="966"/>
        <v>0</v>
      </c>
      <c r="X107" s="65">
        <v>70.248000000000005</v>
      </c>
      <c r="Y107" s="14">
        <v>2070.1799999999998</v>
      </c>
      <c r="Z107" s="66">
        <f t="shared" si="967"/>
        <v>29469.59344038264</v>
      </c>
      <c r="AA107" s="65">
        <v>0</v>
      </c>
      <c r="AB107" s="14">
        <v>0</v>
      </c>
      <c r="AC107" s="66">
        <v>0</v>
      </c>
      <c r="AD107" s="65">
        <v>0</v>
      </c>
      <c r="AE107" s="14">
        <v>0</v>
      </c>
      <c r="AF107" s="66">
        <v>0</v>
      </c>
      <c r="AG107" s="65">
        <v>0</v>
      </c>
      <c r="AH107" s="14">
        <v>0</v>
      </c>
      <c r="AI107" s="66">
        <f t="shared" si="968"/>
        <v>0</v>
      </c>
      <c r="AJ107" s="65">
        <v>0</v>
      </c>
      <c r="AK107" s="14">
        <v>0</v>
      </c>
      <c r="AL107" s="66">
        <v>0</v>
      </c>
      <c r="AM107" s="65">
        <v>0</v>
      </c>
      <c r="AN107" s="14">
        <v>0</v>
      </c>
      <c r="AO107" s="66">
        <v>0</v>
      </c>
      <c r="AP107" s="65">
        <v>0</v>
      </c>
      <c r="AQ107" s="14">
        <v>0</v>
      </c>
      <c r="AR107" s="66">
        <v>0</v>
      </c>
      <c r="AS107" s="65">
        <v>0</v>
      </c>
      <c r="AT107" s="14">
        <v>0</v>
      </c>
      <c r="AU107" s="66">
        <v>0</v>
      </c>
      <c r="AV107" s="65">
        <v>0</v>
      </c>
      <c r="AW107" s="14">
        <v>0</v>
      </c>
      <c r="AX107" s="66">
        <v>0</v>
      </c>
      <c r="AY107" s="65">
        <v>0</v>
      </c>
      <c r="AZ107" s="14">
        <v>0</v>
      </c>
      <c r="BA107" s="66">
        <v>0</v>
      </c>
      <c r="BB107" s="65">
        <v>0.13800000000000001</v>
      </c>
      <c r="BC107" s="14">
        <v>6.27</v>
      </c>
      <c r="BD107" s="66">
        <f t="shared" si="994"/>
        <v>45434.782608695648</v>
      </c>
      <c r="BE107" s="65">
        <v>0.6</v>
      </c>
      <c r="BF107" s="14">
        <v>18.09</v>
      </c>
      <c r="BG107" s="66">
        <f t="shared" si="969"/>
        <v>30150.000000000004</v>
      </c>
      <c r="BH107" s="65">
        <v>0</v>
      </c>
      <c r="BI107" s="14">
        <v>0</v>
      </c>
      <c r="BJ107" s="66">
        <v>0</v>
      </c>
      <c r="BK107" s="65"/>
      <c r="BL107" s="14"/>
      <c r="BM107" s="66"/>
      <c r="BN107" s="65">
        <v>0</v>
      </c>
      <c r="BO107" s="14">
        <v>0</v>
      </c>
      <c r="BP107" s="66">
        <v>0</v>
      </c>
      <c r="BQ107" s="65">
        <v>0</v>
      </c>
      <c r="BR107" s="14">
        <v>0</v>
      </c>
      <c r="BS107" s="66">
        <v>0</v>
      </c>
      <c r="BT107" s="65">
        <v>74.186999999999998</v>
      </c>
      <c r="BU107" s="14">
        <v>2104.15</v>
      </c>
      <c r="BV107" s="66">
        <f t="shared" si="970"/>
        <v>28362.785932845381</v>
      </c>
      <c r="BW107" s="65">
        <v>0</v>
      </c>
      <c r="BX107" s="14">
        <v>0</v>
      </c>
      <c r="BY107" s="66">
        <v>0</v>
      </c>
      <c r="BZ107" s="65">
        <v>0</v>
      </c>
      <c r="CA107" s="14">
        <v>0</v>
      </c>
      <c r="CB107" s="66">
        <v>0</v>
      </c>
      <c r="CC107" s="65">
        <v>0</v>
      </c>
      <c r="CD107" s="14">
        <v>0</v>
      </c>
      <c r="CE107" s="66">
        <v>0</v>
      </c>
      <c r="CF107" s="65">
        <v>0</v>
      </c>
      <c r="CG107" s="14">
        <v>0</v>
      </c>
      <c r="CH107" s="66">
        <v>0</v>
      </c>
      <c r="CI107" s="65">
        <v>0</v>
      </c>
      <c r="CJ107" s="14">
        <v>0</v>
      </c>
      <c r="CK107" s="66">
        <v>0</v>
      </c>
      <c r="CL107" s="65">
        <v>0.40500000000000003</v>
      </c>
      <c r="CM107" s="14">
        <v>16.010000000000002</v>
      </c>
      <c r="CN107" s="66">
        <f t="shared" si="972"/>
        <v>39530.864197530871</v>
      </c>
      <c r="CO107" s="65">
        <v>0</v>
      </c>
      <c r="CP107" s="14">
        <v>0</v>
      </c>
      <c r="CQ107" s="66">
        <v>0</v>
      </c>
      <c r="CR107" s="65">
        <v>0</v>
      </c>
      <c r="CS107" s="14">
        <v>0</v>
      </c>
      <c r="CT107" s="66">
        <v>0</v>
      </c>
      <c r="CU107" s="65">
        <v>0</v>
      </c>
      <c r="CV107" s="14">
        <v>0</v>
      </c>
      <c r="CW107" s="66">
        <v>0</v>
      </c>
      <c r="CX107" s="65">
        <v>0</v>
      </c>
      <c r="CY107" s="14">
        <v>0</v>
      </c>
      <c r="CZ107" s="66">
        <f t="shared" si="973"/>
        <v>0</v>
      </c>
      <c r="DA107" s="65">
        <v>0</v>
      </c>
      <c r="DB107" s="14">
        <v>0</v>
      </c>
      <c r="DC107" s="66">
        <v>0</v>
      </c>
      <c r="DD107" s="65">
        <v>2.4E-2</v>
      </c>
      <c r="DE107" s="14">
        <v>1</v>
      </c>
      <c r="DF107" s="66">
        <f t="shared" si="1001"/>
        <v>41666.666666666664</v>
      </c>
      <c r="DG107" s="65">
        <v>0</v>
      </c>
      <c r="DH107" s="14">
        <v>0</v>
      </c>
      <c r="DI107" s="66">
        <v>0</v>
      </c>
      <c r="DJ107" s="65">
        <v>0</v>
      </c>
      <c r="DK107" s="14">
        <v>0</v>
      </c>
      <c r="DL107" s="66">
        <f t="shared" si="974"/>
        <v>0</v>
      </c>
      <c r="DM107" s="65">
        <v>0</v>
      </c>
      <c r="DN107" s="14">
        <v>0</v>
      </c>
      <c r="DO107" s="66">
        <f t="shared" si="975"/>
        <v>0</v>
      </c>
      <c r="DP107" s="65">
        <v>2.2080000000000002</v>
      </c>
      <c r="DQ107" s="14">
        <v>80</v>
      </c>
      <c r="DR107" s="66">
        <f t="shared" si="976"/>
        <v>36231.884057971009</v>
      </c>
      <c r="DS107" s="65">
        <v>0</v>
      </c>
      <c r="DT107" s="14">
        <v>0</v>
      </c>
      <c r="DU107" s="66">
        <v>0</v>
      </c>
      <c r="DV107" s="65">
        <v>0</v>
      </c>
      <c r="DW107" s="14">
        <v>0</v>
      </c>
      <c r="DX107" s="66">
        <v>0</v>
      </c>
      <c r="DY107" s="65">
        <v>0</v>
      </c>
      <c r="DZ107" s="14">
        <v>0</v>
      </c>
      <c r="EA107" s="66">
        <v>0</v>
      </c>
      <c r="EB107" s="65">
        <v>21.466999999999999</v>
      </c>
      <c r="EC107" s="14">
        <v>941.19</v>
      </c>
      <c r="ED107" s="66">
        <f t="shared" si="977"/>
        <v>43843.573857548799</v>
      </c>
      <c r="EE107" s="65">
        <v>0</v>
      </c>
      <c r="EF107" s="14">
        <v>0</v>
      </c>
      <c r="EG107" s="66">
        <v>0</v>
      </c>
      <c r="EH107" s="65">
        <v>0</v>
      </c>
      <c r="EI107" s="14">
        <v>0</v>
      </c>
      <c r="EJ107" s="66">
        <v>0</v>
      </c>
      <c r="EK107" s="65">
        <v>0.26</v>
      </c>
      <c r="EL107" s="14">
        <v>9.94</v>
      </c>
      <c r="EM107" s="66">
        <f t="shared" si="978"/>
        <v>38230.769230769227</v>
      </c>
      <c r="EN107" s="65">
        <v>4.2679999999999998</v>
      </c>
      <c r="EO107" s="14">
        <v>145.96</v>
      </c>
      <c r="EP107" s="66">
        <f t="shared" si="979"/>
        <v>34198.687910028122</v>
      </c>
      <c r="EQ107" s="65">
        <v>0</v>
      </c>
      <c r="ER107" s="14">
        <v>0</v>
      </c>
      <c r="ES107" s="66">
        <v>0</v>
      </c>
      <c r="ET107" s="65">
        <v>0</v>
      </c>
      <c r="EU107" s="14">
        <v>0</v>
      </c>
      <c r="EV107" s="66">
        <v>0</v>
      </c>
      <c r="EW107" s="65">
        <v>0</v>
      </c>
      <c r="EX107" s="14">
        <v>0</v>
      </c>
      <c r="EY107" s="66">
        <f t="shared" si="980"/>
        <v>0</v>
      </c>
      <c r="EZ107" s="65">
        <v>4.1000000000000002E-2</v>
      </c>
      <c r="FA107" s="14">
        <v>0.95</v>
      </c>
      <c r="FB107" s="66">
        <f t="shared" si="981"/>
        <v>23170.731707317071</v>
      </c>
      <c r="FC107" s="65">
        <v>17.456</v>
      </c>
      <c r="FD107" s="14">
        <v>365.01</v>
      </c>
      <c r="FE107" s="66">
        <f t="shared" si="982"/>
        <v>20910.288725939507</v>
      </c>
      <c r="FF107" s="65">
        <v>107.02</v>
      </c>
      <c r="FG107" s="14">
        <v>3143.5</v>
      </c>
      <c r="FH107" s="66">
        <f t="shared" si="983"/>
        <v>29373.014389833679</v>
      </c>
      <c r="FI107" s="65">
        <v>0</v>
      </c>
      <c r="FJ107" s="14">
        <v>0</v>
      </c>
      <c r="FK107" s="66">
        <v>0</v>
      </c>
      <c r="FL107" s="65">
        <v>0</v>
      </c>
      <c r="FM107" s="14">
        <v>0</v>
      </c>
      <c r="FN107" s="66">
        <v>0</v>
      </c>
      <c r="FO107" s="65">
        <v>0.29199999999999998</v>
      </c>
      <c r="FP107" s="14">
        <v>10.38</v>
      </c>
      <c r="FQ107" s="66">
        <f t="shared" si="997"/>
        <v>35547.94520547946</v>
      </c>
      <c r="FR107" s="65">
        <v>0</v>
      </c>
      <c r="FS107" s="14">
        <v>0</v>
      </c>
      <c r="FT107" s="66">
        <v>0</v>
      </c>
      <c r="FU107" s="65">
        <v>0</v>
      </c>
      <c r="FV107" s="14">
        <v>0</v>
      </c>
      <c r="FW107" s="66">
        <v>0</v>
      </c>
      <c r="FX107" s="65">
        <v>0</v>
      </c>
      <c r="FY107" s="14">
        <v>0</v>
      </c>
      <c r="FZ107" s="66">
        <v>0</v>
      </c>
      <c r="GA107" s="65">
        <v>0</v>
      </c>
      <c r="GB107" s="14">
        <v>0</v>
      </c>
      <c r="GC107" s="66">
        <v>0</v>
      </c>
      <c r="GD107" s="65">
        <v>0</v>
      </c>
      <c r="GE107" s="14">
        <v>0</v>
      </c>
      <c r="GF107" s="66">
        <v>0</v>
      </c>
      <c r="GG107" s="65">
        <v>0</v>
      </c>
      <c r="GH107" s="14">
        <v>0</v>
      </c>
      <c r="GI107" s="66">
        <v>0</v>
      </c>
      <c r="GJ107" s="65">
        <v>0</v>
      </c>
      <c r="GK107" s="14">
        <v>0</v>
      </c>
      <c r="GL107" s="66">
        <v>0</v>
      </c>
      <c r="GM107" s="65">
        <v>0</v>
      </c>
      <c r="GN107" s="14">
        <v>0</v>
      </c>
      <c r="GO107" s="66">
        <f t="shared" si="1007"/>
        <v>0</v>
      </c>
      <c r="GP107" s="65">
        <v>0.04</v>
      </c>
      <c r="GQ107" s="14">
        <v>4.87</v>
      </c>
      <c r="GR107" s="66">
        <f t="shared" si="985"/>
        <v>121750</v>
      </c>
      <c r="GS107" s="65">
        <v>0</v>
      </c>
      <c r="GT107" s="14">
        <v>0</v>
      </c>
      <c r="GU107" s="66">
        <v>0</v>
      </c>
      <c r="GV107" s="65">
        <v>0</v>
      </c>
      <c r="GW107" s="14">
        <v>0</v>
      </c>
      <c r="GX107" s="66">
        <v>0</v>
      </c>
      <c r="GY107" s="65">
        <v>0.33500000000000002</v>
      </c>
      <c r="GZ107" s="14">
        <v>18.53</v>
      </c>
      <c r="HA107" s="66">
        <f t="shared" si="1002"/>
        <v>55313.432835820895</v>
      </c>
      <c r="HB107" s="65">
        <v>0</v>
      </c>
      <c r="HC107" s="14">
        <v>0</v>
      </c>
      <c r="HD107" s="66">
        <v>0</v>
      </c>
      <c r="HE107" s="65">
        <v>0</v>
      </c>
      <c r="HF107" s="14">
        <v>0</v>
      </c>
      <c r="HG107" s="66">
        <v>0</v>
      </c>
      <c r="HH107" s="65">
        <v>0</v>
      </c>
      <c r="HI107" s="14">
        <v>0</v>
      </c>
      <c r="HJ107" s="66">
        <f t="shared" si="987"/>
        <v>0</v>
      </c>
      <c r="HK107" s="65">
        <v>0</v>
      </c>
      <c r="HL107" s="14">
        <v>0</v>
      </c>
      <c r="HM107" s="66">
        <v>0</v>
      </c>
      <c r="HN107" s="65">
        <v>0</v>
      </c>
      <c r="HO107" s="14">
        <v>0</v>
      </c>
      <c r="HP107" s="66">
        <v>0</v>
      </c>
      <c r="HQ107" s="65">
        <v>0</v>
      </c>
      <c r="HR107" s="14">
        <v>0</v>
      </c>
      <c r="HS107" s="66">
        <v>0</v>
      </c>
      <c r="HT107" s="65">
        <v>0</v>
      </c>
      <c r="HU107" s="14">
        <v>0</v>
      </c>
      <c r="HV107" s="66">
        <v>0</v>
      </c>
      <c r="HW107" s="65">
        <v>0</v>
      </c>
      <c r="HX107" s="14">
        <v>0</v>
      </c>
      <c r="HY107" s="66">
        <v>0</v>
      </c>
      <c r="HZ107" s="65">
        <v>0</v>
      </c>
      <c r="IA107" s="14">
        <v>0</v>
      </c>
      <c r="IB107" s="66">
        <f t="shared" si="988"/>
        <v>0</v>
      </c>
      <c r="IC107" s="65">
        <v>0</v>
      </c>
      <c r="ID107" s="14">
        <v>0</v>
      </c>
      <c r="IE107" s="66">
        <v>0</v>
      </c>
      <c r="IF107" s="65">
        <v>0</v>
      </c>
      <c r="IG107" s="14">
        <v>0</v>
      </c>
      <c r="IH107" s="66">
        <v>0</v>
      </c>
      <c r="II107" s="65">
        <v>0</v>
      </c>
      <c r="IJ107" s="14">
        <v>0</v>
      </c>
      <c r="IK107" s="66">
        <v>0</v>
      </c>
      <c r="IL107" s="65">
        <v>7.2999999999999995E-2</v>
      </c>
      <c r="IM107" s="14">
        <v>2.81</v>
      </c>
      <c r="IN107" s="66">
        <f t="shared" si="990"/>
        <v>38493.150684931505</v>
      </c>
      <c r="IO107" s="65">
        <v>11.653</v>
      </c>
      <c r="IP107" s="14">
        <v>476.91</v>
      </c>
      <c r="IQ107" s="66">
        <f t="shared" si="999"/>
        <v>40925.941817557716</v>
      </c>
      <c r="IR107" s="65">
        <v>0.60199999999999998</v>
      </c>
      <c r="IS107" s="14">
        <v>19.27</v>
      </c>
      <c r="IT107" s="66">
        <f t="shared" si="991"/>
        <v>32009.966777408634</v>
      </c>
      <c r="IU107" s="65">
        <v>0</v>
      </c>
      <c r="IV107" s="14">
        <v>0</v>
      </c>
      <c r="IW107" s="66">
        <v>0</v>
      </c>
      <c r="IX107" s="65">
        <v>0</v>
      </c>
      <c r="IY107" s="14">
        <v>0</v>
      </c>
      <c r="IZ107" s="66">
        <v>0</v>
      </c>
      <c r="JA107" s="65">
        <v>0</v>
      </c>
      <c r="JB107" s="14">
        <v>0</v>
      </c>
      <c r="JC107" s="66">
        <v>0</v>
      </c>
      <c r="JD107" s="65">
        <v>12.942</v>
      </c>
      <c r="JE107" s="14">
        <v>347.28</v>
      </c>
      <c r="JF107" s="66">
        <f t="shared" si="992"/>
        <v>26833.565136764024</v>
      </c>
      <c r="JG107" s="65">
        <v>0.503</v>
      </c>
      <c r="JH107" s="14">
        <v>19.47</v>
      </c>
      <c r="JI107" s="66">
        <f t="shared" si="993"/>
        <v>38707.753479125247</v>
      </c>
      <c r="JJ107" s="11">
        <f t="shared" si="1009"/>
        <v>344.12699999999995</v>
      </c>
      <c r="JK107" s="21">
        <f t="shared" si="1010"/>
        <v>10456.130000000001</v>
      </c>
      <c r="JL107" s="6"/>
      <c r="JM107" s="9"/>
      <c r="JN107" s="6"/>
      <c r="JO107" s="6"/>
      <c r="JP107" s="6"/>
      <c r="JQ107" s="9"/>
      <c r="JR107" s="6"/>
      <c r="JS107" s="6"/>
      <c r="JT107" s="6"/>
      <c r="JU107" s="9"/>
      <c r="JV107" s="6"/>
      <c r="JW107" s="6"/>
      <c r="JX107" s="1"/>
      <c r="JY107" s="2"/>
      <c r="JZ107" s="1"/>
      <c r="KA107" s="1"/>
      <c r="KB107" s="1"/>
      <c r="KC107" s="2"/>
      <c r="KD107" s="1"/>
      <c r="KE107" s="1"/>
      <c r="KF107" s="1"/>
      <c r="KG107" s="2"/>
      <c r="KH107" s="1"/>
      <c r="KI107" s="1"/>
      <c r="KJ107" s="1"/>
      <c r="KK107" s="2"/>
      <c r="KL107" s="1"/>
      <c r="KM107" s="1"/>
      <c r="KN107" s="1"/>
      <c r="KO107" s="2"/>
      <c r="KP107" s="1"/>
      <c r="KQ107" s="1"/>
      <c r="KR107" s="1"/>
      <c r="KS107" s="2"/>
      <c r="KT107" s="1"/>
      <c r="KU107" s="1"/>
      <c r="KV107" s="1"/>
      <c r="KW107" s="2"/>
      <c r="KX107" s="1"/>
      <c r="KY107" s="1"/>
      <c r="KZ107" s="1"/>
      <c r="LA107" s="2"/>
      <c r="LB107" s="1"/>
      <c r="LC107" s="1"/>
      <c r="LD107" s="1"/>
    </row>
    <row r="108" spans="1:391" x14ac:dyDescent="0.3">
      <c r="A108" s="57">
        <v>2016</v>
      </c>
      <c r="B108" s="58" t="s">
        <v>16</v>
      </c>
      <c r="C108" s="65">
        <v>0</v>
      </c>
      <c r="D108" s="14">
        <v>0</v>
      </c>
      <c r="E108" s="66">
        <v>0</v>
      </c>
      <c r="F108" s="65">
        <v>7.1980000000000004</v>
      </c>
      <c r="G108" s="14">
        <v>233.85</v>
      </c>
      <c r="H108" s="66">
        <f t="shared" si="964"/>
        <v>32488.191164212283</v>
      </c>
      <c r="I108" s="65">
        <v>0</v>
      </c>
      <c r="J108" s="14">
        <v>0</v>
      </c>
      <c r="K108" s="66">
        <v>0</v>
      </c>
      <c r="L108" s="65">
        <v>8.6999999999999994E-2</v>
      </c>
      <c r="M108" s="14">
        <v>2.4500000000000002</v>
      </c>
      <c r="N108" s="66">
        <f t="shared" si="965"/>
        <v>28160.919540229886</v>
      </c>
      <c r="O108" s="65">
        <v>0</v>
      </c>
      <c r="P108" s="14">
        <v>0</v>
      </c>
      <c r="Q108" s="66">
        <v>0</v>
      </c>
      <c r="R108" s="65">
        <v>0</v>
      </c>
      <c r="S108" s="14">
        <v>0</v>
      </c>
      <c r="T108" s="66">
        <v>0</v>
      </c>
      <c r="U108" s="65">
        <v>0</v>
      </c>
      <c r="V108" s="14">
        <v>0</v>
      </c>
      <c r="W108" s="66">
        <f t="shared" si="966"/>
        <v>0</v>
      </c>
      <c r="X108" s="65">
        <v>70.036000000000001</v>
      </c>
      <c r="Y108" s="14">
        <v>2056.98</v>
      </c>
      <c r="Z108" s="66">
        <f t="shared" si="967"/>
        <v>29370.323833457078</v>
      </c>
      <c r="AA108" s="65">
        <v>0</v>
      </c>
      <c r="AB108" s="14">
        <v>0</v>
      </c>
      <c r="AC108" s="66">
        <v>0</v>
      </c>
      <c r="AD108" s="65">
        <v>0</v>
      </c>
      <c r="AE108" s="14">
        <v>0</v>
      </c>
      <c r="AF108" s="66">
        <v>0</v>
      </c>
      <c r="AG108" s="65">
        <v>0</v>
      </c>
      <c r="AH108" s="14">
        <v>0</v>
      </c>
      <c r="AI108" s="66">
        <f t="shared" si="968"/>
        <v>0</v>
      </c>
      <c r="AJ108" s="65">
        <v>0</v>
      </c>
      <c r="AK108" s="14">
        <v>0</v>
      </c>
      <c r="AL108" s="66">
        <v>0</v>
      </c>
      <c r="AM108" s="65">
        <v>0</v>
      </c>
      <c r="AN108" s="14">
        <v>0</v>
      </c>
      <c r="AO108" s="66">
        <v>0</v>
      </c>
      <c r="AP108" s="65">
        <v>0</v>
      </c>
      <c r="AQ108" s="14">
        <v>0</v>
      </c>
      <c r="AR108" s="66">
        <v>0</v>
      </c>
      <c r="AS108" s="65">
        <v>0</v>
      </c>
      <c r="AT108" s="14">
        <v>0</v>
      </c>
      <c r="AU108" s="66">
        <v>0</v>
      </c>
      <c r="AV108" s="65">
        <v>0</v>
      </c>
      <c r="AW108" s="14">
        <v>0</v>
      </c>
      <c r="AX108" s="66">
        <v>0</v>
      </c>
      <c r="AY108" s="65">
        <v>0</v>
      </c>
      <c r="AZ108" s="14">
        <v>0</v>
      </c>
      <c r="BA108" s="66">
        <v>0</v>
      </c>
      <c r="BB108" s="65">
        <v>0</v>
      </c>
      <c r="BC108" s="14">
        <v>0</v>
      </c>
      <c r="BD108" s="66">
        <v>0</v>
      </c>
      <c r="BE108" s="65">
        <v>5.7629999999999999</v>
      </c>
      <c r="BF108" s="14">
        <v>141.72999999999999</v>
      </c>
      <c r="BG108" s="66">
        <f t="shared" si="969"/>
        <v>24593.09387471803</v>
      </c>
      <c r="BH108" s="65">
        <v>0</v>
      </c>
      <c r="BI108" s="14">
        <v>0</v>
      </c>
      <c r="BJ108" s="66">
        <v>0</v>
      </c>
      <c r="BK108" s="65"/>
      <c r="BL108" s="14"/>
      <c r="BM108" s="66"/>
      <c r="BN108" s="65">
        <v>0</v>
      </c>
      <c r="BO108" s="14">
        <v>0</v>
      </c>
      <c r="BP108" s="66">
        <v>0</v>
      </c>
      <c r="BQ108" s="65">
        <v>0</v>
      </c>
      <c r="BR108" s="14">
        <v>0</v>
      </c>
      <c r="BS108" s="66">
        <v>0</v>
      </c>
      <c r="BT108" s="65">
        <v>77.364999999999995</v>
      </c>
      <c r="BU108" s="14">
        <v>1940.64</v>
      </c>
      <c r="BV108" s="66">
        <f t="shared" si="970"/>
        <v>25084.211206617983</v>
      </c>
      <c r="BW108" s="65">
        <v>0</v>
      </c>
      <c r="BX108" s="14">
        <v>0</v>
      </c>
      <c r="BY108" s="66">
        <v>0</v>
      </c>
      <c r="BZ108" s="65">
        <v>0</v>
      </c>
      <c r="CA108" s="14">
        <v>0</v>
      </c>
      <c r="CB108" s="66">
        <v>0</v>
      </c>
      <c r="CC108" s="65">
        <v>0</v>
      </c>
      <c r="CD108" s="14">
        <v>0</v>
      </c>
      <c r="CE108" s="66">
        <v>0</v>
      </c>
      <c r="CF108" s="65">
        <v>0</v>
      </c>
      <c r="CG108" s="14">
        <v>0</v>
      </c>
      <c r="CH108" s="66">
        <v>0</v>
      </c>
      <c r="CI108" s="65">
        <v>0</v>
      </c>
      <c r="CJ108" s="14">
        <v>0</v>
      </c>
      <c r="CK108" s="66">
        <v>0</v>
      </c>
      <c r="CL108" s="65">
        <v>0.26700000000000002</v>
      </c>
      <c r="CM108" s="14">
        <v>9.25</v>
      </c>
      <c r="CN108" s="66">
        <f t="shared" si="972"/>
        <v>34644.194756554309</v>
      </c>
      <c r="CO108" s="65">
        <v>0</v>
      </c>
      <c r="CP108" s="14">
        <v>0</v>
      </c>
      <c r="CQ108" s="66">
        <v>0</v>
      </c>
      <c r="CR108" s="65">
        <v>0</v>
      </c>
      <c r="CS108" s="14">
        <v>0</v>
      </c>
      <c r="CT108" s="66">
        <v>0</v>
      </c>
      <c r="CU108" s="65">
        <v>0</v>
      </c>
      <c r="CV108" s="14">
        <v>0</v>
      </c>
      <c r="CW108" s="66">
        <v>0</v>
      </c>
      <c r="CX108" s="65">
        <v>0</v>
      </c>
      <c r="CY108" s="14">
        <v>0</v>
      </c>
      <c r="CZ108" s="66">
        <f t="shared" si="973"/>
        <v>0</v>
      </c>
      <c r="DA108" s="65">
        <v>0</v>
      </c>
      <c r="DB108" s="14">
        <v>0</v>
      </c>
      <c r="DC108" s="66">
        <v>0</v>
      </c>
      <c r="DD108" s="65">
        <v>2.4E-2</v>
      </c>
      <c r="DE108" s="14">
        <v>1.04</v>
      </c>
      <c r="DF108" s="66">
        <f t="shared" si="1001"/>
        <v>43333.333333333336</v>
      </c>
      <c r="DG108" s="65">
        <v>0</v>
      </c>
      <c r="DH108" s="14">
        <v>0</v>
      </c>
      <c r="DI108" s="66">
        <v>0</v>
      </c>
      <c r="DJ108" s="65">
        <v>0</v>
      </c>
      <c r="DK108" s="14">
        <v>0</v>
      </c>
      <c r="DL108" s="66">
        <f t="shared" si="974"/>
        <v>0</v>
      </c>
      <c r="DM108" s="65">
        <v>0</v>
      </c>
      <c r="DN108" s="14">
        <v>0</v>
      </c>
      <c r="DO108" s="66">
        <f t="shared" si="975"/>
        <v>0</v>
      </c>
      <c r="DP108" s="65">
        <v>0</v>
      </c>
      <c r="DQ108" s="14">
        <v>0</v>
      </c>
      <c r="DR108" s="66">
        <v>0</v>
      </c>
      <c r="DS108" s="65">
        <v>0</v>
      </c>
      <c r="DT108" s="14">
        <v>0</v>
      </c>
      <c r="DU108" s="66">
        <v>0</v>
      </c>
      <c r="DV108" s="65">
        <v>0</v>
      </c>
      <c r="DW108" s="14">
        <v>0</v>
      </c>
      <c r="DX108" s="66">
        <v>0</v>
      </c>
      <c r="DY108" s="65">
        <v>0</v>
      </c>
      <c r="DZ108" s="14">
        <v>0</v>
      </c>
      <c r="EA108" s="66">
        <v>0</v>
      </c>
      <c r="EB108" s="65">
        <v>27.29</v>
      </c>
      <c r="EC108" s="14">
        <v>759.23</v>
      </c>
      <c r="ED108" s="66">
        <f t="shared" si="977"/>
        <v>27820.813484792965</v>
      </c>
      <c r="EE108" s="65">
        <v>0</v>
      </c>
      <c r="EF108" s="14">
        <v>0</v>
      </c>
      <c r="EG108" s="66">
        <v>0</v>
      </c>
      <c r="EH108" s="65">
        <v>0</v>
      </c>
      <c r="EI108" s="14">
        <v>0</v>
      </c>
      <c r="EJ108" s="66">
        <v>0</v>
      </c>
      <c r="EK108" s="65">
        <v>0.435</v>
      </c>
      <c r="EL108" s="14">
        <v>16.21</v>
      </c>
      <c r="EM108" s="66">
        <f t="shared" si="978"/>
        <v>37264.367816091952</v>
      </c>
      <c r="EN108" s="65">
        <v>1.671</v>
      </c>
      <c r="EO108" s="14">
        <v>68.13</v>
      </c>
      <c r="EP108" s="66">
        <f t="shared" si="979"/>
        <v>40771.992818671453</v>
      </c>
      <c r="EQ108" s="65">
        <v>0</v>
      </c>
      <c r="ER108" s="14">
        <v>0</v>
      </c>
      <c r="ES108" s="66">
        <v>0</v>
      </c>
      <c r="ET108" s="65">
        <v>0</v>
      </c>
      <c r="EU108" s="14">
        <v>0</v>
      </c>
      <c r="EV108" s="66">
        <v>0</v>
      </c>
      <c r="EW108" s="65">
        <v>0</v>
      </c>
      <c r="EX108" s="14">
        <v>0</v>
      </c>
      <c r="EY108" s="66">
        <f t="shared" si="980"/>
        <v>0</v>
      </c>
      <c r="EZ108" s="65">
        <v>6.97</v>
      </c>
      <c r="FA108" s="14">
        <v>219.57</v>
      </c>
      <c r="FB108" s="66">
        <f t="shared" si="981"/>
        <v>31502.152080344335</v>
      </c>
      <c r="FC108" s="65">
        <v>75.894000000000005</v>
      </c>
      <c r="FD108" s="14">
        <v>1994.3</v>
      </c>
      <c r="FE108" s="66">
        <f t="shared" si="982"/>
        <v>26277.439586792101</v>
      </c>
      <c r="FF108" s="65">
        <v>69.808000000000007</v>
      </c>
      <c r="FG108" s="14">
        <v>1675.96</v>
      </c>
      <c r="FH108" s="66">
        <f t="shared" si="983"/>
        <v>24008.136603254639</v>
      </c>
      <c r="FI108" s="65">
        <v>0</v>
      </c>
      <c r="FJ108" s="14">
        <v>0</v>
      </c>
      <c r="FK108" s="66">
        <v>0</v>
      </c>
      <c r="FL108" s="65">
        <v>0.12</v>
      </c>
      <c r="FM108" s="14">
        <v>2.76</v>
      </c>
      <c r="FN108" s="66">
        <f t="shared" si="996"/>
        <v>23000</v>
      </c>
      <c r="FO108" s="65">
        <v>9.8000000000000004E-2</v>
      </c>
      <c r="FP108" s="14">
        <v>3.59</v>
      </c>
      <c r="FQ108" s="66">
        <f t="shared" si="997"/>
        <v>36632.65306122449</v>
      </c>
      <c r="FR108" s="65">
        <v>0</v>
      </c>
      <c r="FS108" s="14">
        <v>0</v>
      </c>
      <c r="FT108" s="66">
        <v>0</v>
      </c>
      <c r="FU108" s="65">
        <v>0</v>
      </c>
      <c r="FV108" s="14">
        <v>0</v>
      </c>
      <c r="FW108" s="66">
        <v>0</v>
      </c>
      <c r="FX108" s="65">
        <v>0</v>
      </c>
      <c r="FY108" s="14">
        <v>0</v>
      </c>
      <c r="FZ108" s="66">
        <v>0</v>
      </c>
      <c r="GA108" s="65">
        <v>0</v>
      </c>
      <c r="GB108" s="14">
        <v>0</v>
      </c>
      <c r="GC108" s="66">
        <v>0</v>
      </c>
      <c r="GD108" s="65">
        <v>0</v>
      </c>
      <c r="GE108" s="14">
        <v>0</v>
      </c>
      <c r="GF108" s="66">
        <v>0</v>
      </c>
      <c r="GG108" s="65">
        <v>0</v>
      </c>
      <c r="GH108" s="14">
        <v>0</v>
      </c>
      <c r="GI108" s="66">
        <v>0</v>
      </c>
      <c r="GJ108" s="65">
        <v>0</v>
      </c>
      <c r="GK108" s="14">
        <v>0</v>
      </c>
      <c r="GL108" s="66">
        <v>0</v>
      </c>
      <c r="GM108" s="65">
        <v>0</v>
      </c>
      <c r="GN108" s="14">
        <v>0</v>
      </c>
      <c r="GO108" s="66">
        <f t="shared" si="1007"/>
        <v>0</v>
      </c>
      <c r="GP108" s="65">
        <v>0</v>
      </c>
      <c r="GQ108" s="14">
        <v>0</v>
      </c>
      <c r="GR108" s="66">
        <v>0</v>
      </c>
      <c r="GS108" s="65">
        <v>0</v>
      </c>
      <c r="GT108" s="14">
        <v>0</v>
      </c>
      <c r="GU108" s="66">
        <v>0</v>
      </c>
      <c r="GV108" s="65">
        <v>5.0000000000000001E-3</v>
      </c>
      <c r="GW108" s="14">
        <v>0.36</v>
      </c>
      <c r="GX108" s="66">
        <f t="shared" si="998"/>
        <v>72000</v>
      </c>
      <c r="GY108" s="65">
        <v>0</v>
      </c>
      <c r="GZ108" s="14">
        <v>0</v>
      </c>
      <c r="HA108" s="66">
        <v>0</v>
      </c>
      <c r="HB108" s="65">
        <v>0</v>
      </c>
      <c r="HC108" s="14">
        <v>0</v>
      </c>
      <c r="HD108" s="66">
        <v>0</v>
      </c>
      <c r="HE108" s="65">
        <v>0.01</v>
      </c>
      <c r="HF108" s="14">
        <v>0.57999999999999996</v>
      </c>
      <c r="HG108" s="66">
        <f t="shared" si="986"/>
        <v>57999.999999999993</v>
      </c>
      <c r="HH108" s="65">
        <v>0</v>
      </c>
      <c r="HI108" s="14">
        <v>0</v>
      </c>
      <c r="HJ108" s="66">
        <f t="shared" si="987"/>
        <v>0</v>
      </c>
      <c r="HK108" s="65">
        <v>0</v>
      </c>
      <c r="HL108" s="14">
        <v>0</v>
      </c>
      <c r="HM108" s="66">
        <v>0</v>
      </c>
      <c r="HN108" s="65">
        <v>0</v>
      </c>
      <c r="HO108" s="14">
        <v>0</v>
      </c>
      <c r="HP108" s="66">
        <v>0</v>
      </c>
      <c r="HQ108" s="65">
        <v>0</v>
      </c>
      <c r="HR108" s="14">
        <v>0</v>
      </c>
      <c r="HS108" s="66">
        <v>0</v>
      </c>
      <c r="HT108" s="65">
        <v>0</v>
      </c>
      <c r="HU108" s="14">
        <v>0</v>
      </c>
      <c r="HV108" s="66">
        <v>0</v>
      </c>
      <c r="HW108" s="65">
        <v>0</v>
      </c>
      <c r="HX108" s="14">
        <v>0</v>
      </c>
      <c r="HY108" s="66">
        <v>0</v>
      </c>
      <c r="HZ108" s="65">
        <v>0</v>
      </c>
      <c r="IA108" s="14">
        <v>0</v>
      </c>
      <c r="IB108" s="66">
        <f t="shared" si="988"/>
        <v>0</v>
      </c>
      <c r="IC108" s="65">
        <v>2.4E-2</v>
      </c>
      <c r="ID108" s="14">
        <v>1.49</v>
      </c>
      <c r="IE108" s="66">
        <f t="shared" si="989"/>
        <v>62083.333333333328</v>
      </c>
      <c r="IF108" s="65">
        <v>0</v>
      </c>
      <c r="IG108" s="14">
        <v>0</v>
      </c>
      <c r="IH108" s="66">
        <v>0</v>
      </c>
      <c r="II108" s="65">
        <v>0</v>
      </c>
      <c r="IJ108" s="14">
        <v>0</v>
      </c>
      <c r="IK108" s="66">
        <v>0</v>
      </c>
      <c r="IL108" s="65">
        <v>1.7999999999999999E-2</v>
      </c>
      <c r="IM108" s="14">
        <v>0.79</v>
      </c>
      <c r="IN108" s="66">
        <f t="shared" si="990"/>
        <v>43888.888888888891</v>
      </c>
      <c r="IO108" s="65">
        <v>14.115</v>
      </c>
      <c r="IP108" s="14">
        <v>611.76</v>
      </c>
      <c r="IQ108" s="66">
        <f t="shared" si="999"/>
        <v>43341.126461211476</v>
      </c>
      <c r="IR108" s="65">
        <v>0.73599999999999999</v>
      </c>
      <c r="IS108" s="14">
        <v>24.21</v>
      </c>
      <c r="IT108" s="66">
        <f t="shared" si="991"/>
        <v>32894.02173913044</v>
      </c>
      <c r="IU108" s="65">
        <v>0</v>
      </c>
      <c r="IV108" s="14">
        <v>0</v>
      </c>
      <c r="IW108" s="66">
        <v>0</v>
      </c>
      <c r="IX108" s="65">
        <v>0</v>
      </c>
      <c r="IY108" s="14">
        <v>0</v>
      </c>
      <c r="IZ108" s="66">
        <v>0</v>
      </c>
      <c r="JA108" s="65">
        <v>0</v>
      </c>
      <c r="JB108" s="14">
        <v>0</v>
      </c>
      <c r="JC108" s="66">
        <v>0</v>
      </c>
      <c r="JD108" s="65">
        <v>11.819000000000001</v>
      </c>
      <c r="JE108" s="14">
        <v>331.52</v>
      </c>
      <c r="JF108" s="66">
        <f t="shared" si="992"/>
        <v>28049.75040189525</v>
      </c>
      <c r="JG108" s="65">
        <v>0</v>
      </c>
      <c r="JH108" s="14">
        <v>0</v>
      </c>
      <c r="JI108" s="66">
        <v>0</v>
      </c>
      <c r="JJ108" s="11">
        <f t="shared" si="1009"/>
        <v>369.75300000000004</v>
      </c>
      <c r="JK108" s="21">
        <f t="shared" si="1010"/>
        <v>10096.4</v>
      </c>
      <c r="JL108" s="6"/>
      <c r="JM108" s="9"/>
      <c r="JN108" s="6"/>
      <c r="JO108" s="6"/>
      <c r="JP108" s="6"/>
      <c r="JQ108" s="9"/>
      <c r="JR108" s="6"/>
      <c r="JS108" s="6"/>
      <c r="JT108" s="6"/>
      <c r="JU108" s="9"/>
      <c r="JV108" s="6"/>
      <c r="JW108" s="6"/>
      <c r="JX108" s="1"/>
      <c r="JY108" s="2"/>
      <c r="JZ108" s="1"/>
      <c r="KA108" s="1"/>
      <c r="KB108" s="1"/>
      <c r="KC108" s="2"/>
      <c r="KD108" s="1"/>
      <c r="KE108" s="1"/>
      <c r="KF108" s="1"/>
      <c r="KG108" s="2"/>
      <c r="KH108" s="1"/>
      <c r="KI108" s="1"/>
      <c r="KJ108" s="1"/>
      <c r="KK108" s="2"/>
      <c r="KL108" s="1"/>
      <c r="KM108" s="1"/>
      <c r="KN108" s="1"/>
      <c r="KO108" s="2"/>
      <c r="KP108" s="1"/>
      <c r="KQ108" s="1"/>
      <c r="KR108" s="1"/>
      <c r="KS108" s="2"/>
      <c r="KT108" s="1"/>
      <c r="KU108" s="1"/>
      <c r="KV108" s="1"/>
      <c r="KW108" s="2"/>
      <c r="KX108" s="1"/>
      <c r="KY108" s="1"/>
      <c r="KZ108" s="1"/>
      <c r="LA108" s="2"/>
      <c r="LB108" s="1"/>
      <c r="LC108" s="1"/>
      <c r="LD108" s="1"/>
    </row>
    <row r="109" spans="1:391" ht="15" thickBot="1" x14ac:dyDescent="0.35">
      <c r="A109" s="88"/>
      <c r="B109" s="89" t="s">
        <v>17</v>
      </c>
      <c r="C109" s="80">
        <f>SUM(C97:C108)</f>
        <v>0</v>
      </c>
      <c r="D109" s="47">
        <f>SUM(D97:D108)</f>
        <v>0</v>
      </c>
      <c r="E109" s="81"/>
      <c r="F109" s="80">
        <f>SUM(F97:F108)</f>
        <v>179.52100000000002</v>
      </c>
      <c r="G109" s="47">
        <f>SUM(G97:G108)</f>
        <v>5172.130000000001</v>
      </c>
      <c r="H109" s="81"/>
      <c r="I109" s="80">
        <f>SUM(I97:I108)</f>
        <v>0</v>
      </c>
      <c r="J109" s="47">
        <f>SUM(J97:J108)</f>
        <v>0</v>
      </c>
      <c r="K109" s="81"/>
      <c r="L109" s="80">
        <f>SUM(L97:L108)</f>
        <v>2.0970000000000004</v>
      </c>
      <c r="M109" s="47">
        <f>SUM(M97:M108)</f>
        <v>48.02000000000001</v>
      </c>
      <c r="N109" s="81"/>
      <c r="O109" s="80">
        <f>SUM(O97:O108)</f>
        <v>7.0000000000000001E-3</v>
      </c>
      <c r="P109" s="47">
        <f>SUM(P97:P108)</f>
        <v>0.28999999999999998</v>
      </c>
      <c r="Q109" s="81"/>
      <c r="R109" s="80">
        <f>SUM(R97:R108)</f>
        <v>0</v>
      </c>
      <c r="S109" s="47">
        <f>SUM(S97:S108)</f>
        <v>0</v>
      </c>
      <c r="T109" s="81"/>
      <c r="U109" s="80">
        <f t="shared" ref="U109:V109" si="1017">SUM(U97:U108)</f>
        <v>0</v>
      </c>
      <c r="V109" s="47">
        <f t="shared" si="1017"/>
        <v>0</v>
      </c>
      <c r="W109" s="81"/>
      <c r="X109" s="80">
        <f>SUM(X97:X108)</f>
        <v>1254.4940000000001</v>
      </c>
      <c r="Y109" s="47">
        <f>SUM(Y97:Y108)</f>
        <v>35764.960000000006</v>
      </c>
      <c r="Z109" s="81"/>
      <c r="AA109" s="80">
        <f>SUM(AA97:AA108)</f>
        <v>0</v>
      </c>
      <c r="AB109" s="47">
        <f>SUM(AB97:AB108)</f>
        <v>0</v>
      </c>
      <c r="AC109" s="81"/>
      <c r="AD109" s="80">
        <f>SUM(AD97:AD108)</f>
        <v>2.5000000000000001E-2</v>
      </c>
      <c r="AE109" s="47">
        <f>SUM(AE97:AE108)</f>
        <v>1.17</v>
      </c>
      <c r="AF109" s="81"/>
      <c r="AG109" s="80">
        <f t="shared" ref="AG109:AH109" si="1018">SUM(AG97:AG108)</f>
        <v>0</v>
      </c>
      <c r="AH109" s="47">
        <f t="shared" si="1018"/>
        <v>0</v>
      </c>
      <c r="AI109" s="81"/>
      <c r="AJ109" s="80">
        <f>SUM(AJ97:AJ108)</f>
        <v>0</v>
      </c>
      <c r="AK109" s="47">
        <f>SUM(AK97:AK108)</f>
        <v>0</v>
      </c>
      <c r="AL109" s="81"/>
      <c r="AM109" s="80">
        <f>SUM(AM97:AM108)</f>
        <v>0</v>
      </c>
      <c r="AN109" s="47">
        <f>SUM(AN97:AN108)</f>
        <v>0</v>
      </c>
      <c r="AO109" s="81"/>
      <c r="AP109" s="80">
        <f>SUM(AP97:AP108)</f>
        <v>3.0000000000000001E-3</v>
      </c>
      <c r="AQ109" s="47">
        <f>SUM(AQ97:AQ108)</f>
        <v>0.09</v>
      </c>
      <c r="AR109" s="81"/>
      <c r="AS109" s="80">
        <f>SUM(AS97:AS108)</f>
        <v>0.33800000000000002</v>
      </c>
      <c r="AT109" s="47">
        <f>SUM(AT97:AT108)</f>
        <v>10.08</v>
      </c>
      <c r="AU109" s="81"/>
      <c r="AV109" s="80">
        <f>SUM(AV97:AV108)</f>
        <v>0</v>
      </c>
      <c r="AW109" s="47">
        <f>SUM(AW97:AW108)</f>
        <v>0</v>
      </c>
      <c r="AX109" s="81"/>
      <c r="AY109" s="80">
        <f>SUM(AY97:AY108)</f>
        <v>0</v>
      </c>
      <c r="AZ109" s="47">
        <f>SUM(AZ97:AZ108)</f>
        <v>0</v>
      </c>
      <c r="BA109" s="81"/>
      <c r="BB109" s="80">
        <f>SUM(BB97:BB108)</f>
        <v>4.4560000000000004</v>
      </c>
      <c r="BC109" s="47">
        <f>SUM(BC97:BC108)</f>
        <v>171.52</v>
      </c>
      <c r="BD109" s="81"/>
      <c r="BE109" s="80">
        <f>SUM(BE97:BE108)</f>
        <v>24.152999999999999</v>
      </c>
      <c r="BF109" s="47">
        <f>SUM(BF97:BF108)</f>
        <v>653.97</v>
      </c>
      <c r="BG109" s="81"/>
      <c r="BH109" s="80">
        <f>SUM(BH97:BH108)</f>
        <v>1.4689999999999999</v>
      </c>
      <c r="BI109" s="47">
        <f>SUM(BI97:BI108)</f>
        <v>47.650000000000006</v>
      </c>
      <c r="BJ109" s="81"/>
      <c r="BK109" s="80"/>
      <c r="BL109" s="47"/>
      <c r="BM109" s="81"/>
      <c r="BN109" s="80">
        <f>SUM(BN97:BN108)</f>
        <v>0</v>
      </c>
      <c r="BO109" s="47">
        <f>SUM(BO97:BO108)</f>
        <v>0</v>
      </c>
      <c r="BP109" s="81"/>
      <c r="BQ109" s="80">
        <f>SUM(BQ97:BQ108)</f>
        <v>0</v>
      </c>
      <c r="BR109" s="47">
        <f>SUM(BR97:BR108)</f>
        <v>0</v>
      </c>
      <c r="BS109" s="81"/>
      <c r="BT109" s="80">
        <f t="shared" ref="BT109:BU109" si="1019">SUM(BT97:BT108)</f>
        <v>566.68799999999999</v>
      </c>
      <c r="BU109" s="47">
        <f t="shared" si="1019"/>
        <v>14654.179999999998</v>
      </c>
      <c r="BV109" s="81"/>
      <c r="BW109" s="80">
        <f>SUM(BW97:BW108)</f>
        <v>0</v>
      </c>
      <c r="BX109" s="47">
        <f>SUM(BX97:BX108)</f>
        <v>0</v>
      </c>
      <c r="BY109" s="81"/>
      <c r="BZ109" s="80">
        <f>SUM(BZ97:BZ108)</f>
        <v>0</v>
      </c>
      <c r="CA109" s="47">
        <f>SUM(CA97:CA108)</f>
        <v>0</v>
      </c>
      <c r="CB109" s="81"/>
      <c r="CC109" s="80">
        <f>SUM(CC97:CC108)</f>
        <v>8.0000000000000002E-3</v>
      </c>
      <c r="CD109" s="47">
        <f>SUM(CD97:CD108)</f>
        <v>0.48</v>
      </c>
      <c r="CE109" s="81"/>
      <c r="CF109" s="80">
        <f>SUM(CF97:CF108)</f>
        <v>0</v>
      </c>
      <c r="CG109" s="47">
        <f>SUM(CG97:CG108)</f>
        <v>0</v>
      </c>
      <c r="CH109" s="81"/>
      <c r="CI109" s="80">
        <f>SUM(CI97:CI108)</f>
        <v>12</v>
      </c>
      <c r="CJ109" s="47">
        <f>SUM(CJ97:CJ108)</f>
        <v>488.77</v>
      </c>
      <c r="CK109" s="81"/>
      <c r="CL109" s="80">
        <f>SUM(CL97:CL108)</f>
        <v>6.3340000000000005</v>
      </c>
      <c r="CM109" s="47">
        <f>SUM(CM97:CM108)</f>
        <v>210.16</v>
      </c>
      <c r="CN109" s="81"/>
      <c r="CO109" s="80">
        <f>SUM(CO97:CO108)</f>
        <v>0</v>
      </c>
      <c r="CP109" s="47">
        <f>SUM(CP97:CP108)</f>
        <v>0</v>
      </c>
      <c r="CQ109" s="81"/>
      <c r="CR109" s="80">
        <f>SUM(CR97:CR108)</f>
        <v>0</v>
      </c>
      <c r="CS109" s="47">
        <f>SUM(CS97:CS108)</f>
        <v>0</v>
      </c>
      <c r="CT109" s="81"/>
      <c r="CU109" s="80">
        <f>SUM(CU97:CU108)</f>
        <v>0</v>
      </c>
      <c r="CV109" s="47">
        <f>SUM(CV97:CV108)</f>
        <v>0</v>
      </c>
      <c r="CW109" s="81"/>
      <c r="CX109" s="80">
        <f t="shared" ref="CX109:CY109" si="1020">SUM(CX97:CX108)</f>
        <v>0</v>
      </c>
      <c r="CY109" s="47">
        <f t="shared" si="1020"/>
        <v>0</v>
      </c>
      <c r="CZ109" s="81"/>
      <c r="DA109" s="80">
        <f>SUM(DA97:DA108)</f>
        <v>0</v>
      </c>
      <c r="DB109" s="47">
        <f>SUM(DB97:DB108)</f>
        <v>0</v>
      </c>
      <c r="DC109" s="81"/>
      <c r="DD109" s="80">
        <f>SUM(DD97:DD108)</f>
        <v>0.121</v>
      </c>
      <c r="DE109" s="47">
        <f>SUM(DE97:DE108)</f>
        <v>4.76</v>
      </c>
      <c r="DF109" s="81"/>
      <c r="DG109" s="80">
        <f>SUM(DG97:DG108)</f>
        <v>0</v>
      </c>
      <c r="DH109" s="47">
        <f>SUM(DH97:DH108)</f>
        <v>0</v>
      </c>
      <c r="DI109" s="81"/>
      <c r="DJ109" s="80">
        <f t="shared" ref="DJ109:DK109" si="1021">SUM(DJ97:DJ108)</f>
        <v>0</v>
      </c>
      <c r="DK109" s="47">
        <f t="shared" si="1021"/>
        <v>0</v>
      </c>
      <c r="DL109" s="81"/>
      <c r="DM109" s="80">
        <f t="shared" ref="DM109:DN109" si="1022">SUM(DM97:DM108)</f>
        <v>0</v>
      </c>
      <c r="DN109" s="47">
        <f t="shared" si="1022"/>
        <v>0</v>
      </c>
      <c r="DO109" s="81"/>
      <c r="DP109" s="80">
        <f>SUM(DP97:DP108)</f>
        <v>10.606000000000002</v>
      </c>
      <c r="DQ109" s="47">
        <f>SUM(DQ97:DQ108)</f>
        <v>283.09000000000003</v>
      </c>
      <c r="DR109" s="81"/>
      <c r="DS109" s="80">
        <f>SUM(DS97:DS108)</f>
        <v>0</v>
      </c>
      <c r="DT109" s="47">
        <f>SUM(DT97:DT108)</f>
        <v>0</v>
      </c>
      <c r="DU109" s="81"/>
      <c r="DV109" s="80">
        <f>SUM(DV97:DV108)</f>
        <v>0</v>
      </c>
      <c r="DW109" s="47">
        <f>SUM(DW97:DW108)</f>
        <v>0</v>
      </c>
      <c r="DX109" s="81"/>
      <c r="DY109" s="80">
        <f>SUM(DY97:DY108)</f>
        <v>0</v>
      </c>
      <c r="DZ109" s="47">
        <f>SUM(DZ97:DZ108)</f>
        <v>0</v>
      </c>
      <c r="EA109" s="81"/>
      <c r="EB109" s="80">
        <f>SUM(EB97:EB108)</f>
        <v>259.392</v>
      </c>
      <c r="EC109" s="47">
        <f>SUM(EC97:EC108)</f>
        <v>10129.790000000001</v>
      </c>
      <c r="ED109" s="81"/>
      <c r="EE109" s="80">
        <f>SUM(EE97:EE108)</f>
        <v>0</v>
      </c>
      <c r="EF109" s="47">
        <f>SUM(EF97:EF108)</f>
        <v>0</v>
      </c>
      <c r="EG109" s="81"/>
      <c r="EH109" s="80">
        <f>SUM(EH97:EH108)</f>
        <v>0</v>
      </c>
      <c r="EI109" s="47">
        <f>SUM(EI97:EI108)</f>
        <v>0</v>
      </c>
      <c r="EJ109" s="81"/>
      <c r="EK109" s="80">
        <f>SUM(EK97:EK108)</f>
        <v>5.1349999999999989</v>
      </c>
      <c r="EL109" s="47">
        <f>SUM(EL97:EL108)</f>
        <v>126.12</v>
      </c>
      <c r="EM109" s="81"/>
      <c r="EN109" s="80">
        <f>SUM(EN97:EN108)</f>
        <v>66.628</v>
      </c>
      <c r="EO109" s="47">
        <f>SUM(EO97:EO108)</f>
        <v>1872.48</v>
      </c>
      <c r="EP109" s="81"/>
      <c r="EQ109" s="80">
        <f>SUM(EQ97:EQ108)</f>
        <v>2E-3</v>
      </c>
      <c r="ER109" s="47">
        <f>SUM(ER97:ER108)</f>
        <v>0.04</v>
      </c>
      <c r="ES109" s="81"/>
      <c r="ET109" s="80">
        <f t="shared" ref="ET109:EU109" si="1023">SUM(ET97:ET108)</f>
        <v>0</v>
      </c>
      <c r="EU109" s="47">
        <f t="shared" si="1023"/>
        <v>0</v>
      </c>
      <c r="EV109" s="81"/>
      <c r="EW109" s="80">
        <f t="shared" ref="EW109:EX109" si="1024">SUM(EW97:EW108)</f>
        <v>0</v>
      </c>
      <c r="EX109" s="47">
        <f t="shared" si="1024"/>
        <v>0</v>
      </c>
      <c r="EY109" s="81"/>
      <c r="EZ109" s="80">
        <f t="shared" ref="EZ109:FA109" si="1025">SUM(EZ97:EZ108)</f>
        <v>41.222999999999992</v>
      </c>
      <c r="FA109" s="47">
        <f t="shared" si="1025"/>
        <v>1331.11</v>
      </c>
      <c r="FB109" s="81"/>
      <c r="FC109" s="80">
        <f t="shared" ref="FC109:FD109" si="1026">SUM(FC97:FC108)</f>
        <v>425.15499999999997</v>
      </c>
      <c r="FD109" s="47">
        <f t="shared" si="1026"/>
        <v>8168.67</v>
      </c>
      <c r="FE109" s="81"/>
      <c r="FF109" s="80">
        <f t="shared" ref="FF109:FG109" si="1027">SUM(FF97:FF108)</f>
        <v>1291.5759999999998</v>
      </c>
      <c r="FG109" s="47">
        <f t="shared" si="1027"/>
        <v>36388.29</v>
      </c>
      <c r="FH109" s="81"/>
      <c r="FI109" s="80">
        <f t="shared" ref="FI109:FJ109" si="1028">SUM(FI97:FI108)</f>
        <v>1E-3</v>
      </c>
      <c r="FJ109" s="47">
        <f t="shared" si="1028"/>
        <v>0.2</v>
      </c>
      <c r="FK109" s="81"/>
      <c r="FL109" s="80">
        <f t="shared" ref="FL109:FM109" si="1029">SUM(FL97:FL108)</f>
        <v>0.52699999999999991</v>
      </c>
      <c r="FM109" s="47">
        <f t="shared" si="1029"/>
        <v>14.14</v>
      </c>
      <c r="FN109" s="81"/>
      <c r="FO109" s="80">
        <f t="shared" ref="FO109:FP109" si="1030">SUM(FO97:FO108)</f>
        <v>12.291999999999998</v>
      </c>
      <c r="FP109" s="47">
        <f t="shared" si="1030"/>
        <v>383.2</v>
      </c>
      <c r="FQ109" s="81"/>
      <c r="FR109" s="80">
        <f t="shared" ref="FR109:FS109" si="1031">SUM(FR97:FR108)</f>
        <v>0</v>
      </c>
      <c r="FS109" s="47">
        <f t="shared" si="1031"/>
        <v>0</v>
      </c>
      <c r="FT109" s="81"/>
      <c r="FU109" s="80">
        <f t="shared" ref="FU109:FV109" si="1032">SUM(FU97:FU108)</f>
        <v>0</v>
      </c>
      <c r="FV109" s="47">
        <f t="shared" si="1032"/>
        <v>0</v>
      </c>
      <c r="FW109" s="81"/>
      <c r="FX109" s="80">
        <f t="shared" ref="FX109:FY109" si="1033">SUM(FX97:FX108)</f>
        <v>0.02</v>
      </c>
      <c r="FY109" s="47">
        <f t="shared" si="1033"/>
        <v>0.28000000000000003</v>
      </c>
      <c r="FZ109" s="81"/>
      <c r="GA109" s="80">
        <f t="shared" ref="GA109:GB109" si="1034">SUM(GA97:GA108)</f>
        <v>0</v>
      </c>
      <c r="GB109" s="47">
        <f t="shared" si="1034"/>
        <v>0</v>
      </c>
      <c r="GC109" s="81"/>
      <c r="GD109" s="80">
        <f t="shared" ref="GD109:GE109" si="1035">SUM(GD97:GD108)</f>
        <v>0</v>
      </c>
      <c r="GE109" s="47">
        <f t="shared" si="1035"/>
        <v>0</v>
      </c>
      <c r="GF109" s="81"/>
      <c r="GG109" s="80">
        <f t="shared" ref="GG109:GH109" si="1036">SUM(GG97:GG108)</f>
        <v>0</v>
      </c>
      <c r="GH109" s="47">
        <f t="shared" si="1036"/>
        <v>0</v>
      </c>
      <c r="GI109" s="81"/>
      <c r="GJ109" s="80">
        <f t="shared" ref="GJ109:GK109" si="1037">SUM(GJ97:GJ108)</f>
        <v>2.4E-2</v>
      </c>
      <c r="GK109" s="47">
        <f t="shared" si="1037"/>
        <v>3.15</v>
      </c>
      <c r="GL109" s="81"/>
      <c r="GM109" s="80">
        <f t="shared" ref="GM109:GN109" si="1038">SUM(GM97:GM108)</f>
        <v>0</v>
      </c>
      <c r="GN109" s="47">
        <f t="shared" si="1038"/>
        <v>0</v>
      </c>
      <c r="GO109" s="81"/>
      <c r="GP109" s="80">
        <f t="shared" ref="GP109:GQ109" si="1039">SUM(GP97:GP108)</f>
        <v>2.5989999999999998</v>
      </c>
      <c r="GQ109" s="47">
        <f t="shared" si="1039"/>
        <v>82.990000000000009</v>
      </c>
      <c r="GR109" s="81"/>
      <c r="GS109" s="80">
        <f t="shared" ref="GS109:GT109" si="1040">SUM(GS97:GS108)</f>
        <v>0</v>
      </c>
      <c r="GT109" s="47">
        <f t="shared" si="1040"/>
        <v>0</v>
      </c>
      <c r="GU109" s="81"/>
      <c r="GV109" s="80">
        <f t="shared" ref="GV109:GW109" si="1041">SUM(GV97:GV108)</f>
        <v>0.41799999999999998</v>
      </c>
      <c r="GW109" s="47">
        <f t="shared" si="1041"/>
        <v>10.19</v>
      </c>
      <c r="GX109" s="81"/>
      <c r="GY109" s="80">
        <f t="shared" ref="GY109:GZ109" si="1042">SUM(GY97:GY108)</f>
        <v>2.976</v>
      </c>
      <c r="GZ109" s="47">
        <f t="shared" si="1042"/>
        <v>100.28999999999999</v>
      </c>
      <c r="HA109" s="81"/>
      <c r="HB109" s="80">
        <f t="shared" ref="HB109:HC109" si="1043">SUM(HB97:HB108)</f>
        <v>3.0000000000000001E-3</v>
      </c>
      <c r="HC109" s="47">
        <f t="shared" si="1043"/>
        <v>0.91</v>
      </c>
      <c r="HD109" s="81"/>
      <c r="HE109" s="80">
        <f t="shared" ref="HE109:HF109" si="1044">SUM(HE97:HE108)</f>
        <v>1.375</v>
      </c>
      <c r="HF109" s="47">
        <f t="shared" si="1044"/>
        <v>30.43</v>
      </c>
      <c r="HG109" s="81"/>
      <c r="HH109" s="80">
        <f t="shared" ref="HH109:HI109" si="1045">SUM(HH97:HH108)</f>
        <v>0</v>
      </c>
      <c r="HI109" s="47">
        <f t="shared" si="1045"/>
        <v>0</v>
      </c>
      <c r="HJ109" s="81"/>
      <c r="HK109" s="80">
        <f t="shared" ref="HK109:HL109" si="1046">SUM(HK97:HK108)</f>
        <v>0</v>
      </c>
      <c r="HL109" s="47">
        <f t="shared" si="1046"/>
        <v>0</v>
      </c>
      <c r="HM109" s="81"/>
      <c r="HN109" s="80">
        <f t="shared" ref="HN109:HO109" si="1047">SUM(HN97:HN108)</f>
        <v>0</v>
      </c>
      <c r="HO109" s="47">
        <f t="shared" si="1047"/>
        <v>0</v>
      </c>
      <c r="HP109" s="81"/>
      <c r="HQ109" s="80">
        <f t="shared" ref="HQ109:HR109" si="1048">SUM(HQ97:HQ108)</f>
        <v>0</v>
      </c>
      <c r="HR109" s="47">
        <f t="shared" si="1048"/>
        <v>0</v>
      </c>
      <c r="HS109" s="81"/>
      <c r="HT109" s="80">
        <f t="shared" ref="HT109:HU109" si="1049">SUM(HT97:HT108)</f>
        <v>5.0000000000000001E-3</v>
      </c>
      <c r="HU109" s="47">
        <f t="shared" si="1049"/>
        <v>0.26</v>
      </c>
      <c r="HV109" s="81"/>
      <c r="HW109" s="80">
        <f t="shared" ref="HW109:HX109" si="1050">SUM(HW97:HW108)</f>
        <v>0</v>
      </c>
      <c r="HX109" s="47">
        <f t="shared" si="1050"/>
        <v>0</v>
      </c>
      <c r="HY109" s="81"/>
      <c r="HZ109" s="80">
        <f t="shared" ref="HZ109:IA109" si="1051">SUM(HZ97:HZ108)</f>
        <v>0</v>
      </c>
      <c r="IA109" s="47">
        <f t="shared" si="1051"/>
        <v>0</v>
      </c>
      <c r="IB109" s="81"/>
      <c r="IC109" s="80">
        <f t="shared" ref="IC109:ID109" si="1052">SUM(IC97:IC108)</f>
        <v>5.0809999999999995</v>
      </c>
      <c r="ID109" s="47">
        <f t="shared" si="1052"/>
        <v>157.96000000000004</v>
      </c>
      <c r="IE109" s="81"/>
      <c r="IF109" s="80">
        <f t="shared" ref="IF109:IG109" si="1053">SUM(IF97:IF108)</f>
        <v>0</v>
      </c>
      <c r="IG109" s="47">
        <f t="shared" si="1053"/>
        <v>0</v>
      </c>
      <c r="IH109" s="81"/>
      <c r="II109" s="80">
        <f t="shared" ref="II109:IJ109" si="1054">SUM(II97:II108)</f>
        <v>4.0000000000000001E-3</v>
      </c>
      <c r="IJ109" s="47">
        <f t="shared" si="1054"/>
        <v>0.5</v>
      </c>
      <c r="IK109" s="81"/>
      <c r="IL109" s="80">
        <f t="shared" ref="IL109:IM109" si="1055">SUM(IL97:IL108)</f>
        <v>1.2769999999999999</v>
      </c>
      <c r="IM109" s="47">
        <f t="shared" si="1055"/>
        <v>40.32</v>
      </c>
      <c r="IN109" s="81"/>
      <c r="IO109" s="80">
        <f t="shared" ref="IO109:IP109" si="1056">SUM(IO97:IO108)</f>
        <v>87.816999999999993</v>
      </c>
      <c r="IP109" s="47">
        <f t="shared" si="1056"/>
        <v>4038.7699999999995</v>
      </c>
      <c r="IQ109" s="81"/>
      <c r="IR109" s="80">
        <f t="shared" ref="IR109:IS109" si="1057">SUM(IR97:IR108)</f>
        <v>15.811000000000002</v>
      </c>
      <c r="IS109" s="47">
        <f t="shared" si="1057"/>
        <v>463.49</v>
      </c>
      <c r="IT109" s="81"/>
      <c r="IU109" s="80">
        <f t="shared" ref="IU109:IV109" si="1058">SUM(IU97:IU108)</f>
        <v>0</v>
      </c>
      <c r="IV109" s="47">
        <f t="shared" si="1058"/>
        <v>0</v>
      </c>
      <c r="IW109" s="81"/>
      <c r="IX109" s="80">
        <f t="shared" ref="IX109:IY109" si="1059">SUM(IX97:IX108)</f>
        <v>0.69899999999999995</v>
      </c>
      <c r="IY109" s="47">
        <f t="shared" si="1059"/>
        <v>60.3</v>
      </c>
      <c r="IZ109" s="81"/>
      <c r="JA109" s="80">
        <f t="shared" ref="JA109:JB109" si="1060">SUM(JA97:JA108)</f>
        <v>0</v>
      </c>
      <c r="JB109" s="47">
        <f t="shared" si="1060"/>
        <v>0</v>
      </c>
      <c r="JC109" s="81"/>
      <c r="JD109" s="80">
        <f t="shared" ref="JD109:JE109" si="1061">SUM(JD97:JD108)</f>
        <v>208.06099999999998</v>
      </c>
      <c r="JE109" s="47">
        <f t="shared" si="1061"/>
        <v>6078.8899999999994</v>
      </c>
      <c r="JF109" s="81"/>
      <c r="JG109" s="80">
        <f t="shared" ref="JG109:JH109" si="1062">SUM(JG97:JG108)</f>
        <v>54.374999999999993</v>
      </c>
      <c r="JH109" s="47">
        <f t="shared" si="1062"/>
        <v>940.84999999999991</v>
      </c>
      <c r="JI109" s="81"/>
      <c r="JJ109" s="48">
        <f t="shared" si="1009"/>
        <v>4544.7960000000003</v>
      </c>
      <c r="JK109" s="49">
        <f t="shared" si="1010"/>
        <v>127934.93999999999</v>
      </c>
      <c r="JL109" s="6"/>
      <c r="JM109" s="9"/>
      <c r="JN109" s="6"/>
      <c r="JO109" s="6"/>
      <c r="JP109" s="6"/>
      <c r="JQ109" s="9"/>
      <c r="JR109" s="6"/>
      <c r="JS109" s="6"/>
      <c r="JT109" s="6"/>
      <c r="JU109" s="9"/>
      <c r="JV109" s="6"/>
      <c r="JW109" s="6"/>
      <c r="JX109" s="1"/>
      <c r="JY109" s="2"/>
      <c r="JZ109" s="1"/>
      <c r="KA109" s="1"/>
      <c r="KB109" s="1"/>
      <c r="KC109" s="2"/>
      <c r="KD109" s="1"/>
      <c r="KE109" s="1"/>
      <c r="KF109" s="1"/>
      <c r="KG109" s="2"/>
      <c r="KH109" s="1"/>
      <c r="KI109" s="1"/>
      <c r="KJ109" s="1"/>
      <c r="KK109" s="2"/>
      <c r="KL109" s="1"/>
      <c r="KM109" s="1"/>
      <c r="KN109" s="1"/>
      <c r="KO109" s="2"/>
      <c r="KP109" s="1"/>
      <c r="KQ109" s="1"/>
      <c r="KR109" s="1"/>
      <c r="KS109" s="2"/>
      <c r="KT109" s="1"/>
      <c r="KU109" s="1"/>
      <c r="KV109" s="1"/>
      <c r="KW109" s="2"/>
      <c r="KX109" s="1"/>
      <c r="KY109" s="1"/>
      <c r="KZ109" s="1"/>
      <c r="LA109" s="2"/>
      <c r="LB109" s="1"/>
      <c r="LC109" s="1"/>
      <c r="LD109" s="1"/>
      <c r="LI109" s="3"/>
      <c r="LN109" s="3"/>
      <c r="LS109" s="3"/>
      <c r="LX109" s="3"/>
      <c r="MC109" s="3"/>
      <c r="MH109" s="3"/>
      <c r="MM109" s="3"/>
      <c r="MR109" s="3"/>
      <c r="MW109" s="3"/>
      <c r="NB109" s="3"/>
      <c r="NG109" s="3"/>
      <c r="NL109" s="3"/>
      <c r="NQ109" s="3"/>
      <c r="NV109" s="3"/>
      <c r="OA109" s="3"/>
    </row>
    <row r="110" spans="1:391" x14ac:dyDescent="0.3">
      <c r="A110" s="57">
        <v>2017</v>
      </c>
      <c r="B110" s="58" t="s">
        <v>5</v>
      </c>
      <c r="C110" s="65">
        <v>0</v>
      </c>
      <c r="D110" s="14">
        <v>0</v>
      </c>
      <c r="E110" s="66">
        <v>0</v>
      </c>
      <c r="F110" s="65">
        <v>19.381</v>
      </c>
      <c r="G110" s="14">
        <v>745.67</v>
      </c>
      <c r="H110" s="66">
        <f t="shared" ref="H110:H121" si="1063">G110/F110*1000</f>
        <v>38474.278932975591</v>
      </c>
      <c r="I110" s="65">
        <v>0</v>
      </c>
      <c r="J110" s="14">
        <v>0</v>
      </c>
      <c r="K110" s="66">
        <v>0</v>
      </c>
      <c r="L110" s="65">
        <v>0</v>
      </c>
      <c r="M110" s="14">
        <v>0</v>
      </c>
      <c r="N110" s="66">
        <v>0</v>
      </c>
      <c r="O110" s="65">
        <v>0</v>
      </c>
      <c r="P110" s="14">
        <v>0</v>
      </c>
      <c r="Q110" s="66">
        <v>0</v>
      </c>
      <c r="R110" s="65">
        <v>0</v>
      </c>
      <c r="S110" s="14">
        <v>0</v>
      </c>
      <c r="T110" s="66">
        <v>0</v>
      </c>
      <c r="U110" s="65">
        <v>0</v>
      </c>
      <c r="V110" s="14">
        <v>0</v>
      </c>
      <c r="W110" s="66">
        <f t="shared" ref="W110:W121" si="1064">IF(U110=0,0,V110/U110*1000)</f>
        <v>0</v>
      </c>
      <c r="X110" s="65">
        <v>63.216000000000001</v>
      </c>
      <c r="Y110" s="14">
        <v>1732.92</v>
      </c>
      <c r="Z110" s="66">
        <f t="shared" ref="Z110:Z121" si="1065">Y110/X110*1000</f>
        <v>27412.680334092634</v>
      </c>
      <c r="AA110" s="65">
        <v>0</v>
      </c>
      <c r="AB110" s="14">
        <v>0</v>
      </c>
      <c r="AC110" s="66">
        <v>0</v>
      </c>
      <c r="AD110" s="65">
        <v>0</v>
      </c>
      <c r="AE110" s="14">
        <v>0</v>
      </c>
      <c r="AF110" s="66">
        <v>0</v>
      </c>
      <c r="AG110" s="65">
        <v>0</v>
      </c>
      <c r="AH110" s="14">
        <v>0</v>
      </c>
      <c r="AI110" s="66">
        <f t="shared" ref="AI110:AI121" si="1066">IF(AG110=0,0,AH110/AG110*1000)</f>
        <v>0</v>
      </c>
      <c r="AJ110" s="65">
        <v>0</v>
      </c>
      <c r="AK110" s="14">
        <v>0</v>
      </c>
      <c r="AL110" s="66">
        <v>0</v>
      </c>
      <c r="AM110" s="65">
        <v>0</v>
      </c>
      <c r="AN110" s="14">
        <v>0</v>
      </c>
      <c r="AO110" s="66">
        <v>0</v>
      </c>
      <c r="AP110" s="65">
        <v>0</v>
      </c>
      <c r="AQ110" s="14">
        <v>0</v>
      </c>
      <c r="AR110" s="66">
        <v>0</v>
      </c>
      <c r="AS110" s="65">
        <v>0.03</v>
      </c>
      <c r="AT110" s="14">
        <v>1.23</v>
      </c>
      <c r="AU110" s="66">
        <f t="shared" ref="AU110:AU119" si="1067">AT110/AS110*1000</f>
        <v>41000</v>
      </c>
      <c r="AV110" s="65">
        <v>0</v>
      </c>
      <c r="AW110" s="14">
        <v>0</v>
      </c>
      <c r="AX110" s="66">
        <v>0</v>
      </c>
      <c r="AY110" s="65">
        <v>0</v>
      </c>
      <c r="AZ110" s="14">
        <v>0</v>
      </c>
      <c r="BA110" s="66">
        <v>0</v>
      </c>
      <c r="BB110" s="65">
        <v>0</v>
      </c>
      <c r="BC110" s="14">
        <v>0</v>
      </c>
      <c r="BD110" s="66">
        <v>0</v>
      </c>
      <c r="BE110" s="65">
        <v>0.16300000000000001</v>
      </c>
      <c r="BF110" s="14">
        <v>3.89</v>
      </c>
      <c r="BG110" s="66">
        <f t="shared" ref="BG110:BG121" si="1068">BF110/BE110*1000</f>
        <v>23865.030674846625</v>
      </c>
      <c r="BH110" s="65">
        <v>0</v>
      </c>
      <c r="BI110" s="14">
        <v>0</v>
      </c>
      <c r="BJ110" s="66">
        <v>0</v>
      </c>
      <c r="BK110" s="65"/>
      <c r="BL110" s="14"/>
      <c r="BM110" s="66"/>
      <c r="BN110" s="65">
        <v>0</v>
      </c>
      <c r="BO110" s="14">
        <v>0</v>
      </c>
      <c r="BP110" s="66">
        <v>0</v>
      </c>
      <c r="BQ110" s="65">
        <v>0</v>
      </c>
      <c r="BR110" s="14">
        <v>0</v>
      </c>
      <c r="BS110" s="66">
        <v>0</v>
      </c>
      <c r="BT110" s="65">
        <v>21.622</v>
      </c>
      <c r="BU110" s="14">
        <v>624.21</v>
      </c>
      <c r="BV110" s="66">
        <f t="shared" ref="BV110:BV121" si="1069">BU110/BT110*1000</f>
        <v>28869.207288872447</v>
      </c>
      <c r="BW110" s="65">
        <v>0</v>
      </c>
      <c r="BX110" s="14">
        <v>0</v>
      </c>
      <c r="BY110" s="66">
        <v>0</v>
      </c>
      <c r="BZ110" s="65">
        <v>0</v>
      </c>
      <c r="CA110" s="14">
        <v>0</v>
      </c>
      <c r="CB110" s="66">
        <v>0</v>
      </c>
      <c r="CC110" s="65">
        <v>0</v>
      </c>
      <c r="CD110" s="14">
        <v>0</v>
      </c>
      <c r="CE110" s="66">
        <v>0</v>
      </c>
      <c r="CF110" s="65">
        <v>0</v>
      </c>
      <c r="CG110" s="14">
        <v>0</v>
      </c>
      <c r="CH110" s="66">
        <v>0</v>
      </c>
      <c r="CI110" s="65">
        <v>0</v>
      </c>
      <c r="CJ110" s="14">
        <v>0</v>
      </c>
      <c r="CK110" s="66">
        <v>0</v>
      </c>
      <c r="CL110" s="65">
        <v>0.219</v>
      </c>
      <c r="CM110" s="14">
        <v>8.9600000000000009</v>
      </c>
      <c r="CN110" s="66">
        <f t="shared" ref="CN110:CN121" si="1070">CM110/CL110*1000</f>
        <v>40913.242009132424</v>
      </c>
      <c r="CO110" s="65">
        <v>0</v>
      </c>
      <c r="CP110" s="14">
        <v>0</v>
      </c>
      <c r="CQ110" s="66">
        <v>0</v>
      </c>
      <c r="CR110" s="65">
        <v>0</v>
      </c>
      <c r="CS110" s="14">
        <v>0</v>
      </c>
      <c r="CT110" s="66">
        <v>0</v>
      </c>
      <c r="CU110" s="65">
        <v>0</v>
      </c>
      <c r="CV110" s="14">
        <v>0</v>
      </c>
      <c r="CW110" s="66">
        <v>0</v>
      </c>
      <c r="CX110" s="65">
        <v>0</v>
      </c>
      <c r="CY110" s="14">
        <v>0</v>
      </c>
      <c r="CZ110" s="66">
        <f t="shared" ref="CZ110:CZ121" si="1071">IF(CX110=0,0,CY110/CX110*1000)</f>
        <v>0</v>
      </c>
      <c r="DA110" s="65">
        <v>0</v>
      </c>
      <c r="DB110" s="14">
        <v>0</v>
      </c>
      <c r="DC110" s="66">
        <v>0</v>
      </c>
      <c r="DD110" s="65">
        <v>0</v>
      </c>
      <c r="DE110" s="14">
        <v>0</v>
      </c>
      <c r="DF110" s="66">
        <v>0</v>
      </c>
      <c r="DG110" s="65">
        <v>0</v>
      </c>
      <c r="DH110" s="14">
        <v>0</v>
      </c>
      <c r="DI110" s="66">
        <v>0</v>
      </c>
      <c r="DJ110" s="65">
        <v>0</v>
      </c>
      <c r="DK110" s="14">
        <v>0</v>
      </c>
      <c r="DL110" s="66">
        <f t="shared" ref="DL110:DL121" si="1072">IF(DJ110=0,0,DK110/DJ110*1000)</f>
        <v>0</v>
      </c>
      <c r="DM110" s="65">
        <v>0</v>
      </c>
      <c r="DN110" s="14">
        <v>0</v>
      </c>
      <c r="DO110" s="66">
        <f t="shared" ref="DO110:DO121" si="1073">IF(DM110=0,0,DN110/DM110*1000)</f>
        <v>0</v>
      </c>
      <c r="DP110" s="65">
        <v>1.57</v>
      </c>
      <c r="DQ110" s="14">
        <v>54.77</v>
      </c>
      <c r="DR110" s="66">
        <f t="shared" ref="DR110:DR121" si="1074">DQ110/DP110*1000</f>
        <v>34885.350318471341</v>
      </c>
      <c r="DS110" s="65">
        <v>0</v>
      </c>
      <c r="DT110" s="14">
        <v>0</v>
      </c>
      <c r="DU110" s="66">
        <v>0</v>
      </c>
      <c r="DV110" s="65">
        <v>0</v>
      </c>
      <c r="DW110" s="14">
        <v>0</v>
      </c>
      <c r="DX110" s="66">
        <v>0</v>
      </c>
      <c r="DY110" s="65">
        <v>0</v>
      </c>
      <c r="DZ110" s="14">
        <v>0</v>
      </c>
      <c r="EA110" s="66">
        <v>0</v>
      </c>
      <c r="EB110" s="65">
        <v>12.164</v>
      </c>
      <c r="EC110" s="14">
        <v>523.22</v>
      </c>
      <c r="ED110" s="66">
        <f t="shared" ref="ED110:ED121" si="1075">EC110/EB110*1000</f>
        <v>43013.81124630056</v>
      </c>
      <c r="EE110" s="65">
        <v>0</v>
      </c>
      <c r="EF110" s="14">
        <v>0</v>
      </c>
      <c r="EG110" s="66">
        <v>0</v>
      </c>
      <c r="EH110" s="65">
        <v>0</v>
      </c>
      <c r="EI110" s="14">
        <v>0</v>
      </c>
      <c r="EJ110" s="66">
        <v>0</v>
      </c>
      <c r="EK110" s="65">
        <v>0</v>
      </c>
      <c r="EL110" s="14">
        <v>0</v>
      </c>
      <c r="EM110" s="66">
        <v>0</v>
      </c>
      <c r="EN110" s="65">
        <v>48.948999999999998</v>
      </c>
      <c r="EO110" s="14">
        <v>1755.12</v>
      </c>
      <c r="EP110" s="66">
        <f t="shared" ref="EP110:EP121" si="1076">EO110/EN110*1000</f>
        <v>35856.095119409998</v>
      </c>
      <c r="EQ110" s="65">
        <v>0</v>
      </c>
      <c r="ER110" s="14">
        <v>0</v>
      </c>
      <c r="ES110" s="66">
        <v>0</v>
      </c>
      <c r="ET110" s="65">
        <v>0</v>
      </c>
      <c r="EU110" s="14">
        <v>0</v>
      </c>
      <c r="EV110" s="66">
        <v>0</v>
      </c>
      <c r="EW110" s="65">
        <v>0</v>
      </c>
      <c r="EX110" s="14">
        <v>0</v>
      </c>
      <c r="EY110" s="66">
        <f t="shared" ref="EY110:EY121" si="1077">IF(EW110=0,0,EX110/EW110*1000)</f>
        <v>0</v>
      </c>
      <c r="EZ110" s="65">
        <v>0</v>
      </c>
      <c r="FA110" s="14">
        <v>0</v>
      </c>
      <c r="FB110" s="66">
        <v>0</v>
      </c>
      <c r="FC110" s="65">
        <v>11.885</v>
      </c>
      <c r="FD110" s="14">
        <v>264.70999999999998</v>
      </c>
      <c r="FE110" s="66">
        <f t="shared" ref="FE110:FE121" si="1078">FD110/FC110*1000</f>
        <v>22272.612536811106</v>
      </c>
      <c r="FF110" s="65">
        <v>73.491</v>
      </c>
      <c r="FG110" s="14">
        <v>2835.09</v>
      </c>
      <c r="FH110" s="66">
        <f t="shared" ref="FH110:FH121" si="1079">FG110/FF110*1000</f>
        <v>38577.376821651633</v>
      </c>
      <c r="FI110" s="65">
        <v>0</v>
      </c>
      <c r="FJ110" s="14">
        <v>0</v>
      </c>
      <c r="FK110" s="66">
        <v>0</v>
      </c>
      <c r="FL110" s="65">
        <v>0</v>
      </c>
      <c r="FM110" s="14">
        <v>0</v>
      </c>
      <c r="FN110" s="66">
        <v>0</v>
      </c>
      <c r="FO110" s="65">
        <v>2.0179999999999998</v>
      </c>
      <c r="FP110" s="14">
        <v>66.569999999999993</v>
      </c>
      <c r="FQ110" s="66">
        <f t="shared" ref="FQ110:FQ121" si="1080">FP110/FO110*1000</f>
        <v>32988.107036669971</v>
      </c>
      <c r="FR110" s="65">
        <v>0</v>
      </c>
      <c r="FS110" s="14">
        <v>0</v>
      </c>
      <c r="FT110" s="66">
        <v>0</v>
      </c>
      <c r="FU110" s="65">
        <v>0</v>
      </c>
      <c r="FV110" s="14">
        <v>0</v>
      </c>
      <c r="FW110" s="66">
        <v>0</v>
      </c>
      <c r="FX110" s="65">
        <v>0</v>
      </c>
      <c r="FY110" s="14">
        <v>0</v>
      </c>
      <c r="FZ110" s="66">
        <v>0</v>
      </c>
      <c r="GA110" s="65">
        <v>0</v>
      </c>
      <c r="GB110" s="14">
        <v>0</v>
      </c>
      <c r="GC110" s="66">
        <v>0</v>
      </c>
      <c r="GD110" s="65">
        <v>0</v>
      </c>
      <c r="GE110" s="14">
        <v>0</v>
      </c>
      <c r="GF110" s="66">
        <v>0</v>
      </c>
      <c r="GG110" s="65">
        <v>0</v>
      </c>
      <c r="GH110" s="14">
        <v>0</v>
      </c>
      <c r="GI110" s="66">
        <v>0</v>
      </c>
      <c r="GJ110" s="65">
        <v>0</v>
      </c>
      <c r="GK110" s="14">
        <v>0</v>
      </c>
      <c r="GL110" s="66">
        <v>0</v>
      </c>
      <c r="GM110" s="65">
        <v>0</v>
      </c>
      <c r="GN110" s="14">
        <v>0</v>
      </c>
      <c r="GO110" s="66">
        <v>0</v>
      </c>
      <c r="GP110" s="65">
        <v>7.1999999999999995E-2</v>
      </c>
      <c r="GQ110" s="14">
        <v>3.14</v>
      </c>
      <c r="GR110" s="66">
        <f t="shared" ref="GR110:GR120" si="1081">GQ110/GP110*1000</f>
        <v>43611.111111111117</v>
      </c>
      <c r="GS110" s="65">
        <v>0</v>
      </c>
      <c r="GT110" s="14">
        <v>0</v>
      </c>
      <c r="GU110" s="66">
        <v>0</v>
      </c>
      <c r="GV110" s="65">
        <v>0</v>
      </c>
      <c r="GW110" s="14">
        <v>0</v>
      </c>
      <c r="GX110" s="66">
        <v>0</v>
      </c>
      <c r="GY110" s="65">
        <v>0</v>
      </c>
      <c r="GZ110" s="14">
        <v>0</v>
      </c>
      <c r="HA110" s="66">
        <v>0</v>
      </c>
      <c r="HB110" s="65">
        <v>0</v>
      </c>
      <c r="HC110" s="14">
        <v>0</v>
      </c>
      <c r="HD110" s="66">
        <v>0</v>
      </c>
      <c r="HE110" s="65">
        <v>2E-3</v>
      </c>
      <c r="HF110" s="14">
        <v>0.52</v>
      </c>
      <c r="HG110" s="66">
        <f t="shared" ref="HG110:HG118" si="1082">HF110/HE110*1000</f>
        <v>260000</v>
      </c>
      <c r="HH110" s="65">
        <v>0</v>
      </c>
      <c r="HI110" s="14">
        <v>0</v>
      </c>
      <c r="HJ110" s="66">
        <f t="shared" ref="HJ110:HJ121" si="1083">IF(HH110=0,0,HI110/HH110*1000)</f>
        <v>0</v>
      </c>
      <c r="HK110" s="65">
        <v>0</v>
      </c>
      <c r="HL110" s="14">
        <v>0</v>
      </c>
      <c r="HM110" s="66">
        <v>0</v>
      </c>
      <c r="HN110" s="65">
        <v>0</v>
      </c>
      <c r="HO110" s="14">
        <v>0</v>
      </c>
      <c r="HP110" s="66">
        <v>0</v>
      </c>
      <c r="HQ110" s="65">
        <v>0</v>
      </c>
      <c r="HR110" s="14">
        <v>0</v>
      </c>
      <c r="HS110" s="66">
        <v>0</v>
      </c>
      <c r="HT110" s="65">
        <v>0</v>
      </c>
      <c r="HU110" s="14">
        <v>0</v>
      </c>
      <c r="HV110" s="66">
        <v>0</v>
      </c>
      <c r="HW110" s="65">
        <v>0</v>
      </c>
      <c r="HX110" s="14">
        <v>0</v>
      </c>
      <c r="HY110" s="66">
        <v>0</v>
      </c>
      <c r="HZ110" s="65">
        <v>0</v>
      </c>
      <c r="IA110" s="14">
        <v>0</v>
      </c>
      <c r="IB110" s="66">
        <f t="shared" ref="IB110:IB121" si="1084">IF(HZ110=0,0,IA110/HZ110*1000)</f>
        <v>0</v>
      </c>
      <c r="IC110" s="65">
        <v>6.0999999999999999E-2</v>
      </c>
      <c r="ID110" s="14">
        <v>1.19</v>
      </c>
      <c r="IE110" s="66">
        <f t="shared" ref="IE110:IE119" si="1085">ID110/IC110*1000</f>
        <v>19508.196721311473</v>
      </c>
      <c r="IF110" s="65">
        <v>0</v>
      </c>
      <c r="IG110" s="14">
        <v>0</v>
      </c>
      <c r="IH110" s="66">
        <v>0</v>
      </c>
      <c r="II110" s="65">
        <v>0</v>
      </c>
      <c r="IJ110" s="14">
        <v>0</v>
      </c>
      <c r="IK110" s="66">
        <v>0</v>
      </c>
      <c r="IL110" s="65">
        <v>1.4E-2</v>
      </c>
      <c r="IM110" s="14">
        <v>0.77</v>
      </c>
      <c r="IN110" s="66">
        <f t="shared" ref="IN110:IN121" si="1086">IM110/IL110*1000</f>
        <v>55000</v>
      </c>
      <c r="IO110" s="65">
        <v>1.58</v>
      </c>
      <c r="IP110" s="14">
        <v>126.05</v>
      </c>
      <c r="IQ110" s="66">
        <f t="shared" ref="IQ110:IQ121" si="1087">IP110/IO110*1000</f>
        <v>79778.481012658216</v>
      </c>
      <c r="IR110" s="65">
        <v>0</v>
      </c>
      <c r="IS110" s="14">
        <v>0</v>
      </c>
      <c r="IT110" s="66">
        <v>0</v>
      </c>
      <c r="IU110" s="65">
        <v>0</v>
      </c>
      <c r="IV110" s="14">
        <v>0</v>
      </c>
      <c r="IW110" s="66">
        <v>0</v>
      </c>
      <c r="IX110" s="65">
        <v>0</v>
      </c>
      <c r="IY110" s="14">
        <v>0</v>
      </c>
      <c r="IZ110" s="66">
        <v>0</v>
      </c>
      <c r="JA110" s="65">
        <v>0</v>
      </c>
      <c r="JB110" s="14">
        <v>0</v>
      </c>
      <c r="JC110" s="66">
        <v>0</v>
      </c>
      <c r="JD110" s="65">
        <v>14.081</v>
      </c>
      <c r="JE110" s="14">
        <v>374.17</v>
      </c>
      <c r="JF110" s="66">
        <f t="shared" ref="JF110:JF121" si="1088">JE110/JD110*1000</f>
        <v>26572.686598963144</v>
      </c>
      <c r="JG110" s="65">
        <v>2.59</v>
      </c>
      <c r="JH110" s="14">
        <v>161.66999999999999</v>
      </c>
      <c r="JI110" s="66">
        <f t="shared" ref="JI110:JI121" si="1089">JH110/JG110*1000</f>
        <v>62420.849420849423</v>
      </c>
      <c r="JJ110" s="11">
        <f t="shared" si="1009"/>
        <v>273.108</v>
      </c>
      <c r="JK110" s="21">
        <f t="shared" si="1010"/>
        <v>9283.8700000000026</v>
      </c>
      <c r="JL110" s="6"/>
      <c r="JM110" s="9"/>
      <c r="JN110" s="6"/>
      <c r="JO110" s="6"/>
      <c r="JP110" s="6"/>
      <c r="JQ110" s="9"/>
      <c r="JR110" s="6"/>
      <c r="JS110" s="6"/>
      <c r="JT110" s="6"/>
      <c r="JU110" s="9"/>
      <c r="JV110" s="6"/>
      <c r="JW110" s="6"/>
      <c r="JX110" s="1"/>
      <c r="JY110" s="2"/>
      <c r="JZ110" s="1"/>
      <c r="KA110" s="1"/>
      <c r="KB110" s="1"/>
      <c r="KC110" s="2"/>
      <c r="KD110" s="1"/>
      <c r="KE110" s="1"/>
      <c r="KF110" s="1"/>
      <c r="KG110" s="2"/>
      <c r="KH110" s="1"/>
      <c r="KI110" s="1"/>
      <c r="KJ110" s="1"/>
      <c r="KK110" s="2"/>
      <c r="KL110" s="1"/>
      <c r="KM110" s="1"/>
      <c r="KN110" s="1"/>
      <c r="KO110" s="2"/>
      <c r="KP110" s="1"/>
      <c r="KQ110" s="1"/>
      <c r="KR110" s="1"/>
      <c r="KS110" s="2"/>
      <c r="KT110" s="1"/>
      <c r="KU110" s="1"/>
      <c r="KV110" s="1"/>
      <c r="KW110" s="2"/>
      <c r="KX110" s="1"/>
      <c r="KY110" s="1"/>
      <c r="KZ110" s="1"/>
      <c r="LA110" s="2"/>
      <c r="LB110" s="1"/>
      <c r="LC110" s="1"/>
      <c r="LD110" s="1"/>
    </row>
    <row r="111" spans="1:391" x14ac:dyDescent="0.3">
      <c r="A111" s="57">
        <v>2017</v>
      </c>
      <c r="B111" s="58" t="s">
        <v>6</v>
      </c>
      <c r="C111" s="65">
        <v>0</v>
      </c>
      <c r="D111" s="14">
        <v>0</v>
      </c>
      <c r="E111" s="66">
        <v>0</v>
      </c>
      <c r="F111" s="65">
        <v>3.4169999999999998</v>
      </c>
      <c r="G111" s="14">
        <v>145.29</v>
      </c>
      <c r="H111" s="66">
        <f t="shared" si="1063"/>
        <v>42519.754170324843</v>
      </c>
      <c r="I111" s="65">
        <v>0</v>
      </c>
      <c r="J111" s="14">
        <v>0</v>
      </c>
      <c r="K111" s="66">
        <v>0</v>
      </c>
      <c r="L111" s="65">
        <v>0.14000000000000001</v>
      </c>
      <c r="M111" s="14">
        <v>2.4500000000000002</v>
      </c>
      <c r="N111" s="66">
        <f t="shared" ref="N111:N121" si="1090">M111/L111*1000</f>
        <v>17500</v>
      </c>
      <c r="O111" s="65">
        <v>0</v>
      </c>
      <c r="P111" s="14">
        <v>0</v>
      </c>
      <c r="Q111" s="66">
        <v>0</v>
      </c>
      <c r="R111" s="65">
        <v>0</v>
      </c>
      <c r="S111" s="14">
        <v>0</v>
      </c>
      <c r="T111" s="66">
        <v>0</v>
      </c>
      <c r="U111" s="65">
        <v>0</v>
      </c>
      <c r="V111" s="14">
        <v>0</v>
      </c>
      <c r="W111" s="66">
        <f t="shared" si="1064"/>
        <v>0</v>
      </c>
      <c r="X111" s="65">
        <v>110.994</v>
      </c>
      <c r="Y111" s="14">
        <v>3398.43</v>
      </c>
      <c r="Z111" s="66">
        <f t="shared" si="1065"/>
        <v>30618.141521163307</v>
      </c>
      <c r="AA111" s="65">
        <v>0</v>
      </c>
      <c r="AB111" s="14">
        <v>0</v>
      </c>
      <c r="AC111" s="66">
        <v>0</v>
      </c>
      <c r="AD111" s="65">
        <v>0</v>
      </c>
      <c r="AE111" s="14">
        <v>0</v>
      </c>
      <c r="AF111" s="66">
        <v>0</v>
      </c>
      <c r="AG111" s="65">
        <v>0</v>
      </c>
      <c r="AH111" s="14">
        <v>0</v>
      </c>
      <c r="AI111" s="66">
        <f t="shared" si="1066"/>
        <v>0</v>
      </c>
      <c r="AJ111" s="65">
        <v>0</v>
      </c>
      <c r="AK111" s="14">
        <v>0</v>
      </c>
      <c r="AL111" s="66">
        <v>0</v>
      </c>
      <c r="AM111" s="65">
        <v>0</v>
      </c>
      <c r="AN111" s="14">
        <v>0</v>
      </c>
      <c r="AO111" s="66">
        <v>0</v>
      </c>
      <c r="AP111" s="65">
        <v>0</v>
      </c>
      <c r="AQ111" s="14">
        <v>0</v>
      </c>
      <c r="AR111" s="66">
        <v>0</v>
      </c>
      <c r="AS111" s="65">
        <v>0</v>
      </c>
      <c r="AT111" s="14">
        <v>0</v>
      </c>
      <c r="AU111" s="66">
        <v>0</v>
      </c>
      <c r="AV111" s="65">
        <v>0</v>
      </c>
      <c r="AW111" s="14">
        <v>0</v>
      </c>
      <c r="AX111" s="66">
        <v>0</v>
      </c>
      <c r="AY111" s="65">
        <v>0</v>
      </c>
      <c r="AZ111" s="14">
        <v>0</v>
      </c>
      <c r="BA111" s="66">
        <v>0</v>
      </c>
      <c r="BB111" s="65">
        <v>0</v>
      </c>
      <c r="BC111" s="14">
        <v>0</v>
      </c>
      <c r="BD111" s="66">
        <v>0</v>
      </c>
      <c r="BE111" s="65">
        <v>1.456</v>
      </c>
      <c r="BF111" s="14">
        <v>52.23</v>
      </c>
      <c r="BG111" s="66">
        <f t="shared" si="1068"/>
        <v>35872.252747252744</v>
      </c>
      <c r="BH111" s="65">
        <v>0</v>
      </c>
      <c r="BI111" s="14">
        <v>0</v>
      </c>
      <c r="BJ111" s="66">
        <v>0</v>
      </c>
      <c r="BK111" s="65"/>
      <c r="BL111" s="14"/>
      <c r="BM111" s="66"/>
      <c r="BN111" s="65">
        <v>0</v>
      </c>
      <c r="BO111" s="14">
        <v>0</v>
      </c>
      <c r="BP111" s="66">
        <v>0</v>
      </c>
      <c r="BQ111" s="65">
        <v>0</v>
      </c>
      <c r="BR111" s="14">
        <v>0</v>
      </c>
      <c r="BS111" s="66">
        <v>0</v>
      </c>
      <c r="BT111" s="65">
        <v>48.338999999999999</v>
      </c>
      <c r="BU111" s="14">
        <v>1009.02</v>
      </c>
      <c r="BV111" s="66">
        <f t="shared" si="1069"/>
        <v>20873.828585614097</v>
      </c>
      <c r="BW111" s="65">
        <v>0</v>
      </c>
      <c r="BX111" s="14">
        <v>0</v>
      </c>
      <c r="BY111" s="66">
        <v>0</v>
      </c>
      <c r="BZ111" s="65">
        <v>0</v>
      </c>
      <c r="CA111" s="14">
        <v>0</v>
      </c>
      <c r="CB111" s="66">
        <v>0</v>
      </c>
      <c r="CC111" s="65">
        <v>0</v>
      </c>
      <c r="CD111" s="14">
        <v>0</v>
      </c>
      <c r="CE111" s="66">
        <v>0</v>
      </c>
      <c r="CF111" s="65">
        <v>0</v>
      </c>
      <c r="CG111" s="14">
        <v>0</v>
      </c>
      <c r="CH111" s="66">
        <v>0</v>
      </c>
      <c r="CI111" s="65">
        <v>0</v>
      </c>
      <c r="CJ111" s="14">
        <v>0</v>
      </c>
      <c r="CK111" s="66">
        <v>0</v>
      </c>
      <c r="CL111" s="65">
        <v>4.8010000000000002</v>
      </c>
      <c r="CM111" s="14">
        <v>99.81</v>
      </c>
      <c r="CN111" s="66">
        <f t="shared" si="1070"/>
        <v>20789.418871068527</v>
      </c>
      <c r="CO111" s="65">
        <v>0</v>
      </c>
      <c r="CP111" s="14">
        <v>0</v>
      </c>
      <c r="CQ111" s="66">
        <v>0</v>
      </c>
      <c r="CR111" s="65">
        <v>0</v>
      </c>
      <c r="CS111" s="14">
        <v>0</v>
      </c>
      <c r="CT111" s="66">
        <v>0</v>
      </c>
      <c r="CU111" s="65">
        <v>0</v>
      </c>
      <c r="CV111" s="14">
        <v>0</v>
      </c>
      <c r="CW111" s="66">
        <v>0</v>
      </c>
      <c r="CX111" s="65">
        <v>0</v>
      </c>
      <c r="CY111" s="14">
        <v>0</v>
      </c>
      <c r="CZ111" s="66">
        <f t="shared" si="1071"/>
        <v>0</v>
      </c>
      <c r="DA111" s="65">
        <v>0</v>
      </c>
      <c r="DB111" s="14">
        <v>0</v>
      </c>
      <c r="DC111" s="66">
        <v>0</v>
      </c>
      <c r="DD111" s="65">
        <v>0</v>
      </c>
      <c r="DE111" s="14">
        <v>0</v>
      </c>
      <c r="DF111" s="66">
        <v>0</v>
      </c>
      <c r="DG111" s="65">
        <v>0</v>
      </c>
      <c r="DH111" s="14">
        <v>0</v>
      </c>
      <c r="DI111" s="66">
        <v>0</v>
      </c>
      <c r="DJ111" s="65">
        <v>0</v>
      </c>
      <c r="DK111" s="14">
        <v>0</v>
      </c>
      <c r="DL111" s="66">
        <f t="shared" si="1072"/>
        <v>0</v>
      </c>
      <c r="DM111" s="65">
        <v>0</v>
      </c>
      <c r="DN111" s="14">
        <v>0</v>
      </c>
      <c r="DO111" s="66">
        <f t="shared" si="1073"/>
        <v>0</v>
      </c>
      <c r="DP111" s="65">
        <v>0.28799999999999998</v>
      </c>
      <c r="DQ111" s="14">
        <v>11.58</v>
      </c>
      <c r="DR111" s="66">
        <f t="shared" si="1074"/>
        <v>40208.333333333336</v>
      </c>
      <c r="DS111" s="65">
        <v>0</v>
      </c>
      <c r="DT111" s="14">
        <v>0</v>
      </c>
      <c r="DU111" s="66">
        <v>0</v>
      </c>
      <c r="DV111" s="65">
        <v>0</v>
      </c>
      <c r="DW111" s="14">
        <v>0</v>
      </c>
      <c r="DX111" s="66">
        <v>0</v>
      </c>
      <c r="DY111" s="65">
        <v>0</v>
      </c>
      <c r="DZ111" s="14">
        <v>0</v>
      </c>
      <c r="EA111" s="66">
        <v>0</v>
      </c>
      <c r="EB111" s="65">
        <v>9.4380000000000006</v>
      </c>
      <c r="EC111" s="14">
        <v>399.88</v>
      </c>
      <c r="ED111" s="66">
        <f t="shared" si="1075"/>
        <v>42369.14600550964</v>
      </c>
      <c r="EE111" s="65">
        <v>0</v>
      </c>
      <c r="EF111" s="14">
        <v>0</v>
      </c>
      <c r="EG111" s="66">
        <v>0</v>
      </c>
      <c r="EH111" s="65">
        <v>0</v>
      </c>
      <c r="EI111" s="14">
        <v>0</v>
      </c>
      <c r="EJ111" s="66">
        <v>0</v>
      </c>
      <c r="EK111" s="65">
        <v>0.04</v>
      </c>
      <c r="EL111" s="14">
        <v>1.81</v>
      </c>
      <c r="EM111" s="66">
        <f t="shared" ref="EM111:EM121" si="1091">EL111/EK111*1000</f>
        <v>45250</v>
      </c>
      <c r="EN111" s="65">
        <v>3.0390000000000001</v>
      </c>
      <c r="EO111" s="14">
        <v>55.12</v>
      </c>
      <c r="EP111" s="66">
        <f t="shared" si="1076"/>
        <v>18137.545245146426</v>
      </c>
      <c r="EQ111" s="65">
        <v>0</v>
      </c>
      <c r="ER111" s="14">
        <v>0</v>
      </c>
      <c r="ES111" s="66">
        <v>0</v>
      </c>
      <c r="ET111" s="65">
        <v>0</v>
      </c>
      <c r="EU111" s="14">
        <v>0</v>
      </c>
      <c r="EV111" s="66">
        <v>0</v>
      </c>
      <c r="EW111" s="65">
        <v>0</v>
      </c>
      <c r="EX111" s="14">
        <v>0</v>
      </c>
      <c r="EY111" s="66">
        <f t="shared" si="1077"/>
        <v>0</v>
      </c>
      <c r="EZ111" s="65">
        <v>1.6160000000000001</v>
      </c>
      <c r="FA111" s="14">
        <v>49.87</v>
      </c>
      <c r="FB111" s="66">
        <f t="shared" ref="FB111:FB121" si="1092">FA111/EZ111*1000</f>
        <v>30860.14851485148</v>
      </c>
      <c r="FC111" s="65">
        <v>8.5470000000000006</v>
      </c>
      <c r="FD111" s="14">
        <v>227.96</v>
      </c>
      <c r="FE111" s="66">
        <f t="shared" si="1078"/>
        <v>26671.34667134667</v>
      </c>
      <c r="FF111" s="65">
        <v>69.685000000000002</v>
      </c>
      <c r="FG111" s="14">
        <v>2136.6799999999998</v>
      </c>
      <c r="FH111" s="66">
        <f t="shared" si="1079"/>
        <v>30661.978905072825</v>
      </c>
      <c r="FI111" s="65">
        <v>0</v>
      </c>
      <c r="FJ111" s="14">
        <v>0</v>
      </c>
      <c r="FK111" s="66">
        <v>0</v>
      </c>
      <c r="FL111" s="65">
        <v>8.3000000000000004E-2</v>
      </c>
      <c r="FM111" s="14">
        <v>2.81</v>
      </c>
      <c r="FN111" s="66">
        <f t="shared" ref="FN111:FN121" si="1093">FM111/FL111*1000</f>
        <v>33855.421686746988</v>
      </c>
      <c r="FO111" s="65">
        <v>2.4060000000000001</v>
      </c>
      <c r="FP111" s="14">
        <v>81.81</v>
      </c>
      <c r="FQ111" s="66">
        <f t="shared" si="1080"/>
        <v>34002.493765586034</v>
      </c>
      <c r="FR111" s="65">
        <v>0</v>
      </c>
      <c r="FS111" s="14">
        <v>0</v>
      </c>
      <c r="FT111" s="66">
        <v>0</v>
      </c>
      <c r="FU111" s="65">
        <v>0</v>
      </c>
      <c r="FV111" s="14">
        <v>0</v>
      </c>
      <c r="FW111" s="66">
        <v>0</v>
      </c>
      <c r="FX111" s="65">
        <v>0</v>
      </c>
      <c r="FY111" s="14">
        <v>0</v>
      </c>
      <c r="FZ111" s="66">
        <v>0</v>
      </c>
      <c r="GA111" s="65">
        <v>0</v>
      </c>
      <c r="GB111" s="14">
        <v>0</v>
      </c>
      <c r="GC111" s="66">
        <v>0</v>
      </c>
      <c r="GD111" s="65">
        <v>0</v>
      </c>
      <c r="GE111" s="14">
        <v>0</v>
      </c>
      <c r="GF111" s="66">
        <v>0</v>
      </c>
      <c r="GG111" s="65">
        <v>0</v>
      </c>
      <c r="GH111" s="14">
        <v>0</v>
      </c>
      <c r="GI111" s="66">
        <v>0</v>
      </c>
      <c r="GJ111" s="65">
        <v>0</v>
      </c>
      <c r="GK111" s="14">
        <v>0</v>
      </c>
      <c r="GL111" s="66">
        <v>0</v>
      </c>
      <c r="GM111" s="65">
        <v>0</v>
      </c>
      <c r="GN111" s="14">
        <v>0</v>
      </c>
      <c r="GO111" s="66">
        <v>0</v>
      </c>
      <c r="GP111" s="65">
        <v>0</v>
      </c>
      <c r="GQ111" s="14">
        <v>0</v>
      </c>
      <c r="GR111" s="66">
        <v>0</v>
      </c>
      <c r="GS111" s="65">
        <v>0</v>
      </c>
      <c r="GT111" s="14">
        <v>0</v>
      </c>
      <c r="GU111" s="66">
        <v>0</v>
      </c>
      <c r="GV111" s="65">
        <v>0.05</v>
      </c>
      <c r="GW111" s="14">
        <v>3.16</v>
      </c>
      <c r="GX111" s="66">
        <f t="shared" ref="GX111:GX119" si="1094">GW111/GV111*1000</f>
        <v>63200</v>
      </c>
      <c r="GY111" s="65">
        <v>0</v>
      </c>
      <c r="GZ111" s="14">
        <v>0</v>
      </c>
      <c r="HA111" s="66">
        <v>0</v>
      </c>
      <c r="HB111" s="65">
        <v>0</v>
      </c>
      <c r="HC111" s="14">
        <v>0</v>
      </c>
      <c r="HD111" s="66">
        <v>0</v>
      </c>
      <c r="HE111" s="65">
        <v>0</v>
      </c>
      <c r="HF111" s="14">
        <v>0</v>
      </c>
      <c r="HG111" s="66">
        <v>0</v>
      </c>
      <c r="HH111" s="65">
        <v>0</v>
      </c>
      <c r="HI111" s="14">
        <v>0</v>
      </c>
      <c r="HJ111" s="66">
        <f t="shared" si="1083"/>
        <v>0</v>
      </c>
      <c r="HK111" s="65">
        <v>0</v>
      </c>
      <c r="HL111" s="14">
        <v>0</v>
      </c>
      <c r="HM111" s="66">
        <v>0</v>
      </c>
      <c r="HN111" s="65">
        <v>0</v>
      </c>
      <c r="HO111" s="14">
        <v>0</v>
      </c>
      <c r="HP111" s="66">
        <v>0</v>
      </c>
      <c r="HQ111" s="65">
        <v>0</v>
      </c>
      <c r="HR111" s="14">
        <v>0</v>
      </c>
      <c r="HS111" s="66">
        <v>0</v>
      </c>
      <c r="HT111" s="65">
        <v>0</v>
      </c>
      <c r="HU111" s="14">
        <v>0</v>
      </c>
      <c r="HV111" s="66">
        <v>0</v>
      </c>
      <c r="HW111" s="65">
        <v>0</v>
      </c>
      <c r="HX111" s="14">
        <v>0</v>
      </c>
      <c r="HY111" s="66">
        <v>0</v>
      </c>
      <c r="HZ111" s="65">
        <v>0</v>
      </c>
      <c r="IA111" s="14">
        <v>0</v>
      </c>
      <c r="IB111" s="66">
        <f t="shared" si="1084"/>
        <v>0</v>
      </c>
      <c r="IC111" s="65">
        <v>0</v>
      </c>
      <c r="ID111" s="14">
        <v>0</v>
      </c>
      <c r="IE111" s="66">
        <v>0</v>
      </c>
      <c r="IF111" s="65">
        <v>0</v>
      </c>
      <c r="IG111" s="14">
        <v>0</v>
      </c>
      <c r="IH111" s="66">
        <v>0</v>
      </c>
      <c r="II111" s="65">
        <v>0</v>
      </c>
      <c r="IJ111" s="14">
        <v>0</v>
      </c>
      <c r="IK111" s="66">
        <v>0</v>
      </c>
      <c r="IL111" s="65">
        <v>0.84399999999999997</v>
      </c>
      <c r="IM111" s="14">
        <v>10.85</v>
      </c>
      <c r="IN111" s="66">
        <f t="shared" si="1086"/>
        <v>12855.450236966824</v>
      </c>
      <c r="IO111" s="65">
        <v>0.96199999999999997</v>
      </c>
      <c r="IP111" s="14">
        <v>164.71</v>
      </c>
      <c r="IQ111" s="66">
        <f t="shared" si="1087"/>
        <v>171216.21621621621</v>
      </c>
      <c r="IR111" s="65">
        <v>0.221</v>
      </c>
      <c r="IS111" s="14">
        <v>7.2</v>
      </c>
      <c r="IT111" s="66">
        <f t="shared" ref="IT111:IT121" si="1095">IS111/IR111*1000</f>
        <v>32579.185520361989</v>
      </c>
      <c r="IU111" s="65">
        <v>0</v>
      </c>
      <c r="IV111" s="14">
        <v>0</v>
      </c>
      <c r="IW111" s="66">
        <v>0</v>
      </c>
      <c r="IX111" s="65">
        <v>0</v>
      </c>
      <c r="IY111" s="14">
        <v>0</v>
      </c>
      <c r="IZ111" s="66">
        <v>0</v>
      </c>
      <c r="JA111" s="65">
        <v>0</v>
      </c>
      <c r="JB111" s="14">
        <v>0</v>
      </c>
      <c r="JC111" s="66">
        <v>0</v>
      </c>
      <c r="JD111" s="65">
        <v>22.161999999999999</v>
      </c>
      <c r="JE111" s="14">
        <v>605.58000000000004</v>
      </c>
      <c r="JF111" s="66">
        <f t="shared" si="1088"/>
        <v>27325.151159642632</v>
      </c>
      <c r="JG111" s="65">
        <v>0.63400000000000001</v>
      </c>
      <c r="JH111" s="14">
        <v>22.53</v>
      </c>
      <c r="JI111" s="66">
        <f t="shared" si="1089"/>
        <v>35536.27760252366</v>
      </c>
      <c r="JJ111" s="11">
        <f t="shared" si="1009"/>
        <v>289.16199999999998</v>
      </c>
      <c r="JK111" s="21">
        <f t="shared" si="1010"/>
        <v>8488.7800000000007</v>
      </c>
      <c r="JL111" s="6"/>
      <c r="JM111" s="9"/>
      <c r="JN111" s="6"/>
      <c r="JO111" s="6"/>
      <c r="JP111" s="6"/>
      <c r="JQ111" s="9"/>
      <c r="JR111" s="6"/>
      <c r="JS111" s="6"/>
      <c r="JT111" s="6"/>
      <c r="JU111" s="9"/>
      <c r="JV111" s="6"/>
      <c r="JW111" s="6"/>
      <c r="JX111" s="1"/>
      <c r="JY111" s="2"/>
      <c r="JZ111" s="1"/>
      <c r="KA111" s="1"/>
      <c r="KB111" s="1"/>
      <c r="KC111" s="2"/>
      <c r="KD111" s="1"/>
      <c r="KE111" s="1"/>
      <c r="KF111" s="1"/>
      <c r="KG111" s="2"/>
      <c r="KH111" s="1"/>
      <c r="KI111" s="1"/>
      <c r="KJ111" s="1"/>
      <c r="KK111" s="2"/>
      <c r="KL111" s="1"/>
      <c r="KM111" s="1"/>
      <c r="KN111" s="1"/>
      <c r="KO111" s="2"/>
      <c r="KP111" s="1"/>
      <c r="KQ111" s="1"/>
      <c r="KR111" s="1"/>
      <c r="KS111" s="2"/>
      <c r="KT111" s="1"/>
      <c r="KU111" s="1"/>
      <c r="KV111" s="1"/>
      <c r="KW111" s="2"/>
      <c r="KX111" s="1"/>
      <c r="KY111" s="1"/>
      <c r="KZ111" s="1"/>
      <c r="LA111" s="2"/>
      <c r="LB111" s="1"/>
      <c r="LC111" s="1"/>
      <c r="LD111" s="1"/>
    </row>
    <row r="112" spans="1:391" x14ac:dyDescent="0.3">
      <c r="A112" s="57">
        <v>2017</v>
      </c>
      <c r="B112" s="58" t="s">
        <v>7</v>
      </c>
      <c r="C112" s="65">
        <v>1.9E-2</v>
      </c>
      <c r="D112" s="14">
        <v>0.36</v>
      </c>
      <c r="E112" s="66">
        <f t="shared" ref="E112:E117" si="1096">D112/C112*1000</f>
        <v>18947.36842105263</v>
      </c>
      <c r="F112" s="65">
        <v>3.234</v>
      </c>
      <c r="G112" s="14">
        <v>144.37</v>
      </c>
      <c r="H112" s="66">
        <f t="shared" si="1063"/>
        <v>44641.311069882497</v>
      </c>
      <c r="I112" s="65">
        <v>0</v>
      </c>
      <c r="J112" s="14">
        <v>0</v>
      </c>
      <c r="K112" s="66">
        <v>0</v>
      </c>
      <c r="L112" s="65">
        <v>4.4999999999999998E-2</v>
      </c>
      <c r="M112" s="14">
        <v>1.42</v>
      </c>
      <c r="N112" s="66">
        <f t="shared" si="1090"/>
        <v>31555.555555555555</v>
      </c>
      <c r="O112" s="65">
        <v>0</v>
      </c>
      <c r="P112" s="14">
        <v>0</v>
      </c>
      <c r="Q112" s="66">
        <v>0</v>
      </c>
      <c r="R112" s="65">
        <v>7.4999999999999997E-2</v>
      </c>
      <c r="S112" s="14">
        <v>9.41</v>
      </c>
      <c r="T112" s="66">
        <f t="shared" ref="T112:T120" si="1097">S112/R112*1000</f>
        <v>125466.66666666667</v>
      </c>
      <c r="U112" s="65">
        <v>0</v>
      </c>
      <c r="V112" s="14">
        <v>0</v>
      </c>
      <c r="W112" s="66">
        <f t="shared" si="1064"/>
        <v>0</v>
      </c>
      <c r="X112" s="65">
        <v>95.141000000000005</v>
      </c>
      <c r="Y112" s="14">
        <v>2371.39</v>
      </c>
      <c r="Z112" s="66">
        <f t="shared" si="1065"/>
        <v>24925.006043661513</v>
      </c>
      <c r="AA112" s="65">
        <v>0</v>
      </c>
      <c r="AB112" s="14">
        <v>0</v>
      </c>
      <c r="AC112" s="66">
        <v>0</v>
      </c>
      <c r="AD112" s="65">
        <v>0</v>
      </c>
      <c r="AE112" s="14">
        <v>0</v>
      </c>
      <c r="AF112" s="66">
        <v>0</v>
      </c>
      <c r="AG112" s="65">
        <v>0</v>
      </c>
      <c r="AH112" s="14">
        <v>0</v>
      </c>
      <c r="AI112" s="66">
        <f t="shared" si="1066"/>
        <v>0</v>
      </c>
      <c r="AJ112" s="65">
        <v>0</v>
      </c>
      <c r="AK112" s="14">
        <v>0</v>
      </c>
      <c r="AL112" s="66">
        <v>0</v>
      </c>
      <c r="AM112" s="65">
        <v>0</v>
      </c>
      <c r="AN112" s="14">
        <v>0</v>
      </c>
      <c r="AO112" s="66">
        <v>0</v>
      </c>
      <c r="AP112" s="65">
        <v>0</v>
      </c>
      <c r="AQ112" s="14">
        <v>0</v>
      </c>
      <c r="AR112" s="66">
        <v>0</v>
      </c>
      <c r="AS112" s="65">
        <v>0</v>
      </c>
      <c r="AT112" s="14">
        <v>0</v>
      </c>
      <c r="AU112" s="66">
        <v>0</v>
      </c>
      <c r="AV112" s="65">
        <v>0</v>
      </c>
      <c r="AW112" s="14">
        <v>0</v>
      </c>
      <c r="AX112" s="66">
        <v>0</v>
      </c>
      <c r="AY112" s="65">
        <v>0</v>
      </c>
      <c r="AZ112" s="14">
        <v>0</v>
      </c>
      <c r="BA112" s="66">
        <v>0</v>
      </c>
      <c r="BB112" s="65">
        <v>0</v>
      </c>
      <c r="BC112" s="14">
        <v>0</v>
      </c>
      <c r="BD112" s="66">
        <v>0</v>
      </c>
      <c r="BE112" s="65">
        <v>2.8239999999999998</v>
      </c>
      <c r="BF112" s="14">
        <v>113.45</v>
      </c>
      <c r="BG112" s="66">
        <f t="shared" si="1068"/>
        <v>40173.512747875357</v>
      </c>
      <c r="BH112" s="65">
        <v>0</v>
      </c>
      <c r="BI112" s="14">
        <v>0</v>
      </c>
      <c r="BJ112" s="66">
        <v>0</v>
      </c>
      <c r="BK112" s="65"/>
      <c r="BL112" s="14"/>
      <c r="BM112" s="66"/>
      <c r="BN112" s="65">
        <v>0</v>
      </c>
      <c r="BO112" s="14">
        <v>0</v>
      </c>
      <c r="BP112" s="66">
        <v>0</v>
      </c>
      <c r="BQ112" s="65">
        <v>0</v>
      </c>
      <c r="BR112" s="14">
        <v>0</v>
      </c>
      <c r="BS112" s="66">
        <v>0</v>
      </c>
      <c r="BT112" s="65">
        <v>75.015000000000001</v>
      </c>
      <c r="BU112" s="14">
        <v>1821.03</v>
      </c>
      <c r="BV112" s="66">
        <f t="shared" si="1069"/>
        <v>24275.544891021797</v>
      </c>
      <c r="BW112" s="65">
        <v>0</v>
      </c>
      <c r="BX112" s="14">
        <v>0</v>
      </c>
      <c r="BY112" s="66">
        <v>0</v>
      </c>
      <c r="BZ112" s="65">
        <v>0</v>
      </c>
      <c r="CA112" s="14">
        <v>0</v>
      </c>
      <c r="CB112" s="66">
        <v>0</v>
      </c>
      <c r="CC112" s="65">
        <v>0</v>
      </c>
      <c r="CD112" s="14">
        <v>0</v>
      </c>
      <c r="CE112" s="66">
        <v>0</v>
      </c>
      <c r="CF112" s="65">
        <v>0</v>
      </c>
      <c r="CG112" s="14">
        <v>0</v>
      </c>
      <c r="CH112" s="66">
        <v>0</v>
      </c>
      <c r="CI112" s="65">
        <v>0</v>
      </c>
      <c r="CJ112" s="14">
        <v>0</v>
      </c>
      <c r="CK112" s="66">
        <v>0</v>
      </c>
      <c r="CL112" s="65">
        <v>2.62</v>
      </c>
      <c r="CM112" s="14">
        <v>50.97</v>
      </c>
      <c r="CN112" s="66">
        <f t="shared" si="1070"/>
        <v>19454.198473282442</v>
      </c>
      <c r="CO112" s="65">
        <v>0</v>
      </c>
      <c r="CP112" s="14">
        <v>0</v>
      </c>
      <c r="CQ112" s="66">
        <v>0</v>
      </c>
      <c r="CR112" s="65">
        <v>0</v>
      </c>
      <c r="CS112" s="14">
        <v>0</v>
      </c>
      <c r="CT112" s="66">
        <v>0</v>
      </c>
      <c r="CU112" s="65">
        <v>0</v>
      </c>
      <c r="CV112" s="14">
        <v>0</v>
      </c>
      <c r="CW112" s="66">
        <v>0</v>
      </c>
      <c r="CX112" s="65">
        <v>0</v>
      </c>
      <c r="CY112" s="14">
        <v>0</v>
      </c>
      <c r="CZ112" s="66">
        <f t="shared" si="1071"/>
        <v>0</v>
      </c>
      <c r="DA112" s="65">
        <v>0</v>
      </c>
      <c r="DB112" s="14">
        <v>0</v>
      </c>
      <c r="DC112" s="66">
        <v>0</v>
      </c>
      <c r="DD112" s="65">
        <v>0</v>
      </c>
      <c r="DE112" s="14">
        <v>0</v>
      </c>
      <c r="DF112" s="66">
        <v>0</v>
      </c>
      <c r="DG112" s="65">
        <v>0</v>
      </c>
      <c r="DH112" s="14">
        <v>0</v>
      </c>
      <c r="DI112" s="66">
        <v>0</v>
      </c>
      <c r="DJ112" s="65">
        <v>0</v>
      </c>
      <c r="DK112" s="14">
        <v>0</v>
      </c>
      <c r="DL112" s="66">
        <f t="shared" si="1072"/>
        <v>0</v>
      </c>
      <c r="DM112" s="65">
        <v>0</v>
      </c>
      <c r="DN112" s="14">
        <v>0</v>
      </c>
      <c r="DO112" s="66">
        <f t="shared" si="1073"/>
        <v>0</v>
      </c>
      <c r="DP112" s="65">
        <v>0</v>
      </c>
      <c r="DQ112" s="14">
        <v>0</v>
      </c>
      <c r="DR112" s="66">
        <v>0</v>
      </c>
      <c r="DS112" s="65">
        <v>0</v>
      </c>
      <c r="DT112" s="14">
        <v>0</v>
      </c>
      <c r="DU112" s="66">
        <v>0</v>
      </c>
      <c r="DV112" s="65">
        <v>0</v>
      </c>
      <c r="DW112" s="14">
        <v>0</v>
      </c>
      <c r="DX112" s="66">
        <v>0</v>
      </c>
      <c r="DY112" s="65">
        <v>0</v>
      </c>
      <c r="DZ112" s="14">
        <v>0</v>
      </c>
      <c r="EA112" s="66">
        <v>0</v>
      </c>
      <c r="EB112" s="65">
        <v>46.622999999999998</v>
      </c>
      <c r="EC112" s="14">
        <v>1510.54</v>
      </c>
      <c r="ED112" s="66">
        <f t="shared" si="1075"/>
        <v>32399.030521416469</v>
      </c>
      <c r="EE112" s="65">
        <v>0</v>
      </c>
      <c r="EF112" s="14">
        <v>0</v>
      </c>
      <c r="EG112" s="66">
        <v>0</v>
      </c>
      <c r="EH112" s="65">
        <v>0</v>
      </c>
      <c r="EI112" s="14">
        <v>0</v>
      </c>
      <c r="EJ112" s="66">
        <v>0</v>
      </c>
      <c r="EK112" s="65">
        <v>0.151</v>
      </c>
      <c r="EL112" s="14">
        <v>6.83</v>
      </c>
      <c r="EM112" s="66">
        <f t="shared" si="1091"/>
        <v>45231.7880794702</v>
      </c>
      <c r="EN112" s="65">
        <v>48.918999999999997</v>
      </c>
      <c r="EO112" s="14">
        <v>1711.09</v>
      </c>
      <c r="EP112" s="66">
        <f t="shared" si="1076"/>
        <v>34978.024898301272</v>
      </c>
      <c r="EQ112" s="65">
        <v>0</v>
      </c>
      <c r="ER112" s="14">
        <v>0</v>
      </c>
      <c r="ES112" s="66">
        <v>0</v>
      </c>
      <c r="ET112" s="65">
        <v>0</v>
      </c>
      <c r="EU112" s="14">
        <v>0</v>
      </c>
      <c r="EV112" s="66">
        <v>0</v>
      </c>
      <c r="EW112" s="65">
        <v>0</v>
      </c>
      <c r="EX112" s="14">
        <v>0</v>
      </c>
      <c r="EY112" s="66">
        <f t="shared" si="1077"/>
        <v>0</v>
      </c>
      <c r="EZ112" s="65">
        <v>5.4180000000000001</v>
      </c>
      <c r="FA112" s="14">
        <v>174.82</v>
      </c>
      <c r="FB112" s="66">
        <f t="shared" si="1092"/>
        <v>32266.519010705055</v>
      </c>
      <c r="FC112" s="65">
        <v>13.138999999999999</v>
      </c>
      <c r="FD112" s="14">
        <v>316.8</v>
      </c>
      <c r="FE112" s="66">
        <f t="shared" si="1078"/>
        <v>24111.424004870998</v>
      </c>
      <c r="FF112" s="65">
        <v>121.175</v>
      </c>
      <c r="FG112" s="14">
        <v>4005.78</v>
      </c>
      <c r="FH112" s="66">
        <f t="shared" si="1079"/>
        <v>33057.808953992164</v>
      </c>
      <c r="FI112" s="65">
        <v>0</v>
      </c>
      <c r="FJ112" s="14">
        <v>0</v>
      </c>
      <c r="FK112" s="66">
        <v>0</v>
      </c>
      <c r="FL112" s="65">
        <v>0</v>
      </c>
      <c r="FM112" s="14">
        <v>0</v>
      </c>
      <c r="FN112" s="66">
        <v>0</v>
      </c>
      <c r="FO112" s="65">
        <v>1.2410000000000001</v>
      </c>
      <c r="FP112" s="14">
        <v>43.28</v>
      </c>
      <c r="FQ112" s="66">
        <f t="shared" si="1080"/>
        <v>34875.100725221593</v>
      </c>
      <c r="FR112" s="65">
        <v>0</v>
      </c>
      <c r="FS112" s="14">
        <v>0</v>
      </c>
      <c r="FT112" s="66">
        <v>0</v>
      </c>
      <c r="FU112" s="65">
        <v>0</v>
      </c>
      <c r="FV112" s="14">
        <v>0</v>
      </c>
      <c r="FW112" s="66">
        <v>0</v>
      </c>
      <c r="FX112" s="65">
        <v>0.03</v>
      </c>
      <c r="FY112" s="14">
        <v>0.48</v>
      </c>
      <c r="FZ112" s="66">
        <f t="shared" ref="FZ112:FZ119" si="1098">FY112/FX112*1000</f>
        <v>16000</v>
      </c>
      <c r="GA112" s="65">
        <v>0</v>
      </c>
      <c r="GB112" s="14">
        <v>0</v>
      </c>
      <c r="GC112" s="66">
        <v>0</v>
      </c>
      <c r="GD112" s="65">
        <v>0</v>
      </c>
      <c r="GE112" s="14">
        <v>0</v>
      </c>
      <c r="GF112" s="66">
        <v>0</v>
      </c>
      <c r="GG112" s="65">
        <v>0</v>
      </c>
      <c r="GH112" s="14">
        <v>0</v>
      </c>
      <c r="GI112" s="66">
        <v>0</v>
      </c>
      <c r="GJ112" s="65">
        <v>0</v>
      </c>
      <c r="GK112" s="14">
        <v>0</v>
      </c>
      <c r="GL112" s="66">
        <v>0</v>
      </c>
      <c r="GM112" s="65">
        <v>0</v>
      </c>
      <c r="GN112" s="14">
        <v>0</v>
      </c>
      <c r="GO112" s="66">
        <v>0</v>
      </c>
      <c r="GP112" s="65">
        <v>0.14799999999999999</v>
      </c>
      <c r="GQ112" s="14">
        <v>7.94</v>
      </c>
      <c r="GR112" s="66">
        <f t="shared" si="1081"/>
        <v>53648.648648648654</v>
      </c>
      <c r="GS112" s="65">
        <v>0</v>
      </c>
      <c r="GT112" s="14">
        <v>0</v>
      </c>
      <c r="GU112" s="66">
        <v>0</v>
      </c>
      <c r="GV112" s="65">
        <v>0</v>
      </c>
      <c r="GW112" s="14">
        <v>0</v>
      </c>
      <c r="GX112" s="66">
        <v>0</v>
      </c>
      <c r="GY112" s="65">
        <v>0</v>
      </c>
      <c r="GZ112" s="14">
        <v>0</v>
      </c>
      <c r="HA112" s="66">
        <v>0</v>
      </c>
      <c r="HB112" s="65">
        <v>0.34699999999999998</v>
      </c>
      <c r="HC112" s="14">
        <v>9.5</v>
      </c>
      <c r="HD112" s="66">
        <f t="shared" ref="HD112" si="1099">HC112/HB112*1000</f>
        <v>27377.521613832854</v>
      </c>
      <c r="HE112" s="65">
        <v>3.7999999999999999E-2</v>
      </c>
      <c r="HF112" s="14">
        <v>1.18</v>
      </c>
      <c r="HG112" s="66">
        <f t="shared" si="1082"/>
        <v>31052.631578947367</v>
      </c>
      <c r="HH112" s="65">
        <v>0</v>
      </c>
      <c r="HI112" s="14">
        <v>0</v>
      </c>
      <c r="HJ112" s="66">
        <f t="shared" si="1083"/>
        <v>0</v>
      </c>
      <c r="HK112" s="65">
        <v>0</v>
      </c>
      <c r="HL112" s="14">
        <v>0</v>
      </c>
      <c r="HM112" s="66">
        <v>0</v>
      </c>
      <c r="HN112" s="65">
        <v>0.06</v>
      </c>
      <c r="HO112" s="14">
        <v>2.78</v>
      </c>
      <c r="HP112" s="66">
        <f t="shared" ref="HP112" si="1100">HO112/HN112*1000</f>
        <v>46333.333333333328</v>
      </c>
      <c r="HQ112" s="65">
        <v>0</v>
      </c>
      <c r="HR112" s="14">
        <v>0</v>
      </c>
      <c r="HS112" s="66">
        <v>0</v>
      </c>
      <c r="HT112" s="65">
        <v>0</v>
      </c>
      <c r="HU112" s="14">
        <v>0</v>
      </c>
      <c r="HV112" s="66">
        <v>0</v>
      </c>
      <c r="HW112" s="65">
        <v>0</v>
      </c>
      <c r="HX112" s="14">
        <v>0</v>
      </c>
      <c r="HY112" s="66">
        <v>0</v>
      </c>
      <c r="HZ112" s="65">
        <v>0</v>
      </c>
      <c r="IA112" s="14">
        <v>0</v>
      </c>
      <c r="IB112" s="66">
        <f t="shared" si="1084"/>
        <v>0</v>
      </c>
      <c r="IC112" s="65">
        <v>8.8999999999999996E-2</v>
      </c>
      <c r="ID112" s="14">
        <v>2.97</v>
      </c>
      <c r="IE112" s="66">
        <f t="shared" si="1085"/>
        <v>33370.786516853936</v>
      </c>
      <c r="IF112" s="65">
        <v>0</v>
      </c>
      <c r="IG112" s="14">
        <v>0</v>
      </c>
      <c r="IH112" s="66">
        <v>0</v>
      </c>
      <c r="II112" s="65">
        <v>3.6829999999999998</v>
      </c>
      <c r="IJ112" s="14">
        <v>165.95</v>
      </c>
      <c r="IK112" s="66">
        <f t="shared" ref="IK112:IK118" si="1101">IJ112/II112*1000</f>
        <v>45058.376323649201</v>
      </c>
      <c r="IL112" s="65">
        <v>0.39100000000000001</v>
      </c>
      <c r="IM112" s="14">
        <v>6.23</v>
      </c>
      <c r="IN112" s="66">
        <f t="shared" si="1086"/>
        <v>15933.503836317137</v>
      </c>
      <c r="IO112" s="65">
        <v>16.536999999999999</v>
      </c>
      <c r="IP112" s="14">
        <v>616.75</v>
      </c>
      <c r="IQ112" s="66">
        <f t="shared" si="1087"/>
        <v>37295.156316139568</v>
      </c>
      <c r="IR112" s="65">
        <v>0.88400000000000001</v>
      </c>
      <c r="IS112" s="14">
        <v>30.05</v>
      </c>
      <c r="IT112" s="66">
        <f t="shared" si="1095"/>
        <v>33993.212669683257</v>
      </c>
      <c r="IU112" s="65">
        <v>3.6999999999999998E-2</v>
      </c>
      <c r="IV112" s="14">
        <v>1.5</v>
      </c>
      <c r="IW112" s="66">
        <f t="shared" ref="IW112:IW117" si="1102">IV112/IU112*1000</f>
        <v>40540.54054054054</v>
      </c>
      <c r="IX112" s="65">
        <v>0</v>
      </c>
      <c r="IY112" s="14">
        <v>0</v>
      </c>
      <c r="IZ112" s="66">
        <v>0</v>
      </c>
      <c r="JA112" s="65">
        <v>0</v>
      </c>
      <c r="JB112" s="14">
        <v>0</v>
      </c>
      <c r="JC112" s="66">
        <v>0</v>
      </c>
      <c r="JD112" s="65">
        <v>23.829000000000001</v>
      </c>
      <c r="JE112" s="14">
        <v>474.49</v>
      </c>
      <c r="JF112" s="66">
        <f t="shared" si="1088"/>
        <v>19912.2917453523</v>
      </c>
      <c r="JG112" s="65">
        <v>1.802</v>
      </c>
      <c r="JH112" s="14">
        <v>64.5</v>
      </c>
      <c r="JI112" s="66">
        <f t="shared" si="1089"/>
        <v>35793.562708102108</v>
      </c>
      <c r="JJ112" s="11">
        <f t="shared" si="1009"/>
        <v>463.51399999999995</v>
      </c>
      <c r="JK112" s="21">
        <f t="shared" si="1010"/>
        <v>13665.86</v>
      </c>
      <c r="JL112" s="6"/>
      <c r="JM112" s="9"/>
      <c r="JN112" s="6"/>
      <c r="JO112" s="6"/>
      <c r="JP112" s="6"/>
      <c r="JQ112" s="9"/>
      <c r="JR112" s="6"/>
      <c r="JS112" s="6"/>
      <c r="JT112" s="6"/>
      <c r="JU112" s="9"/>
      <c r="JV112" s="6"/>
      <c r="JW112" s="6"/>
      <c r="JX112" s="1"/>
      <c r="JY112" s="2"/>
      <c r="JZ112" s="1"/>
      <c r="KA112" s="1"/>
      <c r="KB112" s="1"/>
      <c r="KC112" s="2"/>
      <c r="KD112" s="1"/>
      <c r="KE112" s="1"/>
      <c r="KF112" s="1"/>
      <c r="KG112" s="2"/>
      <c r="KH112" s="1"/>
      <c r="KI112" s="1"/>
      <c r="KJ112" s="1"/>
      <c r="KK112" s="2"/>
      <c r="KL112" s="1"/>
      <c r="KM112" s="1"/>
      <c r="KN112" s="1"/>
      <c r="KO112" s="2"/>
      <c r="KP112" s="1"/>
      <c r="KQ112" s="1"/>
      <c r="KR112" s="1"/>
      <c r="KS112" s="2"/>
      <c r="KT112" s="1"/>
      <c r="KU112" s="1"/>
      <c r="KV112" s="1"/>
      <c r="KW112" s="2"/>
      <c r="KX112" s="1"/>
      <c r="KY112" s="1"/>
      <c r="KZ112" s="1"/>
      <c r="LA112" s="2"/>
      <c r="LB112" s="1"/>
      <c r="LC112" s="1"/>
      <c r="LD112" s="1"/>
    </row>
    <row r="113" spans="1:391" x14ac:dyDescent="0.3">
      <c r="A113" s="57">
        <v>2017</v>
      </c>
      <c r="B113" s="58" t="s">
        <v>8</v>
      </c>
      <c r="C113" s="65">
        <v>0</v>
      </c>
      <c r="D113" s="14">
        <v>0</v>
      </c>
      <c r="E113" s="66">
        <v>0</v>
      </c>
      <c r="F113" s="65">
        <v>1.0569999999999999</v>
      </c>
      <c r="G113" s="14">
        <v>44.4</v>
      </c>
      <c r="H113" s="66">
        <f t="shared" si="1063"/>
        <v>42005.676442762538</v>
      </c>
      <c r="I113" s="65">
        <v>0</v>
      </c>
      <c r="J113" s="14">
        <v>0</v>
      </c>
      <c r="K113" s="66">
        <v>0</v>
      </c>
      <c r="L113" s="65">
        <v>0.56399999999999995</v>
      </c>
      <c r="M113" s="14">
        <v>18.329999999999998</v>
      </c>
      <c r="N113" s="66">
        <f t="shared" si="1090"/>
        <v>32500</v>
      </c>
      <c r="O113" s="65">
        <v>0</v>
      </c>
      <c r="P113" s="14">
        <v>0</v>
      </c>
      <c r="Q113" s="66">
        <v>0</v>
      </c>
      <c r="R113" s="65">
        <v>0</v>
      </c>
      <c r="S113" s="14">
        <v>0</v>
      </c>
      <c r="T113" s="66">
        <v>0</v>
      </c>
      <c r="U113" s="65">
        <v>0</v>
      </c>
      <c r="V113" s="14">
        <v>0</v>
      </c>
      <c r="W113" s="66">
        <f t="shared" si="1064"/>
        <v>0</v>
      </c>
      <c r="X113" s="65">
        <v>94.590999999999994</v>
      </c>
      <c r="Y113" s="14">
        <v>3170.43</v>
      </c>
      <c r="Z113" s="66">
        <f t="shared" si="1065"/>
        <v>33517.247941136047</v>
      </c>
      <c r="AA113" s="65">
        <v>0</v>
      </c>
      <c r="AB113" s="14">
        <v>0</v>
      </c>
      <c r="AC113" s="66">
        <v>0</v>
      </c>
      <c r="AD113" s="65">
        <v>0</v>
      </c>
      <c r="AE113" s="14">
        <v>0</v>
      </c>
      <c r="AF113" s="66">
        <v>0</v>
      </c>
      <c r="AG113" s="65">
        <v>0</v>
      </c>
      <c r="AH113" s="14">
        <v>0</v>
      </c>
      <c r="AI113" s="66">
        <f t="shared" si="1066"/>
        <v>0</v>
      </c>
      <c r="AJ113" s="65">
        <v>0</v>
      </c>
      <c r="AK113" s="14">
        <v>0</v>
      </c>
      <c r="AL113" s="66">
        <v>0</v>
      </c>
      <c r="AM113" s="65">
        <v>0</v>
      </c>
      <c r="AN113" s="14">
        <v>0</v>
      </c>
      <c r="AO113" s="66">
        <v>0</v>
      </c>
      <c r="AP113" s="65">
        <v>0</v>
      </c>
      <c r="AQ113" s="14">
        <v>0</v>
      </c>
      <c r="AR113" s="66">
        <v>0</v>
      </c>
      <c r="AS113" s="65">
        <v>0</v>
      </c>
      <c r="AT113" s="14">
        <v>0</v>
      </c>
      <c r="AU113" s="66">
        <v>0</v>
      </c>
      <c r="AV113" s="65">
        <v>0</v>
      </c>
      <c r="AW113" s="14">
        <v>0</v>
      </c>
      <c r="AX113" s="66">
        <v>0</v>
      </c>
      <c r="AY113" s="65">
        <v>0</v>
      </c>
      <c r="AZ113" s="14">
        <v>0</v>
      </c>
      <c r="BA113" s="66">
        <v>0</v>
      </c>
      <c r="BB113" s="65">
        <v>0</v>
      </c>
      <c r="BC113" s="14">
        <v>0</v>
      </c>
      <c r="BD113" s="66">
        <v>0</v>
      </c>
      <c r="BE113" s="65">
        <v>1.298</v>
      </c>
      <c r="BF113" s="14">
        <v>63.08</v>
      </c>
      <c r="BG113" s="66">
        <f t="shared" si="1068"/>
        <v>48597.84283513097</v>
      </c>
      <c r="BH113" s="65">
        <v>0</v>
      </c>
      <c r="BI113" s="14">
        <v>0</v>
      </c>
      <c r="BJ113" s="66">
        <v>0</v>
      </c>
      <c r="BK113" s="65"/>
      <c r="BL113" s="14"/>
      <c r="BM113" s="66"/>
      <c r="BN113" s="65">
        <v>0</v>
      </c>
      <c r="BO113" s="14">
        <v>0</v>
      </c>
      <c r="BP113" s="66">
        <v>0</v>
      </c>
      <c r="BQ113" s="65">
        <v>0</v>
      </c>
      <c r="BR113" s="14">
        <v>0</v>
      </c>
      <c r="BS113" s="66">
        <v>0</v>
      </c>
      <c r="BT113" s="65">
        <v>28.69</v>
      </c>
      <c r="BU113" s="14">
        <v>693.66</v>
      </c>
      <c r="BV113" s="66">
        <f t="shared" si="1069"/>
        <v>24177.762286510977</v>
      </c>
      <c r="BW113" s="65">
        <v>0</v>
      </c>
      <c r="BX113" s="14">
        <v>0</v>
      </c>
      <c r="BY113" s="66">
        <v>0</v>
      </c>
      <c r="BZ113" s="65">
        <v>0</v>
      </c>
      <c r="CA113" s="14">
        <v>0</v>
      </c>
      <c r="CB113" s="66">
        <v>0</v>
      </c>
      <c r="CC113" s="65">
        <v>0</v>
      </c>
      <c r="CD113" s="14">
        <v>0</v>
      </c>
      <c r="CE113" s="66">
        <v>0</v>
      </c>
      <c r="CF113" s="65">
        <v>0</v>
      </c>
      <c r="CG113" s="14">
        <v>0</v>
      </c>
      <c r="CH113" s="66">
        <v>0</v>
      </c>
      <c r="CI113" s="65">
        <v>0</v>
      </c>
      <c r="CJ113" s="14">
        <v>0</v>
      </c>
      <c r="CK113" s="66">
        <v>0</v>
      </c>
      <c r="CL113" s="65">
        <v>0.61499999999999999</v>
      </c>
      <c r="CM113" s="14">
        <v>19.37</v>
      </c>
      <c r="CN113" s="66">
        <f t="shared" si="1070"/>
        <v>31495.934959349597</v>
      </c>
      <c r="CO113" s="65">
        <v>0</v>
      </c>
      <c r="CP113" s="14">
        <v>0</v>
      </c>
      <c r="CQ113" s="66">
        <v>0</v>
      </c>
      <c r="CR113" s="65">
        <v>0</v>
      </c>
      <c r="CS113" s="14">
        <v>0</v>
      </c>
      <c r="CT113" s="66">
        <v>0</v>
      </c>
      <c r="CU113" s="65">
        <v>0</v>
      </c>
      <c r="CV113" s="14">
        <v>0</v>
      </c>
      <c r="CW113" s="66">
        <v>0</v>
      </c>
      <c r="CX113" s="65">
        <v>0</v>
      </c>
      <c r="CY113" s="14">
        <v>0</v>
      </c>
      <c r="CZ113" s="66">
        <f t="shared" si="1071"/>
        <v>0</v>
      </c>
      <c r="DA113" s="65">
        <v>0</v>
      </c>
      <c r="DB113" s="14">
        <v>0</v>
      </c>
      <c r="DC113" s="66">
        <v>0</v>
      </c>
      <c r="DD113" s="65">
        <v>0</v>
      </c>
      <c r="DE113" s="14">
        <v>0</v>
      </c>
      <c r="DF113" s="66">
        <v>0</v>
      </c>
      <c r="DG113" s="65">
        <v>0</v>
      </c>
      <c r="DH113" s="14">
        <v>0</v>
      </c>
      <c r="DI113" s="66">
        <v>0</v>
      </c>
      <c r="DJ113" s="65">
        <v>0</v>
      </c>
      <c r="DK113" s="14">
        <v>0</v>
      </c>
      <c r="DL113" s="66">
        <f t="shared" si="1072"/>
        <v>0</v>
      </c>
      <c r="DM113" s="65">
        <v>0</v>
      </c>
      <c r="DN113" s="14">
        <v>0</v>
      </c>
      <c r="DO113" s="66">
        <f t="shared" si="1073"/>
        <v>0</v>
      </c>
      <c r="DP113" s="65">
        <v>0</v>
      </c>
      <c r="DQ113" s="14">
        <v>0</v>
      </c>
      <c r="DR113" s="66">
        <v>0</v>
      </c>
      <c r="DS113" s="65">
        <v>0</v>
      </c>
      <c r="DT113" s="14">
        <v>0</v>
      </c>
      <c r="DU113" s="66">
        <v>0</v>
      </c>
      <c r="DV113" s="65">
        <v>0</v>
      </c>
      <c r="DW113" s="14">
        <v>0</v>
      </c>
      <c r="DX113" s="66">
        <v>0</v>
      </c>
      <c r="DY113" s="65">
        <v>0</v>
      </c>
      <c r="DZ113" s="14">
        <v>0</v>
      </c>
      <c r="EA113" s="66">
        <v>0</v>
      </c>
      <c r="EB113" s="65">
        <v>19.625</v>
      </c>
      <c r="EC113" s="14">
        <v>542.67999999999995</v>
      </c>
      <c r="ED113" s="66">
        <f t="shared" si="1075"/>
        <v>27652.48407643312</v>
      </c>
      <c r="EE113" s="65">
        <v>0</v>
      </c>
      <c r="EF113" s="14">
        <v>0</v>
      </c>
      <c r="EG113" s="66">
        <v>0</v>
      </c>
      <c r="EH113" s="65">
        <v>0</v>
      </c>
      <c r="EI113" s="14">
        <v>0</v>
      </c>
      <c r="EJ113" s="66">
        <v>0</v>
      </c>
      <c r="EK113" s="65">
        <v>0</v>
      </c>
      <c r="EL113" s="14">
        <v>0</v>
      </c>
      <c r="EM113" s="66">
        <v>0</v>
      </c>
      <c r="EN113" s="65">
        <v>1.8620000000000001</v>
      </c>
      <c r="EO113" s="14">
        <v>32.1</v>
      </c>
      <c r="EP113" s="66">
        <f t="shared" si="1076"/>
        <v>17239.527389903331</v>
      </c>
      <c r="EQ113" s="65">
        <v>0</v>
      </c>
      <c r="ER113" s="14">
        <v>0</v>
      </c>
      <c r="ES113" s="66">
        <v>0</v>
      </c>
      <c r="ET113" s="65">
        <v>0</v>
      </c>
      <c r="EU113" s="14">
        <v>0</v>
      </c>
      <c r="EV113" s="66">
        <v>0</v>
      </c>
      <c r="EW113" s="65">
        <v>0</v>
      </c>
      <c r="EX113" s="14">
        <v>0</v>
      </c>
      <c r="EY113" s="66">
        <f t="shared" si="1077"/>
        <v>0</v>
      </c>
      <c r="EZ113" s="65">
        <v>0.41399999999999998</v>
      </c>
      <c r="FA113" s="14">
        <v>12.83</v>
      </c>
      <c r="FB113" s="66">
        <f t="shared" si="1092"/>
        <v>30990.33816425121</v>
      </c>
      <c r="FC113" s="65">
        <v>58.481000000000002</v>
      </c>
      <c r="FD113" s="14">
        <v>1486.25</v>
      </c>
      <c r="FE113" s="66">
        <f t="shared" si="1078"/>
        <v>25414.237102648724</v>
      </c>
      <c r="FF113" s="65">
        <v>99.897999999999996</v>
      </c>
      <c r="FG113" s="14">
        <v>3341.37</v>
      </c>
      <c r="FH113" s="66">
        <f t="shared" si="1079"/>
        <v>33447.81677310857</v>
      </c>
      <c r="FI113" s="65">
        <v>0</v>
      </c>
      <c r="FJ113" s="14">
        <v>0</v>
      </c>
      <c r="FK113" s="66">
        <v>0</v>
      </c>
      <c r="FL113" s="65">
        <v>0.105</v>
      </c>
      <c r="FM113" s="14">
        <v>2.82</v>
      </c>
      <c r="FN113" s="66">
        <f t="shared" si="1093"/>
        <v>26857.142857142859</v>
      </c>
      <c r="FO113" s="65">
        <v>2.2069999999999999</v>
      </c>
      <c r="FP113" s="14">
        <v>82.17</v>
      </c>
      <c r="FQ113" s="66">
        <f t="shared" si="1080"/>
        <v>37231.536021748987</v>
      </c>
      <c r="FR113" s="65">
        <v>0</v>
      </c>
      <c r="FS113" s="14">
        <v>0</v>
      </c>
      <c r="FT113" s="66">
        <v>0</v>
      </c>
      <c r="FU113" s="65">
        <v>0</v>
      </c>
      <c r="FV113" s="14">
        <v>0</v>
      </c>
      <c r="FW113" s="66">
        <v>0</v>
      </c>
      <c r="FX113" s="65">
        <v>0.05</v>
      </c>
      <c r="FY113" s="14">
        <v>0.28999999999999998</v>
      </c>
      <c r="FZ113" s="66">
        <f t="shared" si="1098"/>
        <v>5799.9999999999991</v>
      </c>
      <c r="GA113" s="65">
        <v>0</v>
      </c>
      <c r="GB113" s="14">
        <v>0</v>
      </c>
      <c r="GC113" s="66">
        <v>0</v>
      </c>
      <c r="GD113" s="65">
        <v>0</v>
      </c>
      <c r="GE113" s="14">
        <v>0</v>
      </c>
      <c r="GF113" s="66">
        <v>0</v>
      </c>
      <c r="GG113" s="65">
        <v>0</v>
      </c>
      <c r="GH113" s="14">
        <v>0</v>
      </c>
      <c r="GI113" s="66">
        <v>0</v>
      </c>
      <c r="GJ113" s="65">
        <v>0</v>
      </c>
      <c r="GK113" s="14">
        <v>0</v>
      </c>
      <c r="GL113" s="66">
        <v>0</v>
      </c>
      <c r="GM113" s="65">
        <v>0</v>
      </c>
      <c r="GN113" s="14">
        <v>0</v>
      </c>
      <c r="GO113" s="66">
        <v>0</v>
      </c>
      <c r="GP113" s="65">
        <v>0.16700000000000001</v>
      </c>
      <c r="GQ113" s="14">
        <v>3.94</v>
      </c>
      <c r="GR113" s="66">
        <f t="shared" si="1081"/>
        <v>23592.814371257482</v>
      </c>
      <c r="GS113" s="65">
        <v>0</v>
      </c>
      <c r="GT113" s="14">
        <v>0</v>
      </c>
      <c r="GU113" s="66">
        <v>0</v>
      </c>
      <c r="GV113" s="65">
        <v>0</v>
      </c>
      <c r="GW113" s="14">
        <v>0</v>
      </c>
      <c r="GX113" s="66">
        <v>0</v>
      </c>
      <c r="GY113" s="65">
        <v>0</v>
      </c>
      <c r="GZ113" s="14">
        <v>0</v>
      </c>
      <c r="HA113" s="66">
        <v>0</v>
      </c>
      <c r="HB113" s="65">
        <v>0</v>
      </c>
      <c r="HC113" s="14">
        <v>0</v>
      </c>
      <c r="HD113" s="66">
        <v>0</v>
      </c>
      <c r="HE113" s="65">
        <v>0</v>
      </c>
      <c r="HF113" s="14">
        <v>0</v>
      </c>
      <c r="HG113" s="66">
        <v>0</v>
      </c>
      <c r="HH113" s="65">
        <v>0</v>
      </c>
      <c r="HI113" s="14">
        <v>0</v>
      </c>
      <c r="HJ113" s="66">
        <f t="shared" si="1083"/>
        <v>0</v>
      </c>
      <c r="HK113" s="65">
        <v>0</v>
      </c>
      <c r="HL113" s="14">
        <v>0</v>
      </c>
      <c r="HM113" s="66">
        <v>0</v>
      </c>
      <c r="HN113" s="65">
        <v>0</v>
      </c>
      <c r="HO113" s="14">
        <v>0</v>
      </c>
      <c r="HP113" s="66">
        <v>0</v>
      </c>
      <c r="HQ113" s="65">
        <v>0</v>
      </c>
      <c r="HR113" s="14">
        <v>0</v>
      </c>
      <c r="HS113" s="66">
        <v>0</v>
      </c>
      <c r="HT113" s="65">
        <v>0</v>
      </c>
      <c r="HU113" s="14">
        <v>0</v>
      </c>
      <c r="HV113" s="66">
        <v>0</v>
      </c>
      <c r="HW113" s="65">
        <v>0</v>
      </c>
      <c r="HX113" s="14">
        <v>0</v>
      </c>
      <c r="HY113" s="66">
        <v>0</v>
      </c>
      <c r="HZ113" s="65">
        <v>0</v>
      </c>
      <c r="IA113" s="14">
        <v>0</v>
      </c>
      <c r="IB113" s="66">
        <f t="shared" si="1084"/>
        <v>0</v>
      </c>
      <c r="IC113" s="65">
        <v>0.01</v>
      </c>
      <c r="ID113" s="14">
        <v>0.78</v>
      </c>
      <c r="IE113" s="66">
        <f t="shared" si="1085"/>
        <v>78000</v>
      </c>
      <c r="IF113" s="65">
        <v>0</v>
      </c>
      <c r="IG113" s="14">
        <v>0</v>
      </c>
      <c r="IH113" s="66">
        <v>0</v>
      </c>
      <c r="II113" s="65">
        <v>0</v>
      </c>
      <c r="IJ113" s="14">
        <v>0</v>
      </c>
      <c r="IK113" s="66">
        <v>0</v>
      </c>
      <c r="IL113" s="65">
        <v>1.3640000000000001</v>
      </c>
      <c r="IM113" s="14">
        <v>8</v>
      </c>
      <c r="IN113" s="66">
        <f t="shared" si="1086"/>
        <v>5865.1026392961867</v>
      </c>
      <c r="IO113" s="65">
        <v>10</v>
      </c>
      <c r="IP113" s="14">
        <v>329.08</v>
      </c>
      <c r="IQ113" s="66">
        <f t="shared" si="1087"/>
        <v>32908</v>
      </c>
      <c r="IR113" s="65">
        <v>0</v>
      </c>
      <c r="IS113" s="14">
        <v>0</v>
      </c>
      <c r="IT113" s="66">
        <v>0</v>
      </c>
      <c r="IU113" s="65">
        <v>0</v>
      </c>
      <c r="IV113" s="14">
        <v>0</v>
      </c>
      <c r="IW113" s="66">
        <v>0</v>
      </c>
      <c r="IX113" s="65">
        <v>0</v>
      </c>
      <c r="IY113" s="14">
        <v>0</v>
      </c>
      <c r="IZ113" s="66">
        <v>0</v>
      </c>
      <c r="JA113" s="65">
        <v>0</v>
      </c>
      <c r="JB113" s="14">
        <v>0</v>
      </c>
      <c r="JC113" s="66">
        <v>0</v>
      </c>
      <c r="JD113" s="65">
        <v>21.190999999999999</v>
      </c>
      <c r="JE113" s="14">
        <v>452.51</v>
      </c>
      <c r="JF113" s="66">
        <f t="shared" si="1088"/>
        <v>21353.876645745837</v>
      </c>
      <c r="JG113" s="65">
        <v>6.6000000000000003E-2</v>
      </c>
      <c r="JH113" s="14">
        <v>6.8</v>
      </c>
      <c r="JI113" s="66">
        <f t="shared" si="1089"/>
        <v>103030.30303030301</v>
      </c>
      <c r="JJ113" s="11">
        <f t="shared" si="1009"/>
        <v>342.255</v>
      </c>
      <c r="JK113" s="21">
        <f t="shared" si="1010"/>
        <v>10310.89</v>
      </c>
      <c r="JL113" s="6"/>
      <c r="JM113" s="9"/>
      <c r="JN113" s="6"/>
      <c r="JO113" s="6"/>
      <c r="JP113" s="6"/>
      <c r="JQ113" s="9"/>
      <c r="JR113" s="6"/>
      <c r="JS113" s="6"/>
      <c r="JT113" s="6"/>
      <c r="JU113" s="9"/>
      <c r="JV113" s="6"/>
      <c r="JW113" s="6"/>
      <c r="JX113" s="1"/>
      <c r="JY113" s="2"/>
      <c r="JZ113" s="1"/>
      <c r="KA113" s="1"/>
      <c r="KB113" s="1"/>
      <c r="KC113" s="2"/>
      <c r="KD113" s="1"/>
      <c r="KE113" s="1"/>
      <c r="KF113" s="1"/>
      <c r="KG113" s="2"/>
      <c r="KH113" s="1"/>
      <c r="KI113" s="1"/>
      <c r="KJ113" s="1"/>
      <c r="KK113" s="2"/>
      <c r="KL113" s="1"/>
      <c r="KM113" s="1"/>
      <c r="KN113" s="1"/>
      <c r="KO113" s="2"/>
      <c r="KP113" s="1"/>
      <c r="KQ113" s="1"/>
      <c r="KR113" s="1"/>
      <c r="KS113" s="2"/>
      <c r="KT113" s="1"/>
      <c r="KU113" s="1"/>
      <c r="KV113" s="1"/>
      <c r="KW113" s="2"/>
      <c r="KX113" s="1"/>
      <c r="KY113" s="1"/>
      <c r="KZ113" s="1"/>
      <c r="LA113" s="2"/>
      <c r="LB113" s="1"/>
      <c r="LC113" s="1"/>
      <c r="LD113" s="1"/>
    </row>
    <row r="114" spans="1:391" x14ac:dyDescent="0.3">
      <c r="A114" s="57">
        <v>2017</v>
      </c>
      <c r="B114" s="58" t="s">
        <v>9</v>
      </c>
      <c r="C114" s="65">
        <v>0</v>
      </c>
      <c r="D114" s="14">
        <v>0</v>
      </c>
      <c r="E114" s="66">
        <v>0</v>
      </c>
      <c r="F114" s="65">
        <v>0.72</v>
      </c>
      <c r="G114" s="14">
        <v>34.950000000000003</v>
      </c>
      <c r="H114" s="66">
        <f t="shared" si="1063"/>
        <v>48541.666666666672</v>
      </c>
      <c r="I114" s="65">
        <v>0</v>
      </c>
      <c r="J114" s="14">
        <v>0</v>
      </c>
      <c r="K114" s="66">
        <v>0</v>
      </c>
      <c r="L114" s="65">
        <v>0.42299999999999999</v>
      </c>
      <c r="M114" s="14">
        <v>11.62</v>
      </c>
      <c r="N114" s="66">
        <f t="shared" si="1090"/>
        <v>27470.449172576831</v>
      </c>
      <c r="O114" s="65">
        <v>0</v>
      </c>
      <c r="P114" s="14">
        <v>0</v>
      </c>
      <c r="Q114" s="66">
        <v>0</v>
      </c>
      <c r="R114" s="65">
        <v>0</v>
      </c>
      <c r="S114" s="14">
        <v>0</v>
      </c>
      <c r="T114" s="66">
        <v>0</v>
      </c>
      <c r="U114" s="65">
        <v>0</v>
      </c>
      <c r="V114" s="14">
        <v>0</v>
      </c>
      <c r="W114" s="66">
        <f t="shared" si="1064"/>
        <v>0</v>
      </c>
      <c r="X114" s="65">
        <v>71.805000000000007</v>
      </c>
      <c r="Y114" s="14">
        <v>2335</v>
      </c>
      <c r="Z114" s="66">
        <f t="shared" si="1065"/>
        <v>32518.626836571264</v>
      </c>
      <c r="AA114" s="65">
        <v>0</v>
      </c>
      <c r="AB114" s="14">
        <v>0</v>
      </c>
      <c r="AC114" s="66">
        <v>0</v>
      </c>
      <c r="AD114" s="65">
        <v>0</v>
      </c>
      <c r="AE114" s="14">
        <v>0</v>
      </c>
      <c r="AF114" s="66">
        <v>0</v>
      </c>
      <c r="AG114" s="65">
        <v>0</v>
      </c>
      <c r="AH114" s="14">
        <v>0</v>
      </c>
      <c r="AI114" s="66">
        <f t="shared" si="1066"/>
        <v>0</v>
      </c>
      <c r="AJ114" s="65">
        <v>0</v>
      </c>
      <c r="AK114" s="14">
        <v>0</v>
      </c>
      <c r="AL114" s="66">
        <v>0</v>
      </c>
      <c r="AM114" s="65">
        <v>0</v>
      </c>
      <c r="AN114" s="14">
        <v>0</v>
      </c>
      <c r="AO114" s="66">
        <v>0</v>
      </c>
      <c r="AP114" s="65">
        <v>1E-3</v>
      </c>
      <c r="AQ114" s="14">
        <v>0.06</v>
      </c>
      <c r="AR114" s="66">
        <f t="shared" ref="AR114:AR120" si="1103">AQ114/AP114*1000</f>
        <v>60000</v>
      </c>
      <c r="AS114" s="65">
        <v>0</v>
      </c>
      <c r="AT114" s="14">
        <v>0</v>
      </c>
      <c r="AU114" s="66">
        <v>0</v>
      </c>
      <c r="AV114" s="65">
        <v>0</v>
      </c>
      <c r="AW114" s="14">
        <v>0</v>
      </c>
      <c r="AX114" s="66">
        <v>0</v>
      </c>
      <c r="AY114" s="65">
        <v>0</v>
      </c>
      <c r="AZ114" s="14">
        <v>0</v>
      </c>
      <c r="BA114" s="66">
        <v>0</v>
      </c>
      <c r="BB114" s="65">
        <v>0</v>
      </c>
      <c r="BC114" s="14">
        <v>0</v>
      </c>
      <c r="BD114" s="66">
        <v>0</v>
      </c>
      <c r="BE114" s="65">
        <v>0.61199999999999999</v>
      </c>
      <c r="BF114" s="14">
        <v>26.3</v>
      </c>
      <c r="BG114" s="66">
        <f t="shared" si="1068"/>
        <v>42973.856209150326</v>
      </c>
      <c r="BH114" s="65">
        <v>0</v>
      </c>
      <c r="BI114" s="14">
        <v>0</v>
      </c>
      <c r="BJ114" s="66">
        <v>0</v>
      </c>
      <c r="BK114" s="65"/>
      <c r="BL114" s="14"/>
      <c r="BM114" s="66"/>
      <c r="BN114" s="65">
        <v>0</v>
      </c>
      <c r="BO114" s="14">
        <v>0</v>
      </c>
      <c r="BP114" s="66">
        <v>0</v>
      </c>
      <c r="BQ114" s="65">
        <v>0</v>
      </c>
      <c r="BR114" s="14">
        <v>0</v>
      </c>
      <c r="BS114" s="66">
        <v>0</v>
      </c>
      <c r="BT114" s="65">
        <v>37.704000000000001</v>
      </c>
      <c r="BU114" s="14">
        <v>1061.6600000000001</v>
      </c>
      <c r="BV114" s="66">
        <f t="shared" si="1069"/>
        <v>28157.755145342668</v>
      </c>
      <c r="BW114" s="65">
        <v>0.93</v>
      </c>
      <c r="BX114" s="14">
        <v>33.04</v>
      </c>
      <c r="BY114" s="66">
        <f t="shared" ref="BY114" si="1104">BX114/BW114*1000</f>
        <v>35526.881720430101</v>
      </c>
      <c r="BZ114" s="65">
        <v>0</v>
      </c>
      <c r="CA114" s="14">
        <v>0</v>
      </c>
      <c r="CB114" s="66">
        <v>0</v>
      </c>
      <c r="CC114" s="65">
        <v>0</v>
      </c>
      <c r="CD114" s="14">
        <v>0</v>
      </c>
      <c r="CE114" s="66">
        <v>0</v>
      </c>
      <c r="CF114" s="65">
        <v>0</v>
      </c>
      <c r="CG114" s="14">
        <v>0</v>
      </c>
      <c r="CH114" s="66">
        <v>0</v>
      </c>
      <c r="CI114" s="65">
        <v>0</v>
      </c>
      <c r="CJ114" s="14">
        <v>0</v>
      </c>
      <c r="CK114" s="66">
        <v>0</v>
      </c>
      <c r="CL114" s="65">
        <v>0.88700000000000001</v>
      </c>
      <c r="CM114" s="14">
        <v>34.6</v>
      </c>
      <c r="CN114" s="66">
        <f t="shared" si="1070"/>
        <v>39007.89177001128</v>
      </c>
      <c r="CO114" s="65">
        <v>0</v>
      </c>
      <c r="CP114" s="14">
        <v>0</v>
      </c>
      <c r="CQ114" s="66">
        <v>0</v>
      </c>
      <c r="CR114" s="65">
        <v>0</v>
      </c>
      <c r="CS114" s="14">
        <v>0</v>
      </c>
      <c r="CT114" s="66">
        <v>0</v>
      </c>
      <c r="CU114" s="65">
        <v>0</v>
      </c>
      <c r="CV114" s="14">
        <v>0</v>
      </c>
      <c r="CW114" s="66">
        <v>0</v>
      </c>
      <c r="CX114" s="65">
        <v>0</v>
      </c>
      <c r="CY114" s="14">
        <v>0</v>
      </c>
      <c r="CZ114" s="66">
        <f t="shared" si="1071"/>
        <v>0</v>
      </c>
      <c r="DA114" s="65">
        <v>0</v>
      </c>
      <c r="DB114" s="14">
        <v>0</v>
      </c>
      <c r="DC114" s="66">
        <v>0</v>
      </c>
      <c r="DD114" s="65">
        <v>0.374</v>
      </c>
      <c r="DE114" s="14">
        <v>1.72</v>
      </c>
      <c r="DF114" s="66">
        <f t="shared" ref="DF114:DF120" si="1105">DE114/DD114*1000</f>
        <v>4598.9304812834225</v>
      </c>
      <c r="DG114" s="65">
        <v>0</v>
      </c>
      <c r="DH114" s="14">
        <v>0</v>
      </c>
      <c r="DI114" s="66">
        <v>0</v>
      </c>
      <c r="DJ114" s="65">
        <v>0</v>
      </c>
      <c r="DK114" s="14">
        <v>0</v>
      </c>
      <c r="DL114" s="66">
        <f t="shared" si="1072"/>
        <v>0</v>
      </c>
      <c r="DM114" s="65">
        <v>0</v>
      </c>
      <c r="DN114" s="14">
        <v>0</v>
      </c>
      <c r="DO114" s="66">
        <f t="shared" si="1073"/>
        <v>0</v>
      </c>
      <c r="DP114" s="65">
        <v>1.7789999999999999</v>
      </c>
      <c r="DQ114" s="14">
        <v>62.19</v>
      </c>
      <c r="DR114" s="66">
        <f t="shared" si="1074"/>
        <v>34957.841483979762</v>
      </c>
      <c r="DS114" s="65">
        <v>0</v>
      </c>
      <c r="DT114" s="14">
        <v>0</v>
      </c>
      <c r="DU114" s="66">
        <v>0</v>
      </c>
      <c r="DV114" s="65">
        <v>0</v>
      </c>
      <c r="DW114" s="14">
        <v>0</v>
      </c>
      <c r="DX114" s="66">
        <v>0</v>
      </c>
      <c r="DY114" s="65">
        <v>0</v>
      </c>
      <c r="DZ114" s="14">
        <v>0</v>
      </c>
      <c r="EA114" s="66">
        <v>0</v>
      </c>
      <c r="EB114" s="65">
        <v>24.837</v>
      </c>
      <c r="EC114" s="14">
        <v>1030.3499999999999</v>
      </c>
      <c r="ED114" s="66">
        <f t="shared" si="1075"/>
        <v>41484.478801787649</v>
      </c>
      <c r="EE114" s="65">
        <v>0</v>
      </c>
      <c r="EF114" s="14">
        <v>0</v>
      </c>
      <c r="EG114" s="66">
        <v>0</v>
      </c>
      <c r="EH114" s="65">
        <v>0</v>
      </c>
      <c r="EI114" s="14">
        <v>0</v>
      </c>
      <c r="EJ114" s="66">
        <v>0</v>
      </c>
      <c r="EK114" s="65">
        <v>1.855</v>
      </c>
      <c r="EL114" s="14">
        <v>38.9</v>
      </c>
      <c r="EM114" s="66">
        <f t="shared" si="1091"/>
        <v>20970.350404312667</v>
      </c>
      <c r="EN114" s="65">
        <v>2.169</v>
      </c>
      <c r="EO114" s="14">
        <v>60.55</v>
      </c>
      <c r="EP114" s="66">
        <f t="shared" si="1076"/>
        <v>27916.090364223142</v>
      </c>
      <c r="EQ114" s="65">
        <v>0</v>
      </c>
      <c r="ER114" s="14">
        <v>0</v>
      </c>
      <c r="ES114" s="66">
        <v>0</v>
      </c>
      <c r="ET114" s="65">
        <v>0</v>
      </c>
      <c r="EU114" s="14">
        <v>0</v>
      </c>
      <c r="EV114" s="66">
        <v>0</v>
      </c>
      <c r="EW114" s="65">
        <v>0</v>
      </c>
      <c r="EX114" s="14">
        <v>0</v>
      </c>
      <c r="EY114" s="66">
        <f t="shared" si="1077"/>
        <v>0</v>
      </c>
      <c r="EZ114" s="65">
        <v>3.1360000000000001</v>
      </c>
      <c r="FA114" s="14">
        <v>149.13999999999999</v>
      </c>
      <c r="FB114" s="66">
        <f t="shared" si="1092"/>
        <v>47557.397959183669</v>
      </c>
      <c r="FC114" s="65">
        <v>15.003</v>
      </c>
      <c r="FD114" s="14">
        <v>300.52999999999997</v>
      </c>
      <c r="FE114" s="66">
        <f t="shared" si="1078"/>
        <v>20031.327067919749</v>
      </c>
      <c r="FF114" s="65">
        <v>102.602</v>
      </c>
      <c r="FG114" s="14">
        <v>3148.25</v>
      </c>
      <c r="FH114" s="66">
        <f t="shared" si="1079"/>
        <v>30684.099725151555</v>
      </c>
      <c r="FI114" s="65">
        <v>0</v>
      </c>
      <c r="FJ114" s="14">
        <v>0</v>
      </c>
      <c r="FK114" s="66">
        <v>0</v>
      </c>
      <c r="FL114" s="65">
        <v>0</v>
      </c>
      <c r="FM114" s="14">
        <v>0</v>
      </c>
      <c r="FN114" s="66">
        <v>0</v>
      </c>
      <c r="FO114" s="65">
        <v>2.8149999999999999</v>
      </c>
      <c r="FP114" s="14">
        <v>103.67</v>
      </c>
      <c r="FQ114" s="66">
        <f t="shared" si="1080"/>
        <v>36827.708703374781</v>
      </c>
      <c r="FR114" s="65">
        <v>0</v>
      </c>
      <c r="FS114" s="14">
        <v>0</v>
      </c>
      <c r="FT114" s="66">
        <v>0</v>
      </c>
      <c r="FU114" s="65">
        <v>0</v>
      </c>
      <c r="FV114" s="14">
        <v>0</v>
      </c>
      <c r="FW114" s="66">
        <v>0</v>
      </c>
      <c r="FX114" s="65">
        <v>0</v>
      </c>
      <c r="FY114" s="14">
        <v>0</v>
      </c>
      <c r="FZ114" s="66">
        <v>0</v>
      </c>
      <c r="GA114" s="65">
        <v>0</v>
      </c>
      <c r="GB114" s="14">
        <v>0</v>
      </c>
      <c r="GC114" s="66">
        <v>0</v>
      </c>
      <c r="GD114" s="65">
        <v>0</v>
      </c>
      <c r="GE114" s="14">
        <v>0</v>
      </c>
      <c r="GF114" s="66">
        <v>0</v>
      </c>
      <c r="GG114" s="65">
        <v>0</v>
      </c>
      <c r="GH114" s="14">
        <v>0</v>
      </c>
      <c r="GI114" s="66">
        <v>0</v>
      </c>
      <c r="GJ114" s="65">
        <v>0</v>
      </c>
      <c r="GK114" s="14">
        <v>0</v>
      </c>
      <c r="GL114" s="66">
        <v>0</v>
      </c>
      <c r="GM114" s="65">
        <v>0</v>
      </c>
      <c r="GN114" s="14">
        <v>0</v>
      </c>
      <c r="GO114" s="66">
        <v>0</v>
      </c>
      <c r="GP114" s="65">
        <v>3.9E-2</v>
      </c>
      <c r="GQ114" s="14">
        <v>2.17</v>
      </c>
      <c r="GR114" s="66">
        <f t="shared" si="1081"/>
        <v>55641.025641025641</v>
      </c>
      <c r="GS114" s="65">
        <v>8.7249999999999996</v>
      </c>
      <c r="GT114" s="14">
        <v>308.19</v>
      </c>
      <c r="GU114" s="66">
        <f t="shared" ref="GU114:GU118" si="1106">GT114/GS114*1000</f>
        <v>35322.636103151868</v>
      </c>
      <c r="GV114" s="65">
        <v>0</v>
      </c>
      <c r="GW114" s="14">
        <v>0</v>
      </c>
      <c r="GX114" s="66">
        <v>0</v>
      </c>
      <c r="GY114" s="65">
        <v>1.925</v>
      </c>
      <c r="GZ114" s="14">
        <v>73.28</v>
      </c>
      <c r="HA114" s="66">
        <f t="shared" ref="HA114:HA121" si="1107">GZ114/GY114*1000</f>
        <v>38067.532467532466</v>
      </c>
      <c r="HB114" s="65">
        <v>0</v>
      </c>
      <c r="HC114" s="14">
        <v>0</v>
      </c>
      <c r="HD114" s="66">
        <v>0</v>
      </c>
      <c r="HE114" s="65">
        <v>0.436</v>
      </c>
      <c r="HF114" s="14">
        <v>2.48</v>
      </c>
      <c r="HG114" s="66">
        <f t="shared" si="1082"/>
        <v>5688.0733944954127</v>
      </c>
      <c r="HH114" s="65">
        <v>0</v>
      </c>
      <c r="HI114" s="14">
        <v>0</v>
      </c>
      <c r="HJ114" s="66">
        <f t="shared" si="1083"/>
        <v>0</v>
      </c>
      <c r="HK114" s="65">
        <v>0</v>
      </c>
      <c r="HL114" s="14">
        <v>0</v>
      </c>
      <c r="HM114" s="66">
        <v>0</v>
      </c>
      <c r="HN114" s="65">
        <v>0</v>
      </c>
      <c r="HO114" s="14">
        <v>0</v>
      </c>
      <c r="HP114" s="66">
        <v>0</v>
      </c>
      <c r="HQ114" s="65">
        <v>0</v>
      </c>
      <c r="HR114" s="14">
        <v>0</v>
      </c>
      <c r="HS114" s="66">
        <v>0</v>
      </c>
      <c r="HT114" s="65">
        <v>0</v>
      </c>
      <c r="HU114" s="14">
        <v>0</v>
      </c>
      <c r="HV114" s="66">
        <v>0</v>
      </c>
      <c r="HW114" s="65">
        <v>0</v>
      </c>
      <c r="HX114" s="14">
        <v>0</v>
      </c>
      <c r="HY114" s="66">
        <v>0</v>
      </c>
      <c r="HZ114" s="65">
        <v>0</v>
      </c>
      <c r="IA114" s="14">
        <v>0</v>
      </c>
      <c r="IB114" s="66">
        <f t="shared" si="1084"/>
        <v>0</v>
      </c>
      <c r="IC114" s="65">
        <v>0</v>
      </c>
      <c r="ID114" s="14">
        <v>0</v>
      </c>
      <c r="IE114" s="66">
        <v>0</v>
      </c>
      <c r="IF114" s="65">
        <v>0</v>
      </c>
      <c r="IG114" s="14">
        <v>0</v>
      </c>
      <c r="IH114" s="66">
        <v>0</v>
      </c>
      <c r="II114" s="65">
        <v>0</v>
      </c>
      <c r="IJ114" s="14">
        <v>0</v>
      </c>
      <c r="IK114" s="66">
        <v>0</v>
      </c>
      <c r="IL114" s="65">
        <v>0.13300000000000001</v>
      </c>
      <c r="IM114" s="14">
        <v>3.04</v>
      </c>
      <c r="IN114" s="66">
        <f t="shared" si="1086"/>
        <v>22857.142857142859</v>
      </c>
      <c r="IO114" s="65">
        <v>2.9319999999999999</v>
      </c>
      <c r="IP114" s="14">
        <v>389.06</v>
      </c>
      <c r="IQ114" s="66">
        <f t="shared" si="1087"/>
        <v>132694.40654843111</v>
      </c>
      <c r="IR114" s="65">
        <v>0.29499999999999998</v>
      </c>
      <c r="IS114" s="14">
        <v>11.44</v>
      </c>
      <c r="IT114" s="66">
        <f t="shared" si="1095"/>
        <v>38779.661016949154</v>
      </c>
      <c r="IU114" s="65">
        <v>0</v>
      </c>
      <c r="IV114" s="14">
        <v>0</v>
      </c>
      <c r="IW114" s="66">
        <v>0</v>
      </c>
      <c r="IX114" s="65">
        <v>0</v>
      </c>
      <c r="IY114" s="14">
        <v>0</v>
      </c>
      <c r="IZ114" s="66">
        <v>0</v>
      </c>
      <c r="JA114" s="65">
        <v>0</v>
      </c>
      <c r="JB114" s="14">
        <v>0</v>
      </c>
      <c r="JC114" s="66">
        <v>0</v>
      </c>
      <c r="JD114" s="65">
        <v>15.670999999999999</v>
      </c>
      <c r="JE114" s="14">
        <v>328.49</v>
      </c>
      <c r="JF114" s="66">
        <f t="shared" si="1088"/>
        <v>20961.648905621849</v>
      </c>
      <c r="JG114" s="65">
        <v>9.1999999999999998E-2</v>
      </c>
      <c r="JH114" s="14">
        <v>22.6</v>
      </c>
      <c r="JI114" s="66">
        <f t="shared" si="1089"/>
        <v>245652.17391304349</v>
      </c>
      <c r="JJ114" s="11">
        <f t="shared" si="1009"/>
        <v>297.89999999999998</v>
      </c>
      <c r="JK114" s="21">
        <f t="shared" si="1010"/>
        <v>9573.2799999999988</v>
      </c>
      <c r="JL114" s="6"/>
      <c r="JM114" s="9"/>
      <c r="JN114" s="6"/>
      <c r="JO114" s="6"/>
      <c r="JP114" s="6"/>
      <c r="JQ114" s="9"/>
      <c r="JR114" s="6"/>
      <c r="JS114" s="6"/>
      <c r="JT114" s="6"/>
      <c r="JU114" s="9"/>
      <c r="JV114" s="6"/>
      <c r="JW114" s="6"/>
      <c r="JX114" s="1"/>
      <c r="JY114" s="2"/>
      <c r="JZ114" s="1"/>
      <c r="KA114" s="1"/>
      <c r="KB114" s="1"/>
      <c r="KC114" s="2"/>
      <c r="KD114" s="1"/>
      <c r="KE114" s="1"/>
      <c r="KF114" s="1"/>
      <c r="KG114" s="2"/>
      <c r="KH114" s="1"/>
      <c r="KI114" s="1"/>
      <c r="KJ114" s="1"/>
      <c r="KK114" s="2"/>
      <c r="KL114" s="1"/>
      <c r="KM114" s="1"/>
      <c r="KN114" s="1"/>
      <c r="KO114" s="2"/>
      <c r="KP114" s="1"/>
      <c r="KQ114" s="1"/>
      <c r="KR114" s="1"/>
      <c r="KS114" s="2"/>
      <c r="KT114" s="1"/>
      <c r="KU114" s="1"/>
      <c r="KV114" s="1"/>
      <c r="KW114" s="2"/>
      <c r="KX114" s="1"/>
      <c r="KY114" s="1"/>
      <c r="KZ114" s="1"/>
      <c r="LA114" s="2"/>
      <c r="LB114" s="1"/>
      <c r="LC114" s="1"/>
      <c r="LD114" s="1"/>
    </row>
    <row r="115" spans="1:391" x14ac:dyDescent="0.3">
      <c r="A115" s="57">
        <v>2017</v>
      </c>
      <c r="B115" s="58" t="s">
        <v>10</v>
      </c>
      <c r="C115" s="65">
        <v>0</v>
      </c>
      <c r="D115" s="14">
        <v>0</v>
      </c>
      <c r="E115" s="66">
        <v>0</v>
      </c>
      <c r="F115" s="65">
        <v>3.7719999999999998</v>
      </c>
      <c r="G115" s="14">
        <v>108.93</v>
      </c>
      <c r="H115" s="66">
        <f t="shared" si="1063"/>
        <v>28878.579003181341</v>
      </c>
      <c r="I115" s="65">
        <v>0</v>
      </c>
      <c r="J115" s="14">
        <v>0</v>
      </c>
      <c r="K115" s="66">
        <v>0</v>
      </c>
      <c r="L115" s="65">
        <v>0.13300000000000001</v>
      </c>
      <c r="M115" s="14">
        <v>4.0199999999999996</v>
      </c>
      <c r="N115" s="66">
        <f t="shared" si="1090"/>
        <v>30225.563909774432</v>
      </c>
      <c r="O115" s="65">
        <v>0</v>
      </c>
      <c r="P115" s="14">
        <v>0</v>
      </c>
      <c r="Q115" s="66">
        <v>0</v>
      </c>
      <c r="R115" s="65">
        <v>0</v>
      </c>
      <c r="S115" s="14">
        <v>0</v>
      </c>
      <c r="T115" s="66">
        <v>0</v>
      </c>
      <c r="U115" s="65">
        <v>0</v>
      </c>
      <c r="V115" s="14">
        <v>0</v>
      </c>
      <c r="W115" s="66">
        <f t="shared" si="1064"/>
        <v>0</v>
      </c>
      <c r="X115" s="65">
        <v>161.37799999999999</v>
      </c>
      <c r="Y115" s="14">
        <v>4599.28</v>
      </c>
      <c r="Z115" s="66">
        <f t="shared" si="1065"/>
        <v>28500.043376420577</v>
      </c>
      <c r="AA115" s="65">
        <v>0</v>
      </c>
      <c r="AB115" s="14">
        <v>0</v>
      </c>
      <c r="AC115" s="66">
        <v>0</v>
      </c>
      <c r="AD115" s="65">
        <v>0</v>
      </c>
      <c r="AE115" s="14">
        <v>0</v>
      </c>
      <c r="AF115" s="66">
        <v>0</v>
      </c>
      <c r="AG115" s="65">
        <v>0</v>
      </c>
      <c r="AH115" s="14">
        <v>0</v>
      </c>
      <c r="AI115" s="66">
        <f t="shared" si="1066"/>
        <v>0</v>
      </c>
      <c r="AJ115" s="65">
        <v>0</v>
      </c>
      <c r="AK115" s="14">
        <v>0</v>
      </c>
      <c r="AL115" s="66">
        <v>0</v>
      </c>
      <c r="AM115" s="65">
        <v>0</v>
      </c>
      <c r="AN115" s="14">
        <v>0</v>
      </c>
      <c r="AO115" s="66">
        <v>0</v>
      </c>
      <c r="AP115" s="65">
        <v>0</v>
      </c>
      <c r="AQ115" s="14">
        <v>0</v>
      </c>
      <c r="AR115" s="66">
        <v>0</v>
      </c>
      <c r="AS115" s="65">
        <v>7.3999999999999996E-2</v>
      </c>
      <c r="AT115" s="14">
        <v>3.21</v>
      </c>
      <c r="AU115" s="66">
        <f t="shared" si="1067"/>
        <v>43378.37837837838</v>
      </c>
      <c r="AV115" s="65">
        <v>0</v>
      </c>
      <c r="AW115" s="14">
        <v>0</v>
      </c>
      <c r="AX115" s="66">
        <v>0</v>
      </c>
      <c r="AY115" s="65">
        <v>0</v>
      </c>
      <c r="AZ115" s="14">
        <v>0</v>
      </c>
      <c r="BA115" s="66">
        <v>0</v>
      </c>
      <c r="BB115" s="65">
        <v>0</v>
      </c>
      <c r="BC115" s="14">
        <v>0</v>
      </c>
      <c r="BD115" s="66">
        <v>0</v>
      </c>
      <c r="BE115" s="65">
        <v>1.234</v>
      </c>
      <c r="BF115" s="14">
        <v>67.22</v>
      </c>
      <c r="BG115" s="66">
        <f t="shared" si="1068"/>
        <v>54473.257698541333</v>
      </c>
      <c r="BH115" s="65">
        <v>0.223</v>
      </c>
      <c r="BI115" s="14">
        <v>8.1</v>
      </c>
      <c r="BJ115" s="66">
        <f t="shared" ref="BJ115:BJ120" si="1108">BI115/BH115*1000</f>
        <v>36322.869955156944</v>
      </c>
      <c r="BK115" s="65"/>
      <c r="BL115" s="14"/>
      <c r="BM115" s="66"/>
      <c r="BN115" s="65">
        <v>0</v>
      </c>
      <c r="BO115" s="14">
        <v>0</v>
      </c>
      <c r="BP115" s="66">
        <v>0</v>
      </c>
      <c r="BQ115" s="65">
        <v>0</v>
      </c>
      <c r="BR115" s="14">
        <v>0</v>
      </c>
      <c r="BS115" s="66">
        <v>0</v>
      </c>
      <c r="BT115" s="65">
        <v>45.594000000000001</v>
      </c>
      <c r="BU115" s="14">
        <v>1624.71</v>
      </c>
      <c r="BV115" s="66">
        <f t="shared" si="1069"/>
        <v>35634.29398605079</v>
      </c>
      <c r="BW115" s="65">
        <v>0</v>
      </c>
      <c r="BX115" s="14">
        <v>0</v>
      </c>
      <c r="BY115" s="66">
        <v>0</v>
      </c>
      <c r="BZ115" s="65">
        <v>0</v>
      </c>
      <c r="CA115" s="14">
        <v>0</v>
      </c>
      <c r="CB115" s="66">
        <v>0</v>
      </c>
      <c r="CC115" s="65">
        <v>0</v>
      </c>
      <c r="CD115" s="14">
        <v>0</v>
      </c>
      <c r="CE115" s="66">
        <v>0</v>
      </c>
      <c r="CF115" s="65">
        <v>0</v>
      </c>
      <c r="CG115" s="14">
        <v>0</v>
      </c>
      <c r="CH115" s="66">
        <v>0</v>
      </c>
      <c r="CI115" s="65">
        <v>0</v>
      </c>
      <c r="CJ115" s="14">
        <v>0</v>
      </c>
      <c r="CK115" s="66">
        <v>0</v>
      </c>
      <c r="CL115" s="65">
        <v>0.94399999999999995</v>
      </c>
      <c r="CM115" s="14">
        <v>18.88</v>
      </c>
      <c r="CN115" s="66">
        <f t="shared" si="1070"/>
        <v>20000</v>
      </c>
      <c r="CO115" s="65">
        <v>0</v>
      </c>
      <c r="CP115" s="14">
        <v>0</v>
      </c>
      <c r="CQ115" s="66">
        <v>0</v>
      </c>
      <c r="CR115" s="65">
        <v>0</v>
      </c>
      <c r="CS115" s="14">
        <v>0</v>
      </c>
      <c r="CT115" s="66">
        <v>0</v>
      </c>
      <c r="CU115" s="65">
        <v>0</v>
      </c>
      <c r="CV115" s="14">
        <v>0</v>
      </c>
      <c r="CW115" s="66">
        <v>0</v>
      </c>
      <c r="CX115" s="65">
        <v>0</v>
      </c>
      <c r="CY115" s="14">
        <v>0</v>
      </c>
      <c r="CZ115" s="66">
        <f t="shared" si="1071"/>
        <v>0</v>
      </c>
      <c r="DA115" s="65">
        <v>0</v>
      </c>
      <c r="DB115" s="14">
        <v>0</v>
      </c>
      <c r="DC115" s="66">
        <v>0</v>
      </c>
      <c r="DD115" s="65">
        <v>0</v>
      </c>
      <c r="DE115" s="14">
        <v>0</v>
      </c>
      <c r="DF115" s="66">
        <v>0</v>
      </c>
      <c r="DG115" s="65">
        <v>0</v>
      </c>
      <c r="DH115" s="14">
        <v>0</v>
      </c>
      <c r="DI115" s="66">
        <v>0</v>
      </c>
      <c r="DJ115" s="65">
        <v>0</v>
      </c>
      <c r="DK115" s="14">
        <v>0</v>
      </c>
      <c r="DL115" s="66">
        <f t="shared" si="1072"/>
        <v>0</v>
      </c>
      <c r="DM115" s="65">
        <v>0</v>
      </c>
      <c r="DN115" s="14">
        <v>0</v>
      </c>
      <c r="DO115" s="66">
        <f t="shared" si="1073"/>
        <v>0</v>
      </c>
      <c r="DP115" s="65">
        <v>0</v>
      </c>
      <c r="DQ115" s="14">
        <v>0</v>
      </c>
      <c r="DR115" s="66">
        <v>0</v>
      </c>
      <c r="DS115" s="65">
        <v>0</v>
      </c>
      <c r="DT115" s="14">
        <v>0</v>
      </c>
      <c r="DU115" s="66">
        <v>0</v>
      </c>
      <c r="DV115" s="65">
        <v>0</v>
      </c>
      <c r="DW115" s="14">
        <v>0</v>
      </c>
      <c r="DX115" s="66">
        <v>0</v>
      </c>
      <c r="DY115" s="65">
        <v>0</v>
      </c>
      <c r="DZ115" s="14">
        <v>0</v>
      </c>
      <c r="EA115" s="66">
        <v>0</v>
      </c>
      <c r="EB115" s="65">
        <v>17.061</v>
      </c>
      <c r="EC115" s="14">
        <v>538.64</v>
      </c>
      <c r="ED115" s="66">
        <f t="shared" si="1075"/>
        <v>31571.420198112653</v>
      </c>
      <c r="EE115" s="65">
        <v>0</v>
      </c>
      <c r="EF115" s="14">
        <v>0</v>
      </c>
      <c r="EG115" s="66">
        <v>0</v>
      </c>
      <c r="EH115" s="65">
        <v>0</v>
      </c>
      <c r="EI115" s="14">
        <v>0</v>
      </c>
      <c r="EJ115" s="66">
        <v>0</v>
      </c>
      <c r="EK115" s="65">
        <v>1.0680000000000001</v>
      </c>
      <c r="EL115" s="14">
        <v>41.1</v>
      </c>
      <c r="EM115" s="66">
        <f t="shared" si="1091"/>
        <v>38483.146067415728</v>
      </c>
      <c r="EN115" s="65">
        <v>2.8290000000000002</v>
      </c>
      <c r="EO115" s="14">
        <v>64.22</v>
      </c>
      <c r="EP115" s="66">
        <f t="shared" si="1076"/>
        <v>22700.600919052667</v>
      </c>
      <c r="EQ115" s="65">
        <v>0</v>
      </c>
      <c r="ER115" s="14">
        <v>0</v>
      </c>
      <c r="ES115" s="66">
        <v>0</v>
      </c>
      <c r="ET115" s="65">
        <v>0</v>
      </c>
      <c r="EU115" s="14">
        <v>0</v>
      </c>
      <c r="EV115" s="66">
        <v>0</v>
      </c>
      <c r="EW115" s="65">
        <v>0</v>
      </c>
      <c r="EX115" s="14">
        <v>0</v>
      </c>
      <c r="EY115" s="66">
        <f t="shared" si="1077"/>
        <v>0</v>
      </c>
      <c r="EZ115" s="65">
        <v>3.7530000000000001</v>
      </c>
      <c r="FA115" s="14">
        <v>193.97</v>
      </c>
      <c r="FB115" s="66">
        <f t="shared" si="1092"/>
        <v>51683.986144417795</v>
      </c>
      <c r="FC115" s="65">
        <v>4.9450000000000003</v>
      </c>
      <c r="FD115" s="14">
        <v>111.14</v>
      </c>
      <c r="FE115" s="66">
        <f t="shared" si="1078"/>
        <v>22475.227502527803</v>
      </c>
      <c r="FF115" s="65">
        <v>106.83499999999999</v>
      </c>
      <c r="FG115" s="14">
        <v>4151.3100000000004</v>
      </c>
      <c r="FH115" s="66">
        <f t="shared" si="1079"/>
        <v>38857.209715917073</v>
      </c>
      <c r="FI115" s="65">
        <v>0</v>
      </c>
      <c r="FJ115" s="14">
        <v>0</v>
      </c>
      <c r="FK115" s="66">
        <v>0</v>
      </c>
      <c r="FL115" s="65">
        <v>0.03</v>
      </c>
      <c r="FM115" s="14">
        <v>1.65</v>
      </c>
      <c r="FN115" s="66">
        <f t="shared" si="1093"/>
        <v>55000</v>
      </c>
      <c r="FO115" s="65">
        <v>2.254</v>
      </c>
      <c r="FP115" s="14">
        <v>78.650000000000006</v>
      </c>
      <c r="FQ115" s="66">
        <f t="shared" si="1080"/>
        <v>34893.522626441889</v>
      </c>
      <c r="FR115" s="65">
        <v>0</v>
      </c>
      <c r="FS115" s="14">
        <v>0</v>
      </c>
      <c r="FT115" s="66">
        <v>0</v>
      </c>
      <c r="FU115" s="65">
        <v>0</v>
      </c>
      <c r="FV115" s="14">
        <v>0</v>
      </c>
      <c r="FW115" s="66">
        <v>0</v>
      </c>
      <c r="FX115" s="65">
        <v>0</v>
      </c>
      <c r="FY115" s="14">
        <v>0</v>
      </c>
      <c r="FZ115" s="66">
        <v>0</v>
      </c>
      <c r="GA115" s="65">
        <v>0</v>
      </c>
      <c r="GB115" s="14">
        <v>0</v>
      </c>
      <c r="GC115" s="66">
        <v>0</v>
      </c>
      <c r="GD115" s="65">
        <v>0</v>
      </c>
      <c r="GE115" s="14">
        <v>0</v>
      </c>
      <c r="GF115" s="66">
        <v>0</v>
      </c>
      <c r="GG115" s="65">
        <v>0</v>
      </c>
      <c r="GH115" s="14">
        <v>0</v>
      </c>
      <c r="GI115" s="66">
        <v>0</v>
      </c>
      <c r="GJ115" s="65">
        <v>0</v>
      </c>
      <c r="GK115" s="14">
        <v>0</v>
      </c>
      <c r="GL115" s="66">
        <v>0</v>
      </c>
      <c r="GM115" s="65">
        <v>0</v>
      </c>
      <c r="GN115" s="14">
        <v>0</v>
      </c>
      <c r="GO115" s="66">
        <v>0</v>
      </c>
      <c r="GP115" s="65">
        <v>0.02</v>
      </c>
      <c r="GQ115" s="14">
        <v>1.08</v>
      </c>
      <c r="GR115" s="66">
        <f t="shared" si="1081"/>
        <v>54000</v>
      </c>
      <c r="GS115" s="65">
        <v>0</v>
      </c>
      <c r="GT115" s="14">
        <v>0</v>
      </c>
      <c r="GU115" s="66">
        <v>0</v>
      </c>
      <c r="GV115" s="65">
        <v>0</v>
      </c>
      <c r="GW115" s="14">
        <v>0</v>
      </c>
      <c r="GX115" s="66">
        <v>0</v>
      </c>
      <c r="GY115" s="65">
        <v>0.24</v>
      </c>
      <c r="GZ115" s="14">
        <v>13.92</v>
      </c>
      <c r="HA115" s="66">
        <f t="shared" si="1107"/>
        <v>58000</v>
      </c>
      <c r="HB115" s="65">
        <v>0</v>
      </c>
      <c r="HC115" s="14">
        <v>0</v>
      </c>
      <c r="HD115" s="66">
        <v>0</v>
      </c>
      <c r="HE115" s="65">
        <v>0</v>
      </c>
      <c r="HF115" s="14">
        <v>0</v>
      </c>
      <c r="HG115" s="66">
        <v>0</v>
      </c>
      <c r="HH115" s="65">
        <v>0</v>
      </c>
      <c r="HI115" s="14">
        <v>0</v>
      </c>
      <c r="HJ115" s="66">
        <f t="shared" si="1083"/>
        <v>0</v>
      </c>
      <c r="HK115" s="65">
        <v>0</v>
      </c>
      <c r="HL115" s="14">
        <v>0</v>
      </c>
      <c r="HM115" s="66">
        <v>0</v>
      </c>
      <c r="HN115" s="65">
        <v>0</v>
      </c>
      <c r="HO115" s="14">
        <v>0</v>
      </c>
      <c r="HP115" s="66">
        <v>0</v>
      </c>
      <c r="HQ115" s="65">
        <v>0</v>
      </c>
      <c r="HR115" s="14">
        <v>0</v>
      </c>
      <c r="HS115" s="66">
        <v>0</v>
      </c>
      <c r="HT115" s="65">
        <v>0</v>
      </c>
      <c r="HU115" s="14">
        <v>0</v>
      </c>
      <c r="HV115" s="66">
        <v>0</v>
      </c>
      <c r="HW115" s="65">
        <v>0</v>
      </c>
      <c r="HX115" s="14">
        <v>0</v>
      </c>
      <c r="HY115" s="66">
        <v>0</v>
      </c>
      <c r="HZ115" s="65">
        <v>0</v>
      </c>
      <c r="IA115" s="14">
        <v>0</v>
      </c>
      <c r="IB115" s="66">
        <f t="shared" si="1084"/>
        <v>0</v>
      </c>
      <c r="IC115" s="65">
        <v>0.33700000000000002</v>
      </c>
      <c r="ID115" s="14">
        <v>20.84</v>
      </c>
      <c r="IE115" s="66">
        <f t="shared" si="1085"/>
        <v>61839.762611275961</v>
      </c>
      <c r="IF115" s="65">
        <v>0</v>
      </c>
      <c r="IG115" s="14">
        <v>0</v>
      </c>
      <c r="IH115" s="66">
        <v>0</v>
      </c>
      <c r="II115" s="65">
        <v>0</v>
      </c>
      <c r="IJ115" s="14">
        <v>0</v>
      </c>
      <c r="IK115" s="66">
        <v>0</v>
      </c>
      <c r="IL115" s="65">
        <v>0.14299999999999999</v>
      </c>
      <c r="IM115" s="14">
        <v>4.68</v>
      </c>
      <c r="IN115" s="66">
        <f t="shared" si="1086"/>
        <v>32727.272727272728</v>
      </c>
      <c r="IO115" s="65">
        <v>0</v>
      </c>
      <c r="IP115" s="14">
        <v>0</v>
      </c>
      <c r="IQ115" s="66">
        <v>0</v>
      </c>
      <c r="IR115" s="65">
        <v>0</v>
      </c>
      <c r="IS115" s="14">
        <v>0</v>
      </c>
      <c r="IT115" s="66">
        <v>0</v>
      </c>
      <c r="IU115" s="65">
        <v>0</v>
      </c>
      <c r="IV115" s="14">
        <v>0</v>
      </c>
      <c r="IW115" s="66">
        <v>0</v>
      </c>
      <c r="IX115" s="65">
        <v>2E-3</v>
      </c>
      <c r="IY115" s="14">
        <v>0.27</v>
      </c>
      <c r="IZ115" s="66">
        <f>IY115/IX115*1000</f>
        <v>135000</v>
      </c>
      <c r="JA115" s="65">
        <v>0</v>
      </c>
      <c r="JB115" s="14">
        <v>0</v>
      </c>
      <c r="JC115" s="66">
        <v>0</v>
      </c>
      <c r="JD115" s="65">
        <v>38.335999999999999</v>
      </c>
      <c r="JE115" s="14">
        <v>811.26</v>
      </c>
      <c r="JF115" s="66">
        <f t="shared" si="1088"/>
        <v>21161.83222036728</v>
      </c>
      <c r="JG115" s="65">
        <v>0.03</v>
      </c>
      <c r="JH115" s="14">
        <v>1.38</v>
      </c>
      <c r="JI115" s="66">
        <f t="shared" si="1089"/>
        <v>46000</v>
      </c>
      <c r="JJ115" s="11">
        <f t="shared" si="1009"/>
        <v>391.23500000000001</v>
      </c>
      <c r="JK115" s="21">
        <f t="shared" si="1010"/>
        <v>12468.460000000001</v>
      </c>
      <c r="JL115" s="6"/>
      <c r="JM115" s="9"/>
      <c r="JN115" s="6"/>
      <c r="JO115" s="6"/>
      <c r="JP115" s="6"/>
      <c r="JQ115" s="9"/>
      <c r="JR115" s="6"/>
      <c r="JS115" s="6"/>
      <c r="JT115" s="6"/>
      <c r="JU115" s="9"/>
      <c r="JV115" s="6"/>
      <c r="JW115" s="6"/>
      <c r="JX115" s="1"/>
      <c r="JY115" s="2"/>
      <c r="JZ115" s="1"/>
      <c r="KA115" s="1"/>
      <c r="KB115" s="1"/>
      <c r="KC115" s="2"/>
      <c r="KD115" s="1"/>
      <c r="KE115" s="1"/>
      <c r="KF115" s="1"/>
      <c r="KG115" s="2"/>
      <c r="KH115" s="1"/>
      <c r="KI115" s="1"/>
      <c r="KJ115" s="1"/>
      <c r="KK115" s="2"/>
      <c r="KL115" s="1"/>
      <c r="KM115" s="1"/>
      <c r="KN115" s="1"/>
      <c r="KO115" s="2"/>
      <c r="KP115" s="1"/>
      <c r="KQ115" s="1"/>
      <c r="KR115" s="1"/>
      <c r="KS115" s="2"/>
      <c r="KT115" s="1"/>
      <c r="KU115" s="1"/>
      <c r="KV115" s="1"/>
      <c r="KW115" s="2"/>
      <c r="KX115" s="1"/>
      <c r="KY115" s="1"/>
      <c r="KZ115" s="1"/>
      <c r="LA115" s="2"/>
      <c r="LB115" s="1"/>
      <c r="LC115" s="1"/>
      <c r="LD115" s="1"/>
    </row>
    <row r="116" spans="1:391" s="15" customFormat="1" x14ac:dyDescent="0.3">
      <c r="A116" s="57">
        <v>2017</v>
      </c>
      <c r="B116" s="83" t="s">
        <v>11</v>
      </c>
      <c r="C116" s="65">
        <v>0</v>
      </c>
      <c r="D116" s="14">
        <v>0</v>
      </c>
      <c r="E116" s="66">
        <v>0</v>
      </c>
      <c r="F116" s="65">
        <v>1.835</v>
      </c>
      <c r="G116" s="14">
        <v>68.94</v>
      </c>
      <c r="H116" s="66">
        <f t="shared" si="1063"/>
        <v>37569.482288828338</v>
      </c>
      <c r="I116" s="65">
        <v>0</v>
      </c>
      <c r="J116" s="14">
        <v>0</v>
      </c>
      <c r="K116" s="66">
        <v>0</v>
      </c>
      <c r="L116" s="65">
        <v>0</v>
      </c>
      <c r="M116" s="14">
        <v>0</v>
      </c>
      <c r="N116" s="66">
        <v>0</v>
      </c>
      <c r="O116" s="65">
        <v>0</v>
      </c>
      <c r="P116" s="14">
        <v>0</v>
      </c>
      <c r="Q116" s="66">
        <v>0</v>
      </c>
      <c r="R116" s="65">
        <v>0</v>
      </c>
      <c r="S116" s="14">
        <v>0</v>
      </c>
      <c r="T116" s="66">
        <v>0</v>
      </c>
      <c r="U116" s="65">
        <v>0</v>
      </c>
      <c r="V116" s="14">
        <v>0</v>
      </c>
      <c r="W116" s="66">
        <f t="shared" si="1064"/>
        <v>0</v>
      </c>
      <c r="X116" s="65">
        <v>64.364999999999995</v>
      </c>
      <c r="Y116" s="14">
        <v>2249.0500000000002</v>
      </c>
      <c r="Z116" s="66">
        <f t="shared" si="1065"/>
        <v>34942.126932339008</v>
      </c>
      <c r="AA116" s="65">
        <v>0</v>
      </c>
      <c r="AB116" s="14">
        <v>0</v>
      </c>
      <c r="AC116" s="66">
        <v>0</v>
      </c>
      <c r="AD116" s="65">
        <v>0</v>
      </c>
      <c r="AE116" s="14">
        <v>0</v>
      </c>
      <c r="AF116" s="66">
        <v>0</v>
      </c>
      <c r="AG116" s="65">
        <v>0</v>
      </c>
      <c r="AH116" s="14">
        <v>0</v>
      </c>
      <c r="AI116" s="66">
        <f t="shared" si="1066"/>
        <v>0</v>
      </c>
      <c r="AJ116" s="65">
        <v>0</v>
      </c>
      <c r="AK116" s="14">
        <v>0</v>
      </c>
      <c r="AL116" s="66">
        <v>0</v>
      </c>
      <c r="AM116" s="65">
        <v>0</v>
      </c>
      <c r="AN116" s="14">
        <v>0</v>
      </c>
      <c r="AO116" s="66">
        <v>0</v>
      </c>
      <c r="AP116" s="65">
        <v>0</v>
      </c>
      <c r="AQ116" s="14">
        <v>0</v>
      </c>
      <c r="AR116" s="66">
        <v>0</v>
      </c>
      <c r="AS116" s="65">
        <v>0</v>
      </c>
      <c r="AT116" s="14">
        <v>0</v>
      </c>
      <c r="AU116" s="66">
        <v>0</v>
      </c>
      <c r="AV116" s="65">
        <v>0</v>
      </c>
      <c r="AW116" s="14">
        <v>0</v>
      </c>
      <c r="AX116" s="66">
        <v>0</v>
      </c>
      <c r="AY116" s="65">
        <v>0</v>
      </c>
      <c r="AZ116" s="14">
        <v>0</v>
      </c>
      <c r="BA116" s="66">
        <v>0</v>
      </c>
      <c r="BB116" s="65">
        <v>0</v>
      </c>
      <c r="BC116" s="14">
        <v>0</v>
      </c>
      <c r="BD116" s="66">
        <v>0</v>
      </c>
      <c r="BE116" s="65">
        <v>2.81</v>
      </c>
      <c r="BF116" s="14">
        <v>116.47</v>
      </c>
      <c r="BG116" s="66">
        <f t="shared" si="1068"/>
        <v>41448.398576512453</v>
      </c>
      <c r="BH116" s="65">
        <v>0</v>
      </c>
      <c r="BI116" s="14">
        <v>0</v>
      </c>
      <c r="BJ116" s="66">
        <v>0</v>
      </c>
      <c r="BK116" s="65"/>
      <c r="BL116" s="14"/>
      <c r="BM116" s="66"/>
      <c r="BN116" s="65">
        <v>0</v>
      </c>
      <c r="BO116" s="14">
        <v>0</v>
      </c>
      <c r="BP116" s="66">
        <v>0</v>
      </c>
      <c r="BQ116" s="65">
        <v>0</v>
      </c>
      <c r="BR116" s="14">
        <v>0</v>
      </c>
      <c r="BS116" s="66">
        <v>0</v>
      </c>
      <c r="BT116" s="65">
        <v>68.97</v>
      </c>
      <c r="BU116" s="14">
        <v>1519.64</v>
      </c>
      <c r="BV116" s="66">
        <f t="shared" si="1069"/>
        <v>22033.347832390897</v>
      </c>
      <c r="BW116" s="65">
        <v>0</v>
      </c>
      <c r="BX116" s="14">
        <v>0</v>
      </c>
      <c r="BY116" s="66">
        <v>0</v>
      </c>
      <c r="BZ116" s="65">
        <v>0.03</v>
      </c>
      <c r="CA116" s="14">
        <v>1.96</v>
      </c>
      <c r="CB116" s="66">
        <f t="shared" ref="CB116:CB119" si="1109">CA116/BZ116*1000</f>
        <v>65333.333333333328</v>
      </c>
      <c r="CC116" s="65">
        <v>0</v>
      </c>
      <c r="CD116" s="14">
        <v>0</v>
      </c>
      <c r="CE116" s="66">
        <v>0</v>
      </c>
      <c r="CF116" s="65">
        <v>0</v>
      </c>
      <c r="CG116" s="14">
        <v>0</v>
      </c>
      <c r="CH116" s="66">
        <v>0</v>
      </c>
      <c r="CI116" s="65">
        <v>0</v>
      </c>
      <c r="CJ116" s="14">
        <v>0</v>
      </c>
      <c r="CK116" s="66">
        <v>0</v>
      </c>
      <c r="CL116" s="65">
        <v>0.23400000000000001</v>
      </c>
      <c r="CM116" s="14">
        <v>8.23</v>
      </c>
      <c r="CN116" s="66">
        <f t="shared" si="1070"/>
        <v>35170.940170940172</v>
      </c>
      <c r="CO116" s="65">
        <v>0</v>
      </c>
      <c r="CP116" s="14">
        <v>0</v>
      </c>
      <c r="CQ116" s="66">
        <v>0</v>
      </c>
      <c r="CR116" s="65">
        <v>0</v>
      </c>
      <c r="CS116" s="14">
        <v>0</v>
      </c>
      <c r="CT116" s="66">
        <v>0</v>
      </c>
      <c r="CU116" s="65">
        <v>0</v>
      </c>
      <c r="CV116" s="14">
        <v>0</v>
      </c>
      <c r="CW116" s="66">
        <v>0</v>
      </c>
      <c r="CX116" s="65">
        <v>0</v>
      </c>
      <c r="CY116" s="14">
        <v>0</v>
      </c>
      <c r="CZ116" s="66">
        <f t="shared" si="1071"/>
        <v>0</v>
      </c>
      <c r="DA116" s="65">
        <v>0</v>
      </c>
      <c r="DB116" s="14">
        <v>0</v>
      </c>
      <c r="DC116" s="66">
        <v>0</v>
      </c>
      <c r="DD116" s="65">
        <v>0</v>
      </c>
      <c r="DE116" s="14">
        <v>0</v>
      </c>
      <c r="DF116" s="66">
        <v>0</v>
      </c>
      <c r="DG116" s="65">
        <v>0</v>
      </c>
      <c r="DH116" s="14">
        <v>0</v>
      </c>
      <c r="DI116" s="66">
        <v>0</v>
      </c>
      <c r="DJ116" s="65">
        <v>0</v>
      </c>
      <c r="DK116" s="14">
        <v>0</v>
      </c>
      <c r="DL116" s="66">
        <f t="shared" si="1072"/>
        <v>0</v>
      </c>
      <c r="DM116" s="65">
        <v>0</v>
      </c>
      <c r="DN116" s="14">
        <v>0</v>
      </c>
      <c r="DO116" s="66">
        <f t="shared" si="1073"/>
        <v>0</v>
      </c>
      <c r="DP116" s="65">
        <v>0</v>
      </c>
      <c r="DQ116" s="14">
        <v>0</v>
      </c>
      <c r="DR116" s="66">
        <v>0</v>
      </c>
      <c r="DS116" s="65">
        <v>0</v>
      </c>
      <c r="DT116" s="14">
        <v>0</v>
      </c>
      <c r="DU116" s="66">
        <v>0</v>
      </c>
      <c r="DV116" s="65">
        <v>0</v>
      </c>
      <c r="DW116" s="14">
        <v>0</v>
      </c>
      <c r="DX116" s="66">
        <v>0</v>
      </c>
      <c r="DY116" s="65">
        <v>0</v>
      </c>
      <c r="DZ116" s="14">
        <v>0</v>
      </c>
      <c r="EA116" s="66">
        <v>0</v>
      </c>
      <c r="EB116" s="65">
        <v>46.427999999999997</v>
      </c>
      <c r="EC116" s="14">
        <v>1859.4</v>
      </c>
      <c r="ED116" s="66">
        <f t="shared" si="1075"/>
        <v>40049.108296717503</v>
      </c>
      <c r="EE116" s="65">
        <v>0</v>
      </c>
      <c r="EF116" s="14">
        <v>0</v>
      </c>
      <c r="EG116" s="66">
        <v>0</v>
      </c>
      <c r="EH116" s="65">
        <v>0</v>
      </c>
      <c r="EI116" s="14">
        <v>0</v>
      </c>
      <c r="EJ116" s="66">
        <v>0</v>
      </c>
      <c r="EK116" s="65">
        <v>0.20599999999999999</v>
      </c>
      <c r="EL116" s="14">
        <v>10.01</v>
      </c>
      <c r="EM116" s="66">
        <f t="shared" si="1091"/>
        <v>48592.23300970874</v>
      </c>
      <c r="EN116" s="65">
        <v>2.0529999999999999</v>
      </c>
      <c r="EO116" s="14">
        <v>90.15</v>
      </c>
      <c r="EP116" s="66">
        <f t="shared" si="1076"/>
        <v>43911.34924500731</v>
      </c>
      <c r="EQ116" s="65">
        <v>0</v>
      </c>
      <c r="ER116" s="14">
        <v>0</v>
      </c>
      <c r="ES116" s="66">
        <v>0</v>
      </c>
      <c r="ET116" s="65">
        <v>0</v>
      </c>
      <c r="EU116" s="14">
        <v>0</v>
      </c>
      <c r="EV116" s="66">
        <v>0</v>
      </c>
      <c r="EW116" s="65">
        <v>0</v>
      </c>
      <c r="EX116" s="14">
        <v>0</v>
      </c>
      <c r="EY116" s="66">
        <f t="shared" si="1077"/>
        <v>0</v>
      </c>
      <c r="EZ116" s="65">
        <v>0.127</v>
      </c>
      <c r="FA116" s="14">
        <v>3.55</v>
      </c>
      <c r="FB116" s="66">
        <f t="shared" si="1092"/>
        <v>27952.755905511807</v>
      </c>
      <c r="FC116" s="65">
        <v>8.1470000000000002</v>
      </c>
      <c r="FD116" s="14">
        <v>176.31</v>
      </c>
      <c r="FE116" s="66">
        <f t="shared" si="1078"/>
        <v>21641.094881551493</v>
      </c>
      <c r="FF116" s="65">
        <v>177.38399999999999</v>
      </c>
      <c r="FG116" s="14">
        <v>3649.27</v>
      </c>
      <c r="FH116" s="66">
        <f t="shared" si="1079"/>
        <v>20572.712307761696</v>
      </c>
      <c r="FI116" s="65">
        <v>0</v>
      </c>
      <c r="FJ116" s="14">
        <v>0</v>
      </c>
      <c r="FK116" s="66">
        <v>0</v>
      </c>
      <c r="FL116" s="65">
        <v>0</v>
      </c>
      <c r="FM116" s="14">
        <v>0</v>
      </c>
      <c r="FN116" s="66">
        <v>0</v>
      </c>
      <c r="FO116" s="65">
        <v>2.3610000000000002</v>
      </c>
      <c r="FP116" s="14">
        <v>85.71</v>
      </c>
      <c r="FQ116" s="66">
        <f t="shared" si="1080"/>
        <v>36302.414231257935</v>
      </c>
      <c r="FR116" s="65">
        <v>0</v>
      </c>
      <c r="FS116" s="14">
        <v>0</v>
      </c>
      <c r="FT116" s="66">
        <v>0</v>
      </c>
      <c r="FU116" s="65">
        <v>0</v>
      </c>
      <c r="FV116" s="14">
        <v>0</v>
      </c>
      <c r="FW116" s="66">
        <v>0</v>
      </c>
      <c r="FX116" s="65">
        <v>0</v>
      </c>
      <c r="FY116" s="14">
        <v>0</v>
      </c>
      <c r="FZ116" s="66">
        <v>0</v>
      </c>
      <c r="GA116" s="65">
        <v>6.52</v>
      </c>
      <c r="GB116" s="14">
        <v>116.06</v>
      </c>
      <c r="GC116" s="66">
        <f t="shared" ref="GC116" si="1110">GB116/GA116*1000</f>
        <v>17800.613496932518</v>
      </c>
      <c r="GD116" s="65">
        <v>0</v>
      </c>
      <c r="GE116" s="14">
        <v>0</v>
      </c>
      <c r="GF116" s="66">
        <v>0</v>
      </c>
      <c r="GG116" s="65">
        <v>0</v>
      </c>
      <c r="GH116" s="14">
        <v>0</v>
      </c>
      <c r="GI116" s="66">
        <v>0</v>
      </c>
      <c r="GJ116" s="65">
        <v>0</v>
      </c>
      <c r="GK116" s="14">
        <v>0</v>
      </c>
      <c r="GL116" s="66">
        <v>0</v>
      </c>
      <c r="GM116" s="65">
        <v>0</v>
      </c>
      <c r="GN116" s="14">
        <v>0</v>
      </c>
      <c r="GO116" s="66">
        <v>0</v>
      </c>
      <c r="GP116" s="65">
        <v>2.1000000000000001E-2</v>
      </c>
      <c r="GQ116" s="14">
        <v>1.29</v>
      </c>
      <c r="GR116" s="66">
        <f t="shared" si="1081"/>
        <v>61428.57142857142</v>
      </c>
      <c r="GS116" s="65">
        <v>1.6419999999999999</v>
      </c>
      <c r="GT116" s="14">
        <v>122.04</v>
      </c>
      <c r="GU116" s="66">
        <f t="shared" si="1106"/>
        <v>74323.995127892835</v>
      </c>
      <c r="GV116" s="65">
        <v>0</v>
      </c>
      <c r="GW116" s="14">
        <v>0</v>
      </c>
      <c r="GX116" s="66">
        <v>0</v>
      </c>
      <c r="GY116" s="65">
        <v>3.2000000000000001E-2</v>
      </c>
      <c r="GZ116" s="14">
        <v>1.74</v>
      </c>
      <c r="HA116" s="66">
        <f t="shared" si="1107"/>
        <v>54375</v>
      </c>
      <c r="HB116" s="65">
        <v>0</v>
      </c>
      <c r="HC116" s="14">
        <v>0</v>
      </c>
      <c r="HD116" s="66">
        <v>0</v>
      </c>
      <c r="HE116" s="65">
        <v>0</v>
      </c>
      <c r="HF116" s="14">
        <v>0</v>
      </c>
      <c r="HG116" s="66">
        <v>0</v>
      </c>
      <c r="HH116" s="65">
        <v>0</v>
      </c>
      <c r="HI116" s="14">
        <v>0</v>
      </c>
      <c r="HJ116" s="66">
        <f t="shared" si="1083"/>
        <v>0</v>
      </c>
      <c r="HK116" s="65">
        <v>0</v>
      </c>
      <c r="HL116" s="14">
        <v>0</v>
      </c>
      <c r="HM116" s="66">
        <v>0</v>
      </c>
      <c r="HN116" s="65">
        <v>0</v>
      </c>
      <c r="HO116" s="14">
        <v>0</v>
      </c>
      <c r="HP116" s="66">
        <v>0</v>
      </c>
      <c r="HQ116" s="65">
        <v>0</v>
      </c>
      <c r="HR116" s="14">
        <v>0</v>
      </c>
      <c r="HS116" s="66">
        <v>0</v>
      </c>
      <c r="HT116" s="65">
        <v>0</v>
      </c>
      <c r="HU116" s="14">
        <v>0</v>
      </c>
      <c r="HV116" s="66">
        <v>0</v>
      </c>
      <c r="HW116" s="65">
        <v>0</v>
      </c>
      <c r="HX116" s="14">
        <v>0</v>
      </c>
      <c r="HY116" s="66">
        <v>0</v>
      </c>
      <c r="HZ116" s="65">
        <v>0</v>
      </c>
      <c r="IA116" s="14">
        <v>0</v>
      </c>
      <c r="IB116" s="66">
        <f t="shared" si="1084"/>
        <v>0</v>
      </c>
      <c r="IC116" s="65">
        <v>0</v>
      </c>
      <c r="ID116" s="14">
        <v>0</v>
      </c>
      <c r="IE116" s="66">
        <v>0</v>
      </c>
      <c r="IF116" s="65">
        <v>0</v>
      </c>
      <c r="IG116" s="14">
        <v>0</v>
      </c>
      <c r="IH116" s="66">
        <v>0</v>
      </c>
      <c r="II116" s="65">
        <v>0</v>
      </c>
      <c r="IJ116" s="14">
        <v>0</v>
      </c>
      <c r="IK116" s="66">
        <v>0</v>
      </c>
      <c r="IL116" s="65">
        <v>5.1999999999999998E-2</v>
      </c>
      <c r="IM116" s="14">
        <v>1.66</v>
      </c>
      <c r="IN116" s="66">
        <f t="shared" si="1086"/>
        <v>31923.076923076922</v>
      </c>
      <c r="IO116" s="65">
        <v>5.0000000000000001E-3</v>
      </c>
      <c r="IP116" s="14">
        <v>197.62</v>
      </c>
      <c r="IQ116" s="66">
        <f t="shared" si="1087"/>
        <v>39524000</v>
      </c>
      <c r="IR116" s="65">
        <v>5.0000000000000001E-3</v>
      </c>
      <c r="IS116" s="14">
        <v>0.26</v>
      </c>
      <c r="IT116" s="66">
        <f t="shared" si="1095"/>
        <v>52000</v>
      </c>
      <c r="IU116" s="65">
        <v>0</v>
      </c>
      <c r="IV116" s="14">
        <v>0</v>
      </c>
      <c r="IW116" s="66">
        <v>0</v>
      </c>
      <c r="IX116" s="65">
        <v>0</v>
      </c>
      <c r="IY116" s="14">
        <v>0</v>
      </c>
      <c r="IZ116" s="66">
        <v>0</v>
      </c>
      <c r="JA116" s="65">
        <v>0</v>
      </c>
      <c r="JB116" s="14">
        <v>0</v>
      </c>
      <c r="JC116" s="66">
        <v>0</v>
      </c>
      <c r="JD116" s="65">
        <v>11.957000000000001</v>
      </c>
      <c r="JE116" s="14">
        <v>286.25</v>
      </c>
      <c r="JF116" s="66">
        <f t="shared" si="1088"/>
        <v>23939.951492849374</v>
      </c>
      <c r="JG116" s="65">
        <v>21.588999999999999</v>
      </c>
      <c r="JH116" s="14">
        <v>693.99</v>
      </c>
      <c r="JI116" s="66">
        <f t="shared" si="1089"/>
        <v>32145.53707906805</v>
      </c>
      <c r="JJ116" s="11">
        <f t="shared" si="1009"/>
        <v>416.77299999999997</v>
      </c>
      <c r="JK116" s="21">
        <f t="shared" si="1010"/>
        <v>11259.600000000002</v>
      </c>
      <c r="JL116" s="12"/>
      <c r="JM116" s="13"/>
      <c r="JN116" s="12"/>
      <c r="JO116" s="12"/>
      <c r="JP116" s="12"/>
      <c r="JQ116" s="13"/>
      <c r="JR116" s="12"/>
      <c r="JS116" s="12"/>
      <c r="JT116" s="12"/>
      <c r="JU116" s="13"/>
      <c r="JV116" s="12"/>
      <c r="JW116" s="12"/>
      <c r="JX116" s="12"/>
      <c r="JY116" s="13"/>
      <c r="JZ116" s="12"/>
      <c r="KA116" s="12"/>
      <c r="KB116" s="12"/>
      <c r="KC116" s="13"/>
      <c r="KD116" s="12"/>
      <c r="KE116" s="12"/>
      <c r="KF116" s="12"/>
      <c r="KG116" s="13"/>
      <c r="KH116" s="12"/>
      <c r="KI116" s="12"/>
      <c r="KJ116" s="12"/>
      <c r="KK116" s="13"/>
      <c r="KL116" s="12"/>
      <c r="KM116" s="12"/>
      <c r="KN116" s="12"/>
      <c r="KO116" s="13"/>
      <c r="KP116" s="12"/>
      <c r="KQ116" s="12"/>
      <c r="KR116" s="12"/>
      <c r="KS116" s="13"/>
      <c r="KT116" s="12"/>
      <c r="KU116" s="12"/>
      <c r="KV116" s="12"/>
      <c r="KW116" s="13"/>
      <c r="KX116" s="12"/>
      <c r="KY116" s="12"/>
      <c r="KZ116" s="12"/>
      <c r="LA116" s="13"/>
      <c r="LB116" s="12"/>
      <c r="LC116" s="12"/>
      <c r="LD116" s="12"/>
    </row>
    <row r="117" spans="1:391" x14ac:dyDescent="0.3">
      <c r="A117" s="57">
        <v>2017</v>
      </c>
      <c r="B117" s="58" t="s">
        <v>12</v>
      </c>
      <c r="C117" s="65">
        <v>0.38400000000000001</v>
      </c>
      <c r="D117" s="14">
        <v>14.98</v>
      </c>
      <c r="E117" s="66">
        <f t="shared" si="1096"/>
        <v>39010.416666666664</v>
      </c>
      <c r="F117" s="65">
        <v>3.056</v>
      </c>
      <c r="G117" s="14">
        <v>136.87</v>
      </c>
      <c r="H117" s="66">
        <f t="shared" si="1063"/>
        <v>44787.30366492147</v>
      </c>
      <c r="I117" s="65">
        <v>0</v>
      </c>
      <c r="J117" s="14">
        <v>0</v>
      </c>
      <c r="K117" s="66">
        <v>0</v>
      </c>
      <c r="L117" s="65">
        <v>7.0000000000000007E-2</v>
      </c>
      <c r="M117" s="14">
        <v>7.46</v>
      </c>
      <c r="N117" s="66">
        <f t="shared" si="1090"/>
        <v>106571.42857142855</v>
      </c>
      <c r="O117" s="65">
        <v>0</v>
      </c>
      <c r="P117" s="14">
        <v>0</v>
      </c>
      <c r="Q117" s="66">
        <v>0</v>
      </c>
      <c r="R117" s="65">
        <v>0</v>
      </c>
      <c r="S117" s="14">
        <v>0</v>
      </c>
      <c r="T117" s="66">
        <v>0</v>
      </c>
      <c r="U117" s="65">
        <v>0</v>
      </c>
      <c r="V117" s="14">
        <v>0</v>
      </c>
      <c r="W117" s="66">
        <f t="shared" si="1064"/>
        <v>0</v>
      </c>
      <c r="X117" s="65">
        <v>216.70699999999999</v>
      </c>
      <c r="Y117" s="14">
        <v>6873.27</v>
      </c>
      <c r="Z117" s="66">
        <f t="shared" si="1065"/>
        <v>31716.880396110882</v>
      </c>
      <c r="AA117" s="65">
        <v>0</v>
      </c>
      <c r="AB117" s="14">
        <v>0</v>
      </c>
      <c r="AC117" s="66">
        <v>0</v>
      </c>
      <c r="AD117" s="65">
        <v>0</v>
      </c>
      <c r="AE117" s="14">
        <v>0</v>
      </c>
      <c r="AF117" s="66">
        <v>0</v>
      </c>
      <c r="AG117" s="65">
        <v>0</v>
      </c>
      <c r="AH117" s="14">
        <v>0</v>
      </c>
      <c r="AI117" s="66">
        <f t="shared" si="1066"/>
        <v>0</v>
      </c>
      <c r="AJ117" s="65">
        <v>0</v>
      </c>
      <c r="AK117" s="14">
        <v>0</v>
      </c>
      <c r="AL117" s="66">
        <v>0</v>
      </c>
      <c r="AM117" s="65">
        <v>0</v>
      </c>
      <c r="AN117" s="14">
        <v>0</v>
      </c>
      <c r="AO117" s="66">
        <v>0</v>
      </c>
      <c r="AP117" s="65">
        <v>0</v>
      </c>
      <c r="AQ117" s="14">
        <v>0</v>
      </c>
      <c r="AR117" s="66">
        <v>0</v>
      </c>
      <c r="AS117" s="65">
        <v>0</v>
      </c>
      <c r="AT117" s="14">
        <v>0</v>
      </c>
      <c r="AU117" s="66">
        <v>0</v>
      </c>
      <c r="AV117" s="65">
        <v>0</v>
      </c>
      <c r="AW117" s="14">
        <v>0</v>
      </c>
      <c r="AX117" s="66">
        <v>0</v>
      </c>
      <c r="AY117" s="65">
        <v>0</v>
      </c>
      <c r="AZ117" s="14">
        <v>0</v>
      </c>
      <c r="BA117" s="66">
        <v>0</v>
      </c>
      <c r="BB117" s="65">
        <v>0</v>
      </c>
      <c r="BC117" s="14">
        <v>0</v>
      </c>
      <c r="BD117" s="66">
        <v>0</v>
      </c>
      <c r="BE117" s="65">
        <v>1.4410000000000001</v>
      </c>
      <c r="BF117" s="14">
        <v>52.78</v>
      </c>
      <c r="BG117" s="66">
        <f t="shared" si="1068"/>
        <v>36627.342123525334</v>
      </c>
      <c r="BH117" s="65">
        <v>0</v>
      </c>
      <c r="BI117" s="14">
        <v>0</v>
      </c>
      <c r="BJ117" s="66">
        <v>0</v>
      </c>
      <c r="BK117" s="65"/>
      <c r="BL117" s="14"/>
      <c r="BM117" s="66"/>
      <c r="BN117" s="65">
        <v>0</v>
      </c>
      <c r="BO117" s="14">
        <v>0</v>
      </c>
      <c r="BP117" s="66">
        <v>0</v>
      </c>
      <c r="BQ117" s="65">
        <v>0</v>
      </c>
      <c r="BR117" s="14">
        <v>0</v>
      </c>
      <c r="BS117" s="66">
        <v>0</v>
      </c>
      <c r="BT117" s="65">
        <v>61.078000000000003</v>
      </c>
      <c r="BU117" s="14">
        <v>1641.39</v>
      </c>
      <c r="BV117" s="66">
        <f t="shared" si="1069"/>
        <v>26873.669733783034</v>
      </c>
      <c r="BW117" s="65">
        <v>0</v>
      </c>
      <c r="BX117" s="14">
        <v>0</v>
      </c>
      <c r="BY117" s="66">
        <v>0</v>
      </c>
      <c r="BZ117" s="65">
        <v>0</v>
      </c>
      <c r="CA117" s="14">
        <v>0</v>
      </c>
      <c r="CB117" s="66">
        <v>0</v>
      </c>
      <c r="CC117" s="65">
        <v>0</v>
      </c>
      <c r="CD117" s="14">
        <v>0</v>
      </c>
      <c r="CE117" s="66">
        <v>0</v>
      </c>
      <c r="CF117" s="65">
        <v>0</v>
      </c>
      <c r="CG117" s="14">
        <v>0</v>
      </c>
      <c r="CH117" s="66">
        <v>0</v>
      </c>
      <c r="CI117" s="65">
        <v>0</v>
      </c>
      <c r="CJ117" s="14">
        <v>0</v>
      </c>
      <c r="CK117" s="66">
        <v>0</v>
      </c>
      <c r="CL117" s="65">
        <v>0.33400000000000002</v>
      </c>
      <c r="CM117" s="14">
        <v>9.6300000000000008</v>
      </c>
      <c r="CN117" s="66">
        <f t="shared" si="1070"/>
        <v>28832.33532934132</v>
      </c>
      <c r="CO117" s="65">
        <v>0</v>
      </c>
      <c r="CP117" s="14">
        <v>0</v>
      </c>
      <c r="CQ117" s="66">
        <v>0</v>
      </c>
      <c r="CR117" s="65">
        <v>0</v>
      </c>
      <c r="CS117" s="14">
        <v>0</v>
      </c>
      <c r="CT117" s="66">
        <v>0</v>
      </c>
      <c r="CU117" s="65">
        <v>0</v>
      </c>
      <c r="CV117" s="14">
        <v>0</v>
      </c>
      <c r="CW117" s="66">
        <v>0</v>
      </c>
      <c r="CX117" s="65">
        <v>0</v>
      </c>
      <c r="CY117" s="14">
        <v>0</v>
      </c>
      <c r="CZ117" s="66">
        <f t="shared" si="1071"/>
        <v>0</v>
      </c>
      <c r="DA117" s="65">
        <v>0</v>
      </c>
      <c r="DB117" s="14">
        <v>0</v>
      </c>
      <c r="DC117" s="66">
        <v>0</v>
      </c>
      <c r="DD117" s="65">
        <v>0</v>
      </c>
      <c r="DE117" s="14">
        <v>0</v>
      </c>
      <c r="DF117" s="66">
        <v>0</v>
      </c>
      <c r="DG117" s="65">
        <v>0</v>
      </c>
      <c r="DH117" s="14">
        <v>0</v>
      </c>
      <c r="DI117" s="66">
        <v>0</v>
      </c>
      <c r="DJ117" s="65">
        <v>0</v>
      </c>
      <c r="DK117" s="14">
        <v>0</v>
      </c>
      <c r="DL117" s="66">
        <f t="shared" si="1072"/>
        <v>0</v>
      </c>
      <c r="DM117" s="65">
        <v>0</v>
      </c>
      <c r="DN117" s="14">
        <v>0</v>
      </c>
      <c r="DO117" s="66">
        <f t="shared" si="1073"/>
        <v>0</v>
      </c>
      <c r="DP117" s="65">
        <v>0</v>
      </c>
      <c r="DQ117" s="14">
        <v>0</v>
      </c>
      <c r="DR117" s="66">
        <v>0</v>
      </c>
      <c r="DS117" s="65">
        <v>0</v>
      </c>
      <c r="DT117" s="14">
        <v>0</v>
      </c>
      <c r="DU117" s="66">
        <v>0</v>
      </c>
      <c r="DV117" s="65">
        <v>0</v>
      </c>
      <c r="DW117" s="14">
        <v>0</v>
      </c>
      <c r="DX117" s="66">
        <v>0</v>
      </c>
      <c r="DY117" s="65">
        <v>0</v>
      </c>
      <c r="DZ117" s="14">
        <v>0</v>
      </c>
      <c r="EA117" s="66">
        <v>0</v>
      </c>
      <c r="EB117" s="65">
        <v>55.036999999999999</v>
      </c>
      <c r="EC117" s="14">
        <v>1559.05</v>
      </c>
      <c r="ED117" s="66">
        <f t="shared" si="1075"/>
        <v>28327.30708432509</v>
      </c>
      <c r="EE117" s="65">
        <v>0</v>
      </c>
      <c r="EF117" s="14">
        <v>0</v>
      </c>
      <c r="EG117" s="66">
        <v>0</v>
      </c>
      <c r="EH117" s="65">
        <v>0</v>
      </c>
      <c r="EI117" s="14">
        <v>0</v>
      </c>
      <c r="EJ117" s="66">
        <v>0</v>
      </c>
      <c r="EK117" s="65">
        <v>0.56299999999999994</v>
      </c>
      <c r="EL117" s="14">
        <v>23.23</v>
      </c>
      <c r="EM117" s="66">
        <f t="shared" si="1091"/>
        <v>41261.101243339261</v>
      </c>
      <c r="EN117" s="65">
        <v>26.853000000000002</v>
      </c>
      <c r="EO117" s="14">
        <v>886.76</v>
      </c>
      <c r="EP117" s="66">
        <f t="shared" si="1076"/>
        <v>33022.753509849921</v>
      </c>
      <c r="EQ117" s="65">
        <v>0</v>
      </c>
      <c r="ER117" s="14">
        <v>0</v>
      </c>
      <c r="ES117" s="66">
        <v>0</v>
      </c>
      <c r="ET117" s="65">
        <v>0</v>
      </c>
      <c r="EU117" s="14">
        <v>0</v>
      </c>
      <c r="EV117" s="66">
        <v>0</v>
      </c>
      <c r="EW117" s="65">
        <v>0</v>
      </c>
      <c r="EX117" s="14">
        <v>0</v>
      </c>
      <c r="EY117" s="66">
        <f t="shared" si="1077"/>
        <v>0</v>
      </c>
      <c r="EZ117" s="65">
        <v>12.859</v>
      </c>
      <c r="FA117" s="14">
        <v>295.02999999999997</v>
      </c>
      <c r="FB117" s="66">
        <f t="shared" si="1092"/>
        <v>22943.463721906835</v>
      </c>
      <c r="FC117" s="65">
        <v>50.954999999999998</v>
      </c>
      <c r="FD117" s="14">
        <v>1295.51</v>
      </c>
      <c r="FE117" s="66">
        <f t="shared" si="1078"/>
        <v>25424.590324796391</v>
      </c>
      <c r="FF117" s="65">
        <v>165.20599999999999</v>
      </c>
      <c r="FG117" s="14">
        <v>4019.58</v>
      </c>
      <c r="FH117" s="66">
        <f t="shared" si="1079"/>
        <v>24330.714380833626</v>
      </c>
      <c r="FI117" s="65">
        <v>0</v>
      </c>
      <c r="FJ117" s="14">
        <v>0</v>
      </c>
      <c r="FK117" s="66">
        <v>0</v>
      </c>
      <c r="FL117" s="65">
        <v>0</v>
      </c>
      <c r="FM117" s="14">
        <v>0</v>
      </c>
      <c r="FN117" s="66">
        <v>0</v>
      </c>
      <c r="FO117" s="65">
        <v>2.1890000000000001</v>
      </c>
      <c r="FP117" s="14">
        <v>82.04</v>
      </c>
      <c r="FQ117" s="66">
        <f t="shared" si="1080"/>
        <v>37478.300593878485</v>
      </c>
      <c r="FR117" s="65">
        <v>0</v>
      </c>
      <c r="FS117" s="14">
        <v>0</v>
      </c>
      <c r="FT117" s="66">
        <v>0</v>
      </c>
      <c r="FU117" s="65">
        <v>0</v>
      </c>
      <c r="FV117" s="14">
        <v>0</v>
      </c>
      <c r="FW117" s="66">
        <v>0</v>
      </c>
      <c r="FX117" s="65">
        <v>0</v>
      </c>
      <c r="FY117" s="14">
        <v>0</v>
      </c>
      <c r="FZ117" s="66">
        <v>0</v>
      </c>
      <c r="GA117" s="65">
        <v>0</v>
      </c>
      <c r="GB117" s="14">
        <v>0</v>
      </c>
      <c r="GC117" s="66">
        <v>0</v>
      </c>
      <c r="GD117" s="65">
        <v>0</v>
      </c>
      <c r="GE117" s="14">
        <v>0</v>
      </c>
      <c r="GF117" s="66">
        <v>0</v>
      </c>
      <c r="GG117" s="65">
        <v>0</v>
      </c>
      <c r="GH117" s="14">
        <v>0</v>
      </c>
      <c r="GI117" s="66">
        <v>0</v>
      </c>
      <c r="GJ117" s="65">
        <v>0</v>
      </c>
      <c r="GK117" s="14">
        <v>0</v>
      </c>
      <c r="GL117" s="66">
        <v>0</v>
      </c>
      <c r="GM117" s="65">
        <v>0</v>
      </c>
      <c r="GN117" s="14">
        <v>0</v>
      </c>
      <c r="GO117" s="66">
        <v>0</v>
      </c>
      <c r="GP117" s="65">
        <v>0.04</v>
      </c>
      <c r="GQ117" s="14">
        <v>2.4700000000000002</v>
      </c>
      <c r="GR117" s="66">
        <f t="shared" si="1081"/>
        <v>61750.000000000007</v>
      </c>
      <c r="GS117" s="65">
        <v>0</v>
      </c>
      <c r="GT117" s="14">
        <v>0</v>
      </c>
      <c r="GU117" s="66">
        <v>0</v>
      </c>
      <c r="GV117" s="65">
        <v>0</v>
      </c>
      <c r="GW117" s="14">
        <v>0</v>
      </c>
      <c r="GX117" s="66">
        <v>0</v>
      </c>
      <c r="GY117" s="65">
        <v>0</v>
      </c>
      <c r="GZ117" s="14">
        <v>0</v>
      </c>
      <c r="HA117" s="66">
        <v>0</v>
      </c>
      <c r="HB117" s="65">
        <v>0</v>
      </c>
      <c r="HC117" s="14">
        <v>0</v>
      </c>
      <c r="HD117" s="66">
        <v>0</v>
      </c>
      <c r="HE117" s="65">
        <v>0.02</v>
      </c>
      <c r="HF117" s="14">
        <v>1.38</v>
      </c>
      <c r="HG117" s="66">
        <f t="shared" si="1082"/>
        <v>69000</v>
      </c>
      <c r="HH117" s="65">
        <v>0</v>
      </c>
      <c r="HI117" s="14">
        <v>0</v>
      </c>
      <c r="HJ117" s="66">
        <f t="shared" si="1083"/>
        <v>0</v>
      </c>
      <c r="HK117" s="65">
        <v>1.5</v>
      </c>
      <c r="HL117" s="14">
        <v>5.87</v>
      </c>
      <c r="HM117" s="66">
        <f t="shared" ref="HM117" si="1111">HL117/HK117*1000</f>
        <v>3913.3333333333335</v>
      </c>
      <c r="HN117" s="65">
        <v>0</v>
      </c>
      <c r="HO117" s="14">
        <v>0</v>
      </c>
      <c r="HP117" s="66">
        <v>0</v>
      </c>
      <c r="HQ117" s="65">
        <v>0</v>
      </c>
      <c r="HR117" s="14">
        <v>0</v>
      </c>
      <c r="HS117" s="66">
        <v>0</v>
      </c>
      <c r="HT117" s="65">
        <v>0</v>
      </c>
      <c r="HU117" s="14">
        <v>0</v>
      </c>
      <c r="HV117" s="66">
        <v>0</v>
      </c>
      <c r="HW117" s="65">
        <v>0</v>
      </c>
      <c r="HX117" s="14">
        <v>0</v>
      </c>
      <c r="HY117" s="66">
        <v>0</v>
      </c>
      <c r="HZ117" s="65">
        <v>0</v>
      </c>
      <c r="IA117" s="14">
        <v>0</v>
      </c>
      <c r="IB117" s="66">
        <f t="shared" si="1084"/>
        <v>0</v>
      </c>
      <c r="IC117" s="65">
        <v>0.48499999999999999</v>
      </c>
      <c r="ID117" s="14">
        <v>7.04</v>
      </c>
      <c r="IE117" s="66">
        <f t="shared" si="1085"/>
        <v>14515.463917525773</v>
      </c>
      <c r="IF117" s="65">
        <v>0</v>
      </c>
      <c r="IG117" s="14">
        <v>0</v>
      </c>
      <c r="IH117" s="66">
        <v>0</v>
      </c>
      <c r="II117" s="65">
        <v>0</v>
      </c>
      <c r="IJ117" s="14">
        <v>0</v>
      </c>
      <c r="IK117" s="66">
        <v>0</v>
      </c>
      <c r="IL117" s="65">
        <v>0.435</v>
      </c>
      <c r="IM117" s="14">
        <v>15.31</v>
      </c>
      <c r="IN117" s="66">
        <f t="shared" si="1086"/>
        <v>35195.402298850575</v>
      </c>
      <c r="IO117" s="65">
        <v>1.2949999999999999</v>
      </c>
      <c r="IP117" s="14">
        <v>213.74</v>
      </c>
      <c r="IQ117" s="66">
        <f t="shared" si="1087"/>
        <v>165050.19305019305</v>
      </c>
      <c r="IR117" s="65">
        <v>1.177</v>
      </c>
      <c r="IS117" s="14">
        <v>45.83</v>
      </c>
      <c r="IT117" s="66">
        <f t="shared" si="1095"/>
        <v>38937.97790994052</v>
      </c>
      <c r="IU117" s="65">
        <v>1.9E-2</v>
      </c>
      <c r="IV117" s="14">
        <v>1.2</v>
      </c>
      <c r="IW117" s="66">
        <f t="shared" si="1102"/>
        <v>63157.8947368421</v>
      </c>
      <c r="IX117" s="65">
        <v>0</v>
      </c>
      <c r="IY117" s="14">
        <v>0</v>
      </c>
      <c r="IZ117" s="66">
        <v>0</v>
      </c>
      <c r="JA117" s="65">
        <v>0</v>
      </c>
      <c r="JB117" s="14">
        <v>0</v>
      </c>
      <c r="JC117" s="66">
        <v>0</v>
      </c>
      <c r="JD117" s="65">
        <v>16.003</v>
      </c>
      <c r="JE117" s="14">
        <v>417.78</v>
      </c>
      <c r="JF117" s="66">
        <f t="shared" si="1088"/>
        <v>26106.355058426543</v>
      </c>
      <c r="JG117" s="65">
        <v>9.7780000000000005</v>
      </c>
      <c r="JH117" s="14">
        <v>547.08000000000004</v>
      </c>
      <c r="JI117" s="66">
        <f t="shared" si="1089"/>
        <v>55950.092043362652</v>
      </c>
      <c r="JJ117" s="11">
        <f t="shared" si="1009"/>
        <v>627.48400000000015</v>
      </c>
      <c r="JK117" s="21">
        <f t="shared" si="1010"/>
        <v>18155.280000000002</v>
      </c>
      <c r="JL117" s="6"/>
      <c r="JM117" s="9"/>
      <c r="JN117" s="6"/>
      <c r="JO117" s="6"/>
      <c r="JP117" s="6"/>
      <c r="JQ117" s="9"/>
      <c r="JR117" s="6"/>
      <c r="JS117" s="6"/>
      <c r="JT117" s="6"/>
      <c r="JU117" s="9"/>
      <c r="JV117" s="6"/>
      <c r="JW117" s="6"/>
      <c r="JX117" s="1"/>
      <c r="JY117" s="2"/>
      <c r="JZ117" s="1"/>
      <c r="KA117" s="1"/>
      <c r="KB117" s="1"/>
      <c r="KC117" s="2"/>
      <c r="KD117" s="1"/>
      <c r="KE117" s="1"/>
      <c r="KF117" s="1"/>
      <c r="KG117" s="2"/>
      <c r="KH117" s="1"/>
      <c r="KI117" s="1"/>
      <c r="KJ117" s="1"/>
      <c r="KK117" s="2"/>
      <c r="KL117" s="1"/>
      <c r="KM117" s="1"/>
      <c r="KN117" s="1"/>
      <c r="KO117" s="2"/>
      <c r="KP117" s="1"/>
      <c r="KQ117" s="1"/>
      <c r="KR117" s="1"/>
      <c r="KS117" s="2"/>
      <c r="KT117" s="1"/>
      <c r="KU117" s="1"/>
      <c r="KV117" s="1"/>
      <c r="KW117" s="2"/>
      <c r="KX117" s="1"/>
      <c r="KY117" s="1"/>
      <c r="KZ117" s="1"/>
      <c r="LA117" s="2"/>
      <c r="LB117" s="1"/>
      <c r="LC117" s="1"/>
      <c r="LD117" s="1"/>
    </row>
    <row r="118" spans="1:391" x14ac:dyDescent="0.3">
      <c r="A118" s="57">
        <v>2017</v>
      </c>
      <c r="B118" s="58" t="s">
        <v>13</v>
      </c>
      <c r="C118" s="65">
        <v>0</v>
      </c>
      <c r="D118" s="14">
        <v>0</v>
      </c>
      <c r="E118" s="66">
        <v>0</v>
      </c>
      <c r="F118" s="65">
        <v>1.6379999999999999</v>
      </c>
      <c r="G118" s="14">
        <v>75.84</v>
      </c>
      <c r="H118" s="66">
        <f t="shared" si="1063"/>
        <v>46300.36630036631</v>
      </c>
      <c r="I118" s="65">
        <v>0</v>
      </c>
      <c r="J118" s="14">
        <v>0</v>
      </c>
      <c r="K118" s="66">
        <v>0</v>
      </c>
      <c r="L118" s="65">
        <v>0.54200000000000004</v>
      </c>
      <c r="M118" s="14">
        <v>17.18</v>
      </c>
      <c r="N118" s="66">
        <f t="shared" si="1090"/>
        <v>31697.416974169737</v>
      </c>
      <c r="O118" s="65">
        <v>0</v>
      </c>
      <c r="P118" s="14">
        <v>0</v>
      </c>
      <c r="Q118" s="66">
        <v>0</v>
      </c>
      <c r="R118" s="65">
        <v>0</v>
      </c>
      <c r="S118" s="14">
        <v>0</v>
      </c>
      <c r="T118" s="66">
        <v>0</v>
      </c>
      <c r="U118" s="65">
        <v>0</v>
      </c>
      <c r="V118" s="14">
        <v>0</v>
      </c>
      <c r="W118" s="66">
        <f t="shared" si="1064"/>
        <v>0</v>
      </c>
      <c r="X118" s="65">
        <v>153.691</v>
      </c>
      <c r="Y118" s="14">
        <v>3982.35</v>
      </c>
      <c r="Z118" s="66">
        <f t="shared" si="1065"/>
        <v>25911.406653610164</v>
      </c>
      <c r="AA118" s="65">
        <v>0</v>
      </c>
      <c r="AB118" s="14">
        <v>0</v>
      </c>
      <c r="AC118" s="66">
        <v>0</v>
      </c>
      <c r="AD118" s="65">
        <v>0</v>
      </c>
      <c r="AE118" s="14">
        <v>0</v>
      </c>
      <c r="AF118" s="66">
        <v>0</v>
      </c>
      <c r="AG118" s="65">
        <v>0</v>
      </c>
      <c r="AH118" s="14">
        <v>0</v>
      </c>
      <c r="AI118" s="66">
        <f t="shared" si="1066"/>
        <v>0</v>
      </c>
      <c r="AJ118" s="65">
        <v>0</v>
      </c>
      <c r="AK118" s="14">
        <v>0</v>
      </c>
      <c r="AL118" s="66">
        <v>0</v>
      </c>
      <c r="AM118" s="65">
        <v>0</v>
      </c>
      <c r="AN118" s="14">
        <v>0</v>
      </c>
      <c r="AO118" s="66">
        <v>0</v>
      </c>
      <c r="AP118" s="65">
        <v>0</v>
      </c>
      <c r="AQ118" s="14">
        <v>0</v>
      </c>
      <c r="AR118" s="66">
        <v>0</v>
      </c>
      <c r="AS118" s="65">
        <v>0</v>
      </c>
      <c r="AT118" s="14">
        <v>0</v>
      </c>
      <c r="AU118" s="66">
        <v>0</v>
      </c>
      <c r="AV118" s="65">
        <v>0</v>
      </c>
      <c r="AW118" s="14">
        <v>0</v>
      </c>
      <c r="AX118" s="66">
        <v>0</v>
      </c>
      <c r="AY118" s="65">
        <v>0</v>
      </c>
      <c r="AZ118" s="14">
        <v>0</v>
      </c>
      <c r="BA118" s="66">
        <v>0</v>
      </c>
      <c r="BB118" s="65">
        <v>0</v>
      </c>
      <c r="BC118" s="14">
        <v>0</v>
      </c>
      <c r="BD118" s="66">
        <v>0</v>
      </c>
      <c r="BE118" s="65">
        <v>2.306</v>
      </c>
      <c r="BF118" s="14">
        <v>115.75</v>
      </c>
      <c r="BG118" s="66">
        <f t="shared" si="1068"/>
        <v>50195.143104943629</v>
      </c>
      <c r="BH118" s="65">
        <v>0</v>
      </c>
      <c r="BI118" s="14">
        <v>0</v>
      </c>
      <c r="BJ118" s="66">
        <v>0</v>
      </c>
      <c r="BK118" s="65"/>
      <c r="BL118" s="14"/>
      <c r="BM118" s="66"/>
      <c r="BN118" s="65">
        <v>0</v>
      </c>
      <c r="BO118" s="14">
        <v>0</v>
      </c>
      <c r="BP118" s="66">
        <v>0</v>
      </c>
      <c r="BQ118" s="65">
        <v>0</v>
      </c>
      <c r="BR118" s="14">
        <v>0</v>
      </c>
      <c r="BS118" s="66">
        <v>0</v>
      </c>
      <c r="BT118" s="65">
        <v>64.739000000000004</v>
      </c>
      <c r="BU118" s="14">
        <v>1699.47</v>
      </c>
      <c r="BV118" s="66">
        <f t="shared" si="1069"/>
        <v>26251.100573070329</v>
      </c>
      <c r="BW118" s="65">
        <v>0</v>
      </c>
      <c r="BX118" s="14">
        <v>0</v>
      </c>
      <c r="BY118" s="66">
        <v>0</v>
      </c>
      <c r="BZ118" s="65">
        <v>0</v>
      </c>
      <c r="CA118" s="14">
        <v>0</v>
      </c>
      <c r="CB118" s="66">
        <v>0</v>
      </c>
      <c r="CC118" s="65">
        <v>0</v>
      </c>
      <c r="CD118" s="14">
        <v>0</v>
      </c>
      <c r="CE118" s="66">
        <v>0</v>
      </c>
      <c r="CF118" s="65">
        <v>0</v>
      </c>
      <c r="CG118" s="14">
        <v>0</v>
      </c>
      <c r="CH118" s="66">
        <v>0</v>
      </c>
      <c r="CI118" s="65">
        <v>0</v>
      </c>
      <c r="CJ118" s="14">
        <v>0</v>
      </c>
      <c r="CK118" s="66">
        <v>0</v>
      </c>
      <c r="CL118" s="65">
        <v>0.45700000000000002</v>
      </c>
      <c r="CM118" s="14">
        <v>18.149999999999999</v>
      </c>
      <c r="CN118" s="66">
        <f t="shared" si="1070"/>
        <v>39715.536105032821</v>
      </c>
      <c r="CO118" s="65">
        <v>0</v>
      </c>
      <c r="CP118" s="14">
        <v>0</v>
      </c>
      <c r="CQ118" s="66">
        <v>0</v>
      </c>
      <c r="CR118" s="65">
        <v>0</v>
      </c>
      <c r="CS118" s="14">
        <v>0</v>
      </c>
      <c r="CT118" s="66">
        <v>0</v>
      </c>
      <c r="CU118" s="65">
        <v>0</v>
      </c>
      <c r="CV118" s="14">
        <v>0</v>
      </c>
      <c r="CW118" s="66">
        <v>0</v>
      </c>
      <c r="CX118" s="65">
        <v>0</v>
      </c>
      <c r="CY118" s="14">
        <v>0</v>
      </c>
      <c r="CZ118" s="66">
        <f t="shared" si="1071"/>
        <v>0</v>
      </c>
      <c r="DA118" s="65">
        <v>0</v>
      </c>
      <c r="DB118" s="14">
        <v>0</v>
      </c>
      <c r="DC118" s="66">
        <v>0</v>
      </c>
      <c r="DD118" s="65">
        <v>0</v>
      </c>
      <c r="DE118" s="14">
        <v>0</v>
      </c>
      <c r="DF118" s="66">
        <v>0</v>
      </c>
      <c r="DG118" s="65">
        <v>0</v>
      </c>
      <c r="DH118" s="14">
        <v>0</v>
      </c>
      <c r="DI118" s="66">
        <v>0</v>
      </c>
      <c r="DJ118" s="65">
        <v>0</v>
      </c>
      <c r="DK118" s="14">
        <v>0</v>
      </c>
      <c r="DL118" s="66">
        <f t="shared" si="1072"/>
        <v>0</v>
      </c>
      <c r="DM118" s="65">
        <v>0</v>
      </c>
      <c r="DN118" s="14">
        <v>0</v>
      </c>
      <c r="DO118" s="66">
        <f t="shared" si="1073"/>
        <v>0</v>
      </c>
      <c r="DP118" s="65">
        <v>0.73299999999999998</v>
      </c>
      <c r="DQ118" s="14">
        <v>25.65</v>
      </c>
      <c r="DR118" s="66">
        <f t="shared" si="1074"/>
        <v>34993.178717598908</v>
      </c>
      <c r="DS118" s="65">
        <v>0</v>
      </c>
      <c r="DT118" s="14">
        <v>0</v>
      </c>
      <c r="DU118" s="66">
        <v>0</v>
      </c>
      <c r="DV118" s="65">
        <v>7.4999999999999997E-2</v>
      </c>
      <c r="DW118" s="14">
        <v>24.47</v>
      </c>
      <c r="DX118" s="66">
        <f t="shared" ref="DX118" si="1112">DW118/DV118*1000</f>
        <v>326266.66666666663</v>
      </c>
      <c r="DY118" s="65">
        <v>0</v>
      </c>
      <c r="DZ118" s="14">
        <v>0</v>
      </c>
      <c r="EA118" s="66">
        <v>0</v>
      </c>
      <c r="EB118" s="65">
        <v>10.571</v>
      </c>
      <c r="EC118" s="14">
        <v>531.33000000000004</v>
      </c>
      <c r="ED118" s="66">
        <f t="shared" si="1075"/>
        <v>50262.983634471675</v>
      </c>
      <c r="EE118" s="65">
        <v>0</v>
      </c>
      <c r="EF118" s="14">
        <v>0</v>
      </c>
      <c r="EG118" s="66">
        <v>0</v>
      </c>
      <c r="EH118" s="65">
        <v>0</v>
      </c>
      <c r="EI118" s="14">
        <v>0</v>
      </c>
      <c r="EJ118" s="66">
        <v>0</v>
      </c>
      <c r="EK118" s="65">
        <v>1.9E-2</v>
      </c>
      <c r="EL118" s="14">
        <v>0.91</v>
      </c>
      <c r="EM118" s="66">
        <f t="shared" si="1091"/>
        <v>47894.736842105267</v>
      </c>
      <c r="EN118" s="65">
        <v>26.271000000000001</v>
      </c>
      <c r="EO118" s="14">
        <v>867.54</v>
      </c>
      <c r="EP118" s="66">
        <f t="shared" si="1076"/>
        <v>33022.72467740094</v>
      </c>
      <c r="EQ118" s="65">
        <v>0</v>
      </c>
      <c r="ER118" s="14">
        <v>0</v>
      </c>
      <c r="ES118" s="66">
        <v>0</v>
      </c>
      <c r="ET118" s="65">
        <v>0</v>
      </c>
      <c r="EU118" s="14">
        <v>0</v>
      </c>
      <c r="EV118" s="66">
        <v>0</v>
      </c>
      <c r="EW118" s="65">
        <v>0</v>
      </c>
      <c r="EX118" s="14">
        <v>0</v>
      </c>
      <c r="EY118" s="66">
        <f t="shared" si="1077"/>
        <v>0</v>
      </c>
      <c r="EZ118" s="65">
        <v>7.6219999999999999</v>
      </c>
      <c r="FA118" s="14">
        <v>208.08</v>
      </c>
      <c r="FB118" s="66">
        <f t="shared" si="1092"/>
        <v>27299.921280503808</v>
      </c>
      <c r="FC118" s="65">
        <v>12.494999999999999</v>
      </c>
      <c r="FD118" s="14">
        <v>359.8</v>
      </c>
      <c r="FE118" s="66">
        <f t="shared" si="1078"/>
        <v>28795.518207282916</v>
      </c>
      <c r="FF118" s="65">
        <v>93.075999999999993</v>
      </c>
      <c r="FG118" s="14">
        <v>2507.62</v>
      </c>
      <c r="FH118" s="66">
        <f t="shared" si="1079"/>
        <v>26941.63909063561</v>
      </c>
      <c r="FI118" s="65">
        <v>0</v>
      </c>
      <c r="FJ118" s="14">
        <v>0</v>
      </c>
      <c r="FK118" s="66">
        <v>0</v>
      </c>
      <c r="FL118" s="65">
        <v>0</v>
      </c>
      <c r="FM118" s="14">
        <v>0</v>
      </c>
      <c r="FN118" s="66">
        <v>0</v>
      </c>
      <c r="FO118" s="65">
        <v>0.75800000000000001</v>
      </c>
      <c r="FP118" s="14">
        <v>27.15</v>
      </c>
      <c r="FQ118" s="66">
        <f t="shared" si="1080"/>
        <v>35817.941952506597</v>
      </c>
      <c r="FR118" s="65">
        <v>0.06</v>
      </c>
      <c r="FS118" s="14">
        <v>19.579999999999998</v>
      </c>
      <c r="FT118" s="66">
        <f t="shared" ref="FT118" si="1113">FS118/FR118*1000</f>
        <v>326333.33333333331</v>
      </c>
      <c r="FU118" s="65">
        <v>0</v>
      </c>
      <c r="FV118" s="14">
        <v>0</v>
      </c>
      <c r="FW118" s="66">
        <v>0</v>
      </c>
      <c r="FX118" s="65">
        <v>0</v>
      </c>
      <c r="FY118" s="14">
        <v>0</v>
      </c>
      <c r="FZ118" s="66">
        <v>0</v>
      </c>
      <c r="GA118" s="65">
        <v>0</v>
      </c>
      <c r="GB118" s="14">
        <v>0</v>
      </c>
      <c r="GC118" s="66">
        <v>0</v>
      </c>
      <c r="GD118" s="65">
        <v>0</v>
      </c>
      <c r="GE118" s="14">
        <v>0</v>
      </c>
      <c r="GF118" s="66">
        <v>0</v>
      </c>
      <c r="GG118" s="65">
        <v>0</v>
      </c>
      <c r="GH118" s="14">
        <v>0</v>
      </c>
      <c r="GI118" s="66">
        <v>0</v>
      </c>
      <c r="GJ118" s="65">
        <v>0</v>
      </c>
      <c r="GK118" s="14">
        <v>0</v>
      </c>
      <c r="GL118" s="66">
        <v>0</v>
      </c>
      <c r="GM118" s="65">
        <v>0</v>
      </c>
      <c r="GN118" s="14">
        <v>0</v>
      </c>
      <c r="GO118" s="66">
        <v>0</v>
      </c>
      <c r="GP118" s="65">
        <v>0.20399999999999999</v>
      </c>
      <c r="GQ118" s="14">
        <v>4.83</v>
      </c>
      <c r="GR118" s="66">
        <f t="shared" si="1081"/>
        <v>23676.470588235297</v>
      </c>
      <c r="GS118" s="65">
        <v>8.6300000000000008</v>
      </c>
      <c r="GT118" s="14">
        <v>276.86</v>
      </c>
      <c r="GU118" s="66">
        <f t="shared" si="1106"/>
        <v>32081.112398609497</v>
      </c>
      <c r="GV118" s="65">
        <v>0</v>
      </c>
      <c r="GW118" s="14">
        <v>0</v>
      </c>
      <c r="GX118" s="66">
        <v>0</v>
      </c>
      <c r="GY118" s="65">
        <v>0.1</v>
      </c>
      <c r="GZ118" s="14">
        <v>5.65</v>
      </c>
      <c r="HA118" s="66">
        <f t="shared" si="1107"/>
        <v>56500</v>
      </c>
      <c r="HB118" s="65">
        <v>0</v>
      </c>
      <c r="HC118" s="14">
        <v>0</v>
      </c>
      <c r="HD118" s="66">
        <v>0</v>
      </c>
      <c r="HE118" s="65">
        <v>0.86299999999999999</v>
      </c>
      <c r="HF118" s="14">
        <v>22.13</v>
      </c>
      <c r="HG118" s="66">
        <f t="shared" si="1082"/>
        <v>25643.105446118192</v>
      </c>
      <c r="HH118" s="65">
        <v>0</v>
      </c>
      <c r="HI118" s="14">
        <v>0</v>
      </c>
      <c r="HJ118" s="66">
        <f t="shared" si="1083"/>
        <v>0</v>
      </c>
      <c r="HK118" s="65">
        <v>0</v>
      </c>
      <c r="HL118" s="14">
        <v>0</v>
      </c>
      <c r="HM118" s="66">
        <v>0</v>
      </c>
      <c r="HN118" s="65">
        <v>0</v>
      </c>
      <c r="HO118" s="14">
        <v>0</v>
      </c>
      <c r="HP118" s="66">
        <v>0</v>
      </c>
      <c r="HQ118" s="65">
        <v>0</v>
      </c>
      <c r="HR118" s="14">
        <v>0</v>
      </c>
      <c r="HS118" s="66">
        <v>0</v>
      </c>
      <c r="HT118" s="65">
        <v>0</v>
      </c>
      <c r="HU118" s="14">
        <v>0</v>
      </c>
      <c r="HV118" s="66">
        <v>0</v>
      </c>
      <c r="HW118" s="65">
        <v>0</v>
      </c>
      <c r="HX118" s="14">
        <v>0</v>
      </c>
      <c r="HY118" s="66">
        <v>0</v>
      </c>
      <c r="HZ118" s="65">
        <v>0</v>
      </c>
      <c r="IA118" s="14">
        <v>0</v>
      </c>
      <c r="IB118" s="66">
        <f t="shared" si="1084"/>
        <v>0</v>
      </c>
      <c r="IC118" s="65">
        <v>0</v>
      </c>
      <c r="ID118" s="14">
        <v>0</v>
      </c>
      <c r="IE118" s="66">
        <v>0</v>
      </c>
      <c r="IF118" s="65">
        <v>0</v>
      </c>
      <c r="IG118" s="14">
        <v>0</v>
      </c>
      <c r="IH118" s="66">
        <v>0</v>
      </c>
      <c r="II118" s="65">
        <v>9.5449999999999999</v>
      </c>
      <c r="IJ118" s="14">
        <v>447.26</v>
      </c>
      <c r="IK118" s="66">
        <f t="shared" si="1101"/>
        <v>46858.040859088527</v>
      </c>
      <c r="IL118" s="65">
        <v>0.23100000000000001</v>
      </c>
      <c r="IM118" s="14">
        <v>8.0500000000000007</v>
      </c>
      <c r="IN118" s="66">
        <f t="shared" si="1086"/>
        <v>34848.484848484848</v>
      </c>
      <c r="IO118" s="65">
        <v>0.95</v>
      </c>
      <c r="IP118" s="14">
        <v>133.46</v>
      </c>
      <c r="IQ118" s="66">
        <f t="shared" si="1087"/>
        <v>140484.21052631579</v>
      </c>
      <c r="IR118" s="65">
        <v>0.433</v>
      </c>
      <c r="IS118" s="14">
        <v>18.37</v>
      </c>
      <c r="IT118" s="66">
        <f t="shared" si="1095"/>
        <v>42424.942263279445</v>
      </c>
      <c r="IU118" s="65">
        <v>0</v>
      </c>
      <c r="IV118" s="14">
        <v>0</v>
      </c>
      <c r="IW118" s="66">
        <v>0</v>
      </c>
      <c r="IX118" s="65">
        <v>13.661</v>
      </c>
      <c r="IY118" s="14">
        <v>561.07000000000005</v>
      </c>
      <c r="IZ118" s="66">
        <f>IY118/IX118*1000</f>
        <v>41070.931849791377</v>
      </c>
      <c r="JA118" s="65">
        <v>0</v>
      </c>
      <c r="JB118" s="14">
        <v>0</v>
      </c>
      <c r="JC118" s="66">
        <v>0</v>
      </c>
      <c r="JD118" s="65">
        <v>30.759</v>
      </c>
      <c r="JE118" s="14">
        <v>810.06</v>
      </c>
      <c r="JF118" s="66">
        <f t="shared" si="1088"/>
        <v>26335.706622451962</v>
      </c>
      <c r="JG118" s="65">
        <v>7.165</v>
      </c>
      <c r="JH118" s="14">
        <v>296.47000000000003</v>
      </c>
      <c r="JI118" s="66">
        <f t="shared" si="1089"/>
        <v>41377.529658060019</v>
      </c>
      <c r="JJ118" s="11">
        <f t="shared" si="1009"/>
        <v>447.59400000000005</v>
      </c>
      <c r="JK118" s="21">
        <f t="shared" si="1010"/>
        <v>13065.08</v>
      </c>
      <c r="JL118" s="6"/>
      <c r="JM118" s="9"/>
      <c r="JN118" s="6"/>
      <c r="JO118" s="6"/>
      <c r="JP118" s="6"/>
      <c r="JQ118" s="9"/>
      <c r="JR118" s="6"/>
      <c r="JS118" s="6"/>
      <c r="JT118" s="6"/>
      <c r="JU118" s="9"/>
      <c r="JV118" s="6"/>
      <c r="JW118" s="6"/>
      <c r="JX118" s="1"/>
      <c r="JY118" s="2"/>
      <c r="JZ118" s="1"/>
      <c r="KA118" s="1"/>
      <c r="KB118" s="1"/>
      <c r="KC118" s="2"/>
      <c r="KD118" s="1"/>
      <c r="KE118" s="1"/>
      <c r="KF118" s="1"/>
      <c r="KG118" s="2"/>
      <c r="KH118" s="1"/>
      <c r="KI118" s="1"/>
      <c r="KJ118" s="1"/>
      <c r="KK118" s="2"/>
      <c r="KL118" s="1"/>
      <c r="KM118" s="1"/>
      <c r="KN118" s="1"/>
      <c r="KO118" s="2"/>
      <c r="KP118" s="1"/>
      <c r="KQ118" s="1"/>
      <c r="KR118" s="1"/>
      <c r="KS118" s="2"/>
      <c r="KT118" s="1"/>
      <c r="KU118" s="1"/>
      <c r="KV118" s="1"/>
      <c r="KW118" s="2"/>
      <c r="KX118" s="1"/>
      <c r="KY118" s="1"/>
      <c r="KZ118" s="1"/>
      <c r="LA118" s="2"/>
      <c r="LB118" s="1"/>
      <c r="LC118" s="1"/>
      <c r="LD118" s="1"/>
    </row>
    <row r="119" spans="1:391" x14ac:dyDescent="0.3">
      <c r="A119" s="57">
        <v>2017</v>
      </c>
      <c r="B119" s="58" t="s">
        <v>14</v>
      </c>
      <c r="C119" s="65">
        <v>0</v>
      </c>
      <c r="D119" s="14">
        <v>0</v>
      </c>
      <c r="E119" s="66">
        <v>0</v>
      </c>
      <c r="F119" s="65">
        <v>5.2949999999999999</v>
      </c>
      <c r="G119" s="14">
        <v>323.14999999999998</v>
      </c>
      <c r="H119" s="66">
        <f t="shared" si="1063"/>
        <v>61029.272898961281</v>
      </c>
      <c r="I119" s="65">
        <v>0</v>
      </c>
      <c r="J119" s="14">
        <v>0</v>
      </c>
      <c r="K119" s="66">
        <v>0</v>
      </c>
      <c r="L119" s="65">
        <v>0.434</v>
      </c>
      <c r="M119" s="14">
        <v>16.350000000000001</v>
      </c>
      <c r="N119" s="66">
        <f t="shared" si="1090"/>
        <v>37672.811059907835</v>
      </c>
      <c r="O119" s="65">
        <v>0</v>
      </c>
      <c r="P119" s="14">
        <v>0</v>
      </c>
      <c r="Q119" s="66">
        <v>0</v>
      </c>
      <c r="R119" s="65">
        <v>0</v>
      </c>
      <c r="S119" s="14">
        <v>0</v>
      </c>
      <c r="T119" s="66">
        <v>0</v>
      </c>
      <c r="U119" s="65">
        <v>0</v>
      </c>
      <c r="V119" s="14">
        <v>0</v>
      </c>
      <c r="W119" s="66">
        <f t="shared" si="1064"/>
        <v>0</v>
      </c>
      <c r="X119" s="65">
        <v>120.17700000000001</v>
      </c>
      <c r="Y119" s="14">
        <v>3123.85</v>
      </c>
      <c r="Z119" s="66">
        <f t="shared" si="1065"/>
        <v>25993.742563052827</v>
      </c>
      <c r="AA119" s="65">
        <v>0</v>
      </c>
      <c r="AB119" s="14">
        <v>0</v>
      </c>
      <c r="AC119" s="66">
        <v>0</v>
      </c>
      <c r="AD119" s="65">
        <v>0</v>
      </c>
      <c r="AE119" s="14">
        <v>0</v>
      </c>
      <c r="AF119" s="66">
        <v>0</v>
      </c>
      <c r="AG119" s="65">
        <v>0</v>
      </c>
      <c r="AH119" s="14">
        <v>0</v>
      </c>
      <c r="AI119" s="66">
        <f t="shared" si="1066"/>
        <v>0</v>
      </c>
      <c r="AJ119" s="65">
        <v>0</v>
      </c>
      <c r="AK119" s="14">
        <v>0</v>
      </c>
      <c r="AL119" s="66">
        <v>0</v>
      </c>
      <c r="AM119" s="65">
        <v>0</v>
      </c>
      <c r="AN119" s="14">
        <v>0</v>
      </c>
      <c r="AO119" s="66">
        <v>0</v>
      </c>
      <c r="AP119" s="65">
        <v>0</v>
      </c>
      <c r="AQ119" s="14">
        <v>0</v>
      </c>
      <c r="AR119" s="66">
        <v>0</v>
      </c>
      <c r="AS119" s="65">
        <v>0.04</v>
      </c>
      <c r="AT119" s="14">
        <v>1.65</v>
      </c>
      <c r="AU119" s="66">
        <f t="shared" si="1067"/>
        <v>41250</v>
      </c>
      <c r="AV119" s="65">
        <v>0</v>
      </c>
      <c r="AW119" s="14">
        <v>0</v>
      </c>
      <c r="AX119" s="66">
        <v>0</v>
      </c>
      <c r="AY119" s="65">
        <v>0</v>
      </c>
      <c r="AZ119" s="14">
        <v>0</v>
      </c>
      <c r="BA119" s="66">
        <v>0</v>
      </c>
      <c r="BB119" s="65">
        <v>0</v>
      </c>
      <c r="BC119" s="14">
        <v>0</v>
      </c>
      <c r="BD119" s="66">
        <v>0</v>
      </c>
      <c r="BE119" s="65">
        <v>2.9540000000000002</v>
      </c>
      <c r="BF119" s="14">
        <v>127.21</v>
      </c>
      <c r="BG119" s="66">
        <f t="shared" si="1068"/>
        <v>43063.642518618821</v>
      </c>
      <c r="BH119" s="65">
        <v>0</v>
      </c>
      <c r="BI119" s="14">
        <v>0</v>
      </c>
      <c r="BJ119" s="66">
        <v>0</v>
      </c>
      <c r="BK119" s="65"/>
      <c r="BL119" s="14"/>
      <c r="BM119" s="66"/>
      <c r="BN119" s="65">
        <v>0</v>
      </c>
      <c r="BO119" s="14">
        <v>0</v>
      </c>
      <c r="BP119" s="66">
        <v>0</v>
      </c>
      <c r="BQ119" s="65">
        <v>0</v>
      </c>
      <c r="BR119" s="14">
        <v>0</v>
      </c>
      <c r="BS119" s="66">
        <v>0</v>
      </c>
      <c r="BT119" s="65">
        <v>107.492</v>
      </c>
      <c r="BU119" s="14">
        <v>1461.91</v>
      </c>
      <c r="BV119" s="66">
        <f t="shared" si="1069"/>
        <v>13600.1748967365</v>
      </c>
      <c r="BW119" s="65">
        <v>0</v>
      </c>
      <c r="BX119" s="14">
        <v>0</v>
      </c>
      <c r="BY119" s="66">
        <v>0</v>
      </c>
      <c r="BZ119" s="65">
        <v>9.7000000000000003E-2</v>
      </c>
      <c r="CA119" s="14">
        <v>3.17</v>
      </c>
      <c r="CB119" s="66">
        <f t="shared" si="1109"/>
        <v>32680.412371134018</v>
      </c>
      <c r="CC119" s="65">
        <v>0</v>
      </c>
      <c r="CD119" s="14">
        <v>0</v>
      </c>
      <c r="CE119" s="66">
        <v>0</v>
      </c>
      <c r="CF119" s="65">
        <v>0</v>
      </c>
      <c r="CG119" s="14">
        <v>0</v>
      </c>
      <c r="CH119" s="66">
        <v>0</v>
      </c>
      <c r="CI119" s="65">
        <v>0</v>
      </c>
      <c r="CJ119" s="14">
        <v>0</v>
      </c>
      <c r="CK119" s="66">
        <v>0</v>
      </c>
      <c r="CL119" s="65">
        <v>0.34599999999999997</v>
      </c>
      <c r="CM119" s="14">
        <v>14.01</v>
      </c>
      <c r="CN119" s="66">
        <f t="shared" si="1070"/>
        <v>40491.329479768785</v>
      </c>
      <c r="CO119" s="65">
        <v>0</v>
      </c>
      <c r="CP119" s="14">
        <v>0</v>
      </c>
      <c r="CQ119" s="66">
        <v>0</v>
      </c>
      <c r="CR119" s="65">
        <v>0</v>
      </c>
      <c r="CS119" s="14">
        <v>0</v>
      </c>
      <c r="CT119" s="66">
        <v>0</v>
      </c>
      <c r="CU119" s="65">
        <v>0</v>
      </c>
      <c r="CV119" s="14">
        <v>0</v>
      </c>
      <c r="CW119" s="66">
        <v>0</v>
      </c>
      <c r="CX119" s="65">
        <v>0</v>
      </c>
      <c r="CY119" s="14">
        <v>0</v>
      </c>
      <c r="CZ119" s="66">
        <f t="shared" si="1071"/>
        <v>0</v>
      </c>
      <c r="DA119" s="65">
        <v>0</v>
      </c>
      <c r="DB119" s="14">
        <v>0</v>
      </c>
      <c r="DC119" s="66">
        <v>0</v>
      </c>
      <c r="DD119" s="65">
        <v>0</v>
      </c>
      <c r="DE119" s="14">
        <v>0</v>
      </c>
      <c r="DF119" s="66">
        <v>0</v>
      </c>
      <c r="DG119" s="65">
        <v>0</v>
      </c>
      <c r="DH119" s="14">
        <v>0</v>
      </c>
      <c r="DI119" s="66">
        <v>0</v>
      </c>
      <c r="DJ119" s="65">
        <v>0</v>
      </c>
      <c r="DK119" s="14">
        <v>0</v>
      </c>
      <c r="DL119" s="66">
        <f t="shared" si="1072"/>
        <v>0</v>
      </c>
      <c r="DM119" s="65">
        <v>0</v>
      </c>
      <c r="DN119" s="14">
        <v>0</v>
      </c>
      <c r="DO119" s="66">
        <f t="shared" si="1073"/>
        <v>0</v>
      </c>
      <c r="DP119" s="65">
        <v>1.6759999999999999</v>
      </c>
      <c r="DQ119" s="14">
        <v>58.67</v>
      </c>
      <c r="DR119" s="66">
        <f t="shared" si="1074"/>
        <v>35005.966587112176</v>
      </c>
      <c r="DS119" s="65">
        <v>0</v>
      </c>
      <c r="DT119" s="14">
        <v>0</v>
      </c>
      <c r="DU119" s="66">
        <v>0</v>
      </c>
      <c r="DV119" s="65">
        <v>0</v>
      </c>
      <c r="DW119" s="14">
        <v>0</v>
      </c>
      <c r="DX119" s="66">
        <v>0</v>
      </c>
      <c r="DY119" s="65">
        <v>0</v>
      </c>
      <c r="DZ119" s="14">
        <v>0</v>
      </c>
      <c r="EA119" s="66">
        <v>0</v>
      </c>
      <c r="EB119" s="65">
        <v>27.35</v>
      </c>
      <c r="EC119" s="14">
        <v>1230.7</v>
      </c>
      <c r="ED119" s="66">
        <f t="shared" si="1075"/>
        <v>44998.1718464351</v>
      </c>
      <c r="EE119" s="65">
        <v>0</v>
      </c>
      <c r="EF119" s="14">
        <v>0</v>
      </c>
      <c r="EG119" s="66">
        <v>0</v>
      </c>
      <c r="EH119" s="65">
        <v>0</v>
      </c>
      <c r="EI119" s="14">
        <v>0</v>
      </c>
      <c r="EJ119" s="66">
        <v>0</v>
      </c>
      <c r="EK119" s="65">
        <v>0.188</v>
      </c>
      <c r="EL119" s="14">
        <v>6.45</v>
      </c>
      <c r="EM119" s="66">
        <f t="shared" si="1091"/>
        <v>34308.510638297877</v>
      </c>
      <c r="EN119" s="65">
        <v>2.7469999999999999</v>
      </c>
      <c r="EO119" s="14">
        <v>90.94</v>
      </c>
      <c r="EP119" s="66">
        <f t="shared" si="1076"/>
        <v>33105.205678922459</v>
      </c>
      <c r="EQ119" s="65">
        <v>0</v>
      </c>
      <c r="ER119" s="14">
        <v>0</v>
      </c>
      <c r="ES119" s="66">
        <v>0</v>
      </c>
      <c r="ET119" s="65">
        <v>0</v>
      </c>
      <c r="EU119" s="14">
        <v>0</v>
      </c>
      <c r="EV119" s="66">
        <v>0</v>
      </c>
      <c r="EW119" s="65">
        <v>0</v>
      </c>
      <c r="EX119" s="14">
        <v>0</v>
      </c>
      <c r="EY119" s="66">
        <f t="shared" si="1077"/>
        <v>0</v>
      </c>
      <c r="EZ119" s="65">
        <v>5.2590000000000003</v>
      </c>
      <c r="FA119" s="14">
        <v>186.19</v>
      </c>
      <c r="FB119" s="66">
        <f t="shared" si="1092"/>
        <v>35404.069214679592</v>
      </c>
      <c r="FC119" s="65">
        <v>171.23400000000001</v>
      </c>
      <c r="FD119" s="14">
        <v>4694.75</v>
      </c>
      <c r="FE119" s="66">
        <f t="shared" si="1078"/>
        <v>27417.160143429461</v>
      </c>
      <c r="FF119" s="65">
        <v>84.963999999999999</v>
      </c>
      <c r="FG119" s="14">
        <v>3702.96</v>
      </c>
      <c r="FH119" s="66">
        <f t="shared" si="1079"/>
        <v>43582.693846805705</v>
      </c>
      <c r="FI119" s="65">
        <v>0</v>
      </c>
      <c r="FJ119" s="14">
        <v>0</v>
      </c>
      <c r="FK119" s="66">
        <v>0</v>
      </c>
      <c r="FL119" s="65">
        <v>3.9E-2</v>
      </c>
      <c r="FM119" s="14">
        <v>1.65</v>
      </c>
      <c r="FN119" s="66">
        <f t="shared" si="1093"/>
        <v>42307.692307692305</v>
      </c>
      <c r="FO119" s="65">
        <v>1.696</v>
      </c>
      <c r="FP119" s="14">
        <v>66.06</v>
      </c>
      <c r="FQ119" s="66">
        <f t="shared" si="1080"/>
        <v>38950.471698113215</v>
      </c>
      <c r="FR119" s="65">
        <v>0</v>
      </c>
      <c r="FS119" s="14">
        <v>0</v>
      </c>
      <c r="FT119" s="66">
        <v>0</v>
      </c>
      <c r="FU119" s="65">
        <v>0</v>
      </c>
      <c r="FV119" s="14">
        <v>0</v>
      </c>
      <c r="FW119" s="66">
        <v>0</v>
      </c>
      <c r="FX119" s="65">
        <v>0.06</v>
      </c>
      <c r="FY119" s="14">
        <v>1.03</v>
      </c>
      <c r="FZ119" s="66">
        <f t="shared" si="1098"/>
        <v>17166.666666666668</v>
      </c>
      <c r="GA119" s="65">
        <v>0</v>
      </c>
      <c r="GB119" s="14">
        <v>0</v>
      </c>
      <c r="GC119" s="66">
        <v>0</v>
      </c>
      <c r="GD119" s="65">
        <v>0</v>
      </c>
      <c r="GE119" s="14">
        <v>0</v>
      </c>
      <c r="GF119" s="66">
        <v>0</v>
      </c>
      <c r="GG119" s="65">
        <v>0</v>
      </c>
      <c r="GH119" s="14">
        <v>0</v>
      </c>
      <c r="GI119" s="66">
        <v>0</v>
      </c>
      <c r="GJ119" s="65">
        <v>0</v>
      </c>
      <c r="GK119" s="14">
        <v>0</v>
      </c>
      <c r="GL119" s="66">
        <v>0</v>
      </c>
      <c r="GM119" s="65">
        <v>0</v>
      </c>
      <c r="GN119" s="14">
        <v>0</v>
      </c>
      <c r="GO119" s="66">
        <v>0</v>
      </c>
      <c r="GP119" s="65">
        <v>0</v>
      </c>
      <c r="GQ119" s="14">
        <v>0</v>
      </c>
      <c r="GR119" s="66">
        <v>0</v>
      </c>
      <c r="GS119" s="65">
        <v>0</v>
      </c>
      <c r="GT119" s="14">
        <v>0</v>
      </c>
      <c r="GU119" s="66">
        <v>0</v>
      </c>
      <c r="GV119" s="65">
        <v>0.06</v>
      </c>
      <c r="GW119" s="14">
        <v>2.06</v>
      </c>
      <c r="GX119" s="66">
        <f t="shared" si="1094"/>
        <v>34333.333333333336</v>
      </c>
      <c r="GY119" s="65">
        <v>0</v>
      </c>
      <c r="GZ119" s="14">
        <v>0</v>
      </c>
      <c r="HA119" s="66">
        <v>0</v>
      </c>
      <c r="HB119" s="65">
        <v>0</v>
      </c>
      <c r="HC119" s="14">
        <v>0</v>
      </c>
      <c r="HD119" s="66">
        <v>0</v>
      </c>
      <c r="HE119" s="65">
        <v>0</v>
      </c>
      <c r="HF119" s="14">
        <v>0</v>
      </c>
      <c r="HG119" s="66">
        <v>0</v>
      </c>
      <c r="HH119" s="65">
        <v>0</v>
      </c>
      <c r="HI119" s="14">
        <v>0</v>
      </c>
      <c r="HJ119" s="66">
        <f t="shared" si="1083"/>
        <v>0</v>
      </c>
      <c r="HK119" s="65">
        <v>0</v>
      </c>
      <c r="HL119" s="14">
        <v>0</v>
      </c>
      <c r="HM119" s="66">
        <v>0</v>
      </c>
      <c r="HN119" s="65">
        <v>0</v>
      </c>
      <c r="HO119" s="14">
        <v>0</v>
      </c>
      <c r="HP119" s="66">
        <v>0</v>
      </c>
      <c r="HQ119" s="65">
        <v>0</v>
      </c>
      <c r="HR119" s="14">
        <v>0</v>
      </c>
      <c r="HS119" s="66">
        <v>0</v>
      </c>
      <c r="HT119" s="65">
        <v>0</v>
      </c>
      <c r="HU119" s="14">
        <v>0</v>
      </c>
      <c r="HV119" s="66">
        <v>0</v>
      </c>
      <c r="HW119" s="65">
        <v>0</v>
      </c>
      <c r="HX119" s="14">
        <v>0</v>
      </c>
      <c r="HY119" s="66">
        <v>0</v>
      </c>
      <c r="HZ119" s="65">
        <v>0</v>
      </c>
      <c r="IA119" s="14">
        <v>0</v>
      </c>
      <c r="IB119" s="66">
        <f t="shared" si="1084"/>
        <v>0</v>
      </c>
      <c r="IC119" s="65">
        <v>5.0000000000000001E-3</v>
      </c>
      <c r="ID119" s="14">
        <v>0.72</v>
      </c>
      <c r="IE119" s="66">
        <f t="shared" si="1085"/>
        <v>144000</v>
      </c>
      <c r="IF119" s="65">
        <v>0</v>
      </c>
      <c r="IG119" s="14">
        <v>0</v>
      </c>
      <c r="IH119" s="66">
        <v>0</v>
      </c>
      <c r="II119" s="65">
        <v>0</v>
      </c>
      <c r="IJ119" s="14">
        <v>0</v>
      </c>
      <c r="IK119" s="66">
        <v>0</v>
      </c>
      <c r="IL119" s="65">
        <v>0.04</v>
      </c>
      <c r="IM119" s="14">
        <v>1.36</v>
      </c>
      <c r="IN119" s="66">
        <f t="shared" si="1086"/>
        <v>34000</v>
      </c>
      <c r="IO119" s="65">
        <v>0</v>
      </c>
      <c r="IP119" s="14">
        <v>0</v>
      </c>
      <c r="IQ119" s="66">
        <v>0</v>
      </c>
      <c r="IR119" s="65">
        <v>0.18</v>
      </c>
      <c r="IS119" s="14">
        <v>4.5199999999999996</v>
      </c>
      <c r="IT119" s="66">
        <f t="shared" si="1095"/>
        <v>25111.111111111109</v>
      </c>
      <c r="IU119" s="65">
        <v>0</v>
      </c>
      <c r="IV119" s="14">
        <v>0</v>
      </c>
      <c r="IW119" s="66">
        <v>0</v>
      </c>
      <c r="IX119" s="90">
        <v>0.30199999999999999</v>
      </c>
      <c r="IY119" s="90">
        <v>1.69</v>
      </c>
      <c r="IZ119" s="66">
        <f>IY119/IX119*1000</f>
        <v>5596.0264900662251</v>
      </c>
      <c r="JA119" s="65">
        <v>0</v>
      </c>
      <c r="JB119" s="14">
        <v>0</v>
      </c>
      <c r="JC119" s="66">
        <v>0</v>
      </c>
      <c r="JD119" s="65">
        <v>17.678999999999998</v>
      </c>
      <c r="JE119" s="14">
        <v>448.72</v>
      </c>
      <c r="JF119" s="66">
        <f t="shared" si="1088"/>
        <v>25381.526104417673</v>
      </c>
      <c r="JG119" s="65">
        <v>1E-3</v>
      </c>
      <c r="JH119" s="14">
        <v>0.06</v>
      </c>
      <c r="JI119" s="66">
        <f t="shared" si="1089"/>
        <v>60000</v>
      </c>
      <c r="JJ119" s="11">
        <f t="shared" si="1009"/>
        <v>550.31500000000005</v>
      </c>
      <c r="JK119" s="21">
        <f t="shared" si="1010"/>
        <v>15569.83</v>
      </c>
      <c r="JL119" s="6"/>
      <c r="JM119" s="9"/>
      <c r="JN119" s="6"/>
      <c r="JO119" s="6"/>
      <c r="JP119" s="6"/>
      <c r="JQ119" s="9"/>
      <c r="JR119" s="6"/>
      <c r="JS119" s="6"/>
      <c r="JT119" s="6"/>
      <c r="JU119" s="9"/>
      <c r="JV119" s="6"/>
      <c r="JW119" s="6"/>
      <c r="JX119" s="1"/>
      <c r="JY119" s="2"/>
      <c r="JZ119" s="1"/>
      <c r="KA119" s="1"/>
      <c r="KB119" s="1"/>
      <c r="KC119" s="2"/>
      <c r="KD119" s="1"/>
      <c r="KE119" s="1"/>
      <c r="KF119" s="1"/>
      <c r="KG119" s="2"/>
      <c r="KH119" s="1"/>
      <c r="KI119" s="1"/>
      <c r="KJ119" s="1"/>
      <c r="KK119" s="2"/>
      <c r="KL119" s="1"/>
      <c r="KM119" s="1"/>
      <c r="KN119" s="1"/>
      <c r="KO119" s="2"/>
      <c r="KP119" s="1"/>
      <c r="KQ119" s="1"/>
      <c r="KR119" s="1"/>
      <c r="KS119" s="2"/>
      <c r="KT119" s="1"/>
      <c r="KU119" s="1"/>
      <c r="KV119" s="1"/>
      <c r="KW119" s="2"/>
      <c r="KX119" s="1"/>
      <c r="KY119" s="1"/>
      <c r="KZ119" s="1"/>
      <c r="LA119" s="2"/>
      <c r="LB119" s="1"/>
      <c r="LC119" s="1"/>
      <c r="LD119" s="1"/>
    </row>
    <row r="120" spans="1:391" x14ac:dyDescent="0.3">
      <c r="A120" s="57">
        <v>2017</v>
      </c>
      <c r="B120" s="58" t="s">
        <v>15</v>
      </c>
      <c r="C120" s="65">
        <v>0</v>
      </c>
      <c r="D120" s="14">
        <v>0</v>
      </c>
      <c r="E120" s="66">
        <v>0</v>
      </c>
      <c r="F120" s="65">
        <v>3.4929999999999999</v>
      </c>
      <c r="G120" s="14">
        <v>147.19999999999999</v>
      </c>
      <c r="H120" s="66">
        <f t="shared" si="1063"/>
        <v>42141.425708559982</v>
      </c>
      <c r="I120" s="65">
        <v>0</v>
      </c>
      <c r="J120" s="14">
        <v>0</v>
      </c>
      <c r="K120" s="66">
        <v>0</v>
      </c>
      <c r="L120" s="65">
        <v>0.30199999999999999</v>
      </c>
      <c r="M120" s="14">
        <v>12.24</v>
      </c>
      <c r="N120" s="66">
        <f t="shared" si="1090"/>
        <v>40529.801324503307</v>
      </c>
      <c r="O120" s="65">
        <v>0</v>
      </c>
      <c r="P120" s="14">
        <v>0</v>
      </c>
      <c r="Q120" s="66">
        <v>0</v>
      </c>
      <c r="R120" s="65">
        <v>0.3</v>
      </c>
      <c r="S120" s="14">
        <v>10.16</v>
      </c>
      <c r="T120" s="66">
        <f t="shared" si="1097"/>
        <v>33866.666666666664</v>
      </c>
      <c r="U120" s="65">
        <v>0</v>
      </c>
      <c r="V120" s="14">
        <v>0</v>
      </c>
      <c r="W120" s="66">
        <f t="shared" si="1064"/>
        <v>0</v>
      </c>
      <c r="X120" s="65">
        <v>95.114000000000004</v>
      </c>
      <c r="Y120" s="14">
        <v>2831.77</v>
      </c>
      <c r="Z120" s="66">
        <f t="shared" si="1065"/>
        <v>29772.378409067012</v>
      </c>
      <c r="AA120" s="65">
        <v>0</v>
      </c>
      <c r="AB120" s="14">
        <v>0</v>
      </c>
      <c r="AC120" s="66">
        <v>0</v>
      </c>
      <c r="AD120" s="65">
        <v>0</v>
      </c>
      <c r="AE120" s="14">
        <v>0</v>
      </c>
      <c r="AF120" s="66">
        <v>0</v>
      </c>
      <c r="AG120" s="65">
        <v>0</v>
      </c>
      <c r="AH120" s="14">
        <v>0</v>
      </c>
      <c r="AI120" s="66">
        <f t="shared" si="1066"/>
        <v>0</v>
      </c>
      <c r="AJ120" s="65">
        <v>0</v>
      </c>
      <c r="AK120" s="14">
        <v>0</v>
      </c>
      <c r="AL120" s="66">
        <v>0</v>
      </c>
      <c r="AM120" s="65">
        <v>0</v>
      </c>
      <c r="AN120" s="14">
        <v>0</v>
      </c>
      <c r="AO120" s="66">
        <v>0</v>
      </c>
      <c r="AP120" s="65">
        <v>1E-3</v>
      </c>
      <c r="AQ120" s="14">
        <v>0.03</v>
      </c>
      <c r="AR120" s="66">
        <f t="shared" si="1103"/>
        <v>30000</v>
      </c>
      <c r="AS120" s="65">
        <v>0</v>
      </c>
      <c r="AT120" s="14">
        <v>0</v>
      </c>
      <c r="AU120" s="66">
        <v>0</v>
      </c>
      <c r="AV120" s="65">
        <v>0</v>
      </c>
      <c r="AW120" s="14">
        <v>0</v>
      </c>
      <c r="AX120" s="66">
        <v>0</v>
      </c>
      <c r="AY120" s="65">
        <v>0</v>
      </c>
      <c r="AZ120" s="14">
        <v>0</v>
      </c>
      <c r="BA120" s="66">
        <v>0</v>
      </c>
      <c r="BB120" s="65">
        <v>0</v>
      </c>
      <c r="BC120" s="14">
        <v>0</v>
      </c>
      <c r="BD120" s="66">
        <v>0</v>
      </c>
      <c r="BE120" s="65">
        <v>2.5870000000000002</v>
      </c>
      <c r="BF120" s="14">
        <v>139.18</v>
      </c>
      <c r="BG120" s="66">
        <f t="shared" si="1068"/>
        <v>53799.768071124854</v>
      </c>
      <c r="BH120" s="65">
        <v>9.8000000000000004E-2</v>
      </c>
      <c r="BI120" s="14">
        <v>4.0599999999999996</v>
      </c>
      <c r="BJ120" s="66">
        <f t="shared" si="1108"/>
        <v>41428.57142857142</v>
      </c>
      <c r="BK120" s="65"/>
      <c r="BL120" s="14"/>
      <c r="BM120" s="66"/>
      <c r="BN120" s="65">
        <v>0</v>
      </c>
      <c r="BO120" s="14">
        <v>0</v>
      </c>
      <c r="BP120" s="66">
        <v>0</v>
      </c>
      <c r="BQ120" s="65">
        <v>0.38500000000000001</v>
      </c>
      <c r="BR120" s="14">
        <v>24.67</v>
      </c>
      <c r="BS120" s="66">
        <f t="shared" ref="BS120" si="1114">BR120/BQ120*1000</f>
        <v>64077.922077922085</v>
      </c>
      <c r="BT120" s="65">
        <v>54.898000000000003</v>
      </c>
      <c r="BU120" s="14">
        <v>2170.81</v>
      </c>
      <c r="BV120" s="66">
        <f t="shared" si="1069"/>
        <v>39542.606288025061</v>
      </c>
      <c r="BW120" s="65">
        <v>0</v>
      </c>
      <c r="BX120" s="14">
        <v>0</v>
      </c>
      <c r="BY120" s="66">
        <v>0</v>
      </c>
      <c r="BZ120" s="65">
        <v>0</v>
      </c>
      <c r="CA120" s="14">
        <v>0</v>
      </c>
      <c r="CB120" s="66">
        <v>0</v>
      </c>
      <c r="CC120" s="65">
        <v>0</v>
      </c>
      <c r="CD120" s="14">
        <v>0</v>
      </c>
      <c r="CE120" s="66">
        <v>0</v>
      </c>
      <c r="CF120" s="65">
        <v>0</v>
      </c>
      <c r="CG120" s="14">
        <v>0</v>
      </c>
      <c r="CH120" s="66">
        <v>0</v>
      </c>
      <c r="CI120" s="65">
        <v>0</v>
      </c>
      <c r="CJ120" s="14">
        <v>0</v>
      </c>
      <c r="CK120" s="66">
        <v>0</v>
      </c>
      <c r="CL120" s="65">
        <v>0.54100000000000004</v>
      </c>
      <c r="CM120" s="14">
        <v>19.84</v>
      </c>
      <c r="CN120" s="66">
        <f t="shared" si="1070"/>
        <v>36672.828096118297</v>
      </c>
      <c r="CO120" s="65">
        <v>0</v>
      </c>
      <c r="CP120" s="14">
        <v>0</v>
      </c>
      <c r="CQ120" s="66">
        <v>0</v>
      </c>
      <c r="CR120" s="65">
        <v>0</v>
      </c>
      <c r="CS120" s="14">
        <v>0</v>
      </c>
      <c r="CT120" s="66">
        <v>0</v>
      </c>
      <c r="CU120" s="65">
        <v>0</v>
      </c>
      <c r="CV120" s="14">
        <v>0</v>
      </c>
      <c r="CW120" s="66">
        <v>0</v>
      </c>
      <c r="CX120" s="65">
        <v>0</v>
      </c>
      <c r="CY120" s="14">
        <v>0</v>
      </c>
      <c r="CZ120" s="66">
        <f t="shared" si="1071"/>
        <v>0</v>
      </c>
      <c r="DA120" s="65">
        <v>0</v>
      </c>
      <c r="DB120" s="14">
        <v>0</v>
      </c>
      <c r="DC120" s="66">
        <v>0</v>
      </c>
      <c r="DD120" s="65">
        <v>3.3000000000000002E-2</v>
      </c>
      <c r="DE120" s="14">
        <v>1.52</v>
      </c>
      <c r="DF120" s="66">
        <f t="shared" si="1105"/>
        <v>46060.606060606064</v>
      </c>
      <c r="DG120" s="65">
        <v>0</v>
      </c>
      <c r="DH120" s="14">
        <v>0</v>
      </c>
      <c r="DI120" s="66">
        <v>0</v>
      </c>
      <c r="DJ120" s="65">
        <v>0</v>
      </c>
      <c r="DK120" s="14">
        <v>0</v>
      </c>
      <c r="DL120" s="66">
        <f t="shared" si="1072"/>
        <v>0</v>
      </c>
      <c r="DM120" s="65">
        <v>0</v>
      </c>
      <c r="DN120" s="14">
        <v>0</v>
      </c>
      <c r="DO120" s="66">
        <f t="shared" si="1073"/>
        <v>0</v>
      </c>
      <c r="DP120" s="65">
        <v>0</v>
      </c>
      <c r="DQ120" s="14">
        <v>0</v>
      </c>
      <c r="DR120" s="66">
        <v>0</v>
      </c>
      <c r="DS120" s="65">
        <v>0</v>
      </c>
      <c r="DT120" s="14">
        <v>0</v>
      </c>
      <c r="DU120" s="66">
        <v>0</v>
      </c>
      <c r="DV120" s="65">
        <v>0</v>
      </c>
      <c r="DW120" s="14">
        <v>0</v>
      </c>
      <c r="DX120" s="66">
        <v>0</v>
      </c>
      <c r="DY120" s="65">
        <v>0</v>
      </c>
      <c r="DZ120" s="14">
        <v>0</v>
      </c>
      <c r="EA120" s="66">
        <v>0</v>
      </c>
      <c r="EB120" s="65">
        <v>41.978999999999999</v>
      </c>
      <c r="EC120" s="14">
        <v>1322.82</v>
      </c>
      <c r="ED120" s="66">
        <f t="shared" si="1075"/>
        <v>31511.47002072465</v>
      </c>
      <c r="EE120" s="65">
        <v>0</v>
      </c>
      <c r="EF120" s="14">
        <v>0</v>
      </c>
      <c r="EG120" s="66">
        <v>0</v>
      </c>
      <c r="EH120" s="65">
        <v>0</v>
      </c>
      <c r="EI120" s="14">
        <v>0</v>
      </c>
      <c r="EJ120" s="66">
        <v>0</v>
      </c>
      <c r="EK120" s="65">
        <v>2.1360000000000001</v>
      </c>
      <c r="EL120" s="14">
        <v>59.67</v>
      </c>
      <c r="EM120" s="66">
        <f t="shared" si="1091"/>
        <v>27935.393258426968</v>
      </c>
      <c r="EN120" s="65">
        <v>2.2120000000000002</v>
      </c>
      <c r="EO120" s="14">
        <v>96.76</v>
      </c>
      <c r="EP120" s="66">
        <f t="shared" si="1076"/>
        <v>43743.218806509947</v>
      </c>
      <c r="EQ120" s="65">
        <v>0</v>
      </c>
      <c r="ER120" s="14">
        <v>0</v>
      </c>
      <c r="ES120" s="66">
        <v>0</v>
      </c>
      <c r="ET120" s="65">
        <v>0</v>
      </c>
      <c r="EU120" s="14">
        <v>0</v>
      </c>
      <c r="EV120" s="66">
        <v>0</v>
      </c>
      <c r="EW120" s="65">
        <v>0</v>
      </c>
      <c r="EX120" s="14">
        <v>0</v>
      </c>
      <c r="EY120" s="66">
        <f t="shared" si="1077"/>
        <v>0</v>
      </c>
      <c r="EZ120" s="65">
        <v>0.23699999999999999</v>
      </c>
      <c r="FA120" s="14">
        <v>9.8699999999999992</v>
      </c>
      <c r="FB120" s="66">
        <f t="shared" si="1092"/>
        <v>41645.569620253162</v>
      </c>
      <c r="FC120" s="65">
        <v>9.9049999999999994</v>
      </c>
      <c r="FD120" s="14">
        <v>187.43</v>
      </c>
      <c r="FE120" s="66">
        <f t="shared" si="1078"/>
        <v>18922.766279656742</v>
      </c>
      <c r="FF120" s="65">
        <v>127.58199999999999</v>
      </c>
      <c r="FG120" s="14">
        <v>3566.15</v>
      </c>
      <c r="FH120" s="66">
        <f t="shared" si="1079"/>
        <v>27951.82706024361</v>
      </c>
      <c r="FI120" s="65">
        <v>0</v>
      </c>
      <c r="FJ120" s="14">
        <v>0</v>
      </c>
      <c r="FK120" s="66">
        <v>0</v>
      </c>
      <c r="FL120" s="65">
        <v>0.05</v>
      </c>
      <c r="FM120" s="14">
        <v>5.14</v>
      </c>
      <c r="FN120" s="66">
        <f t="shared" si="1093"/>
        <v>102799.99999999999</v>
      </c>
      <c r="FO120" s="65">
        <v>0.48599999999999999</v>
      </c>
      <c r="FP120" s="14">
        <v>19</v>
      </c>
      <c r="FQ120" s="66">
        <f t="shared" si="1080"/>
        <v>39094.650205761318</v>
      </c>
      <c r="FR120" s="65">
        <v>0</v>
      </c>
      <c r="FS120" s="14">
        <v>0</v>
      </c>
      <c r="FT120" s="66">
        <v>0</v>
      </c>
      <c r="FU120" s="65">
        <v>0</v>
      </c>
      <c r="FV120" s="14">
        <v>0</v>
      </c>
      <c r="FW120" s="66">
        <v>0</v>
      </c>
      <c r="FX120" s="65">
        <v>0</v>
      </c>
      <c r="FY120" s="14">
        <v>0</v>
      </c>
      <c r="FZ120" s="66">
        <v>0</v>
      </c>
      <c r="GA120" s="65">
        <v>0</v>
      </c>
      <c r="GB120" s="14">
        <v>0</v>
      </c>
      <c r="GC120" s="66">
        <v>0</v>
      </c>
      <c r="GD120" s="65">
        <v>0</v>
      </c>
      <c r="GE120" s="14">
        <v>0</v>
      </c>
      <c r="GF120" s="66">
        <v>0</v>
      </c>
      <c r="GG120" s="65">
        <v>0</v>
      </c>
      <c r="GH120" s="14">
        <v>0</v>
      </c>
      <c r="GI120" s="66">
        <v>0</v>
      </c>
      <c r="GJ120" s="65">
        <v>0</v>
      </c>
      <c r="GK120" s="14">
        <v>0</v>
      </c>
      <c r="GL120" s="66">
        <v>0</v>
      </c>
      <c r="GM120" s="65">
        <v>0</v>
      </c>
      <c r="GN120" s="14">
        <v>0</v>
      </c>
      <c r="GO120" s="66">
        <v>0</v>
      </c>
      <c r="GP120" s="65">
        <v>8.6999999999999994E-2</v>
      </c>
      <c r="GQ120" s="14">
        <v>5.03</v>
      </c>
      <c r="GR120" s="66">
        <f t="shared" si="1081"/>
        <v>57816.091954022995</v>
      </c>
      <c r="GS120" s="65">
        <v>0</v>
      </c>
      <c r="GT120" s="14">
        <v>0</v>
      </c>
      <c r="GU120" s="66">
        <v>0</v>
      </c>
      <c r="GV120" s="65">
        <v>0</v>
      </c>
      <c r="GW120" s="14">
        <v>0</v>
      </c>
      <c r="GX120" s="66">
        <v>0</v>
      </c>
      <c r="GY120" s="65">
        <v>0.57699999999999996</v>
      </c>
      <c r="GZ120" s="14">
        <v>27.44</v>
      </c>
      <c r="HA120" s="66">
        <f t="shared" si="1107"/>
        <v>47556.325823223575</v>
      </c>
      <c r="HB120" s="65">
        <v>0</v>
      </c>
      <c r="HC120" s="14">
        <v>0</v>
      </c>
      <c r="HD120" s="66">
        <v>0</v>
      </c>
      <c r="HE120" s="65">
        <v>0</v>
      </c>
      <c r="HF120" s="14">
        <v>0</v>
      </c>
      <c r="HG120" s="66">
        <v>0</v>
      </c>
      <c r="HH120" s="65">
        <v>0</v>
      </c>
      <c r="HI120" s="14">
        <v>0</v>
      </c>
      <c r="HJ120" s="66">
        <f t="shared" si="1083"/>
        <v>0</v>
      </c>
      <c r="HK120" s="65">
        <v>0</v>
      </c>
      <c r="HL120" s="14">
        <v>0</v>
      </c>
      <c r="HM120" s="66">
        <v>0</v>
      </c>
      <c r="HN120" s="65">
        <v>0</v>
      </c>
      <c r="HO120" s="14">
        <v>0</v>
      </c>
      <c r="HP120" s="66">
        <v>0</v>
      </c>
      <c r="HQ120" s="65">
        <v>0</v>
      </c>
      <c r="HR120" s="14">
        <v>0</v>
      </c>
      <c r="HS120" s="66">
        <v>0</v>
      </c>
      <c r="HT120" s="65">
        <v>0</v>
      </c>
      <c r="HU120" s="14">
        <v>0</v>
      </c>
      <c r="HV120" s="66">
        <v>0</v>
      </c>
      <c r="HW120" s="65">
        <v>0</v>
      </c>
      <c r="HX120" s="14">
        <v>0</v>
      </c>
      <c r="HY120" s="66">
        <v>0</v>
      </c>
      <c r="HZ120" s="65">
        <v>0</v>
      </c>
      <c r="IA120" s="14">
        <v>0</v>
      </c>
      <c r="IB120" s="66">
        <f t="shared" si="1084"/>
        <v>0</v>
      </c>
      <c r="IC120" s="65">
        <v>0</v>
      </c>
      <c r="ID120" s="14">
        <v>0</v>
      </c>
      <c r="IE120" s="66">
        <v>0</v>
      </c>
      <c r="IF120" s="65">
        <v>0</v>
      </c>
      <c r="IG120" s="14">
        <v>0</v>
      </c>
      <c r="IH120" s="66">
        <v>0</v>
      </c>
      <c r="II120" s="65">
        <v>0</v>
      </c>
      <c r="IJ120" s="14">
        <v>0</v>
      </c>
      <c r="IK120" s="66">
        <v>0</v>
      </c>
      <c r="IL120" s="65">
        <v>0.13700000000000001</v>
      </c>
      <c r="IM120" s="14">
        <v>3.96</v>
      </c>
      <c r="IN120" s="66">
        <f t="shared" si="1086"/>
        <v>28905.109489051094</v>
      </c>
      <c r="IO120" s="65">
        <v>1.5589999999999999</v>
      </c>
      <c r="IP120" s="14">
        <v>0.67</v>
      </c>
      <c r="IQ120" s="66">
        <f t="shared" si="1087"/>
        <v>429.76266837716486</v>
      </c>
      <c r="IR120" s="65">
        <v>0.01</v>
      </c>
      <c r="IS120" s="14">
        <v>0.55000000000000004</v>
      </c>
      <c r="IT120" s="66">
        <f t="shared" si="1095"/>
        <v>55000</v>
      </c>
      <c r="IU120" s="65">
        <v>0</v>
      </c>
      <c r="IV120" s="14">
        <v>0</v>
      </c>
      <c r="IW120" s="66">
        <v>0</v>
      </c>
      <c r="IX120" s="65">
        <v>0.11</v>
      </c>
      <c r="IY120" s="14">
        <v>28.8</v>
      </c>
      <c r="IZ120" s="66">
        <f>IY120/IX120*1000</f>
        <v>261818.18181818182</v>
      </c>
      <c r="JA120" s="65">
        <v>0</v>
      </c>
      <c r="JB120" s="14">
        <v>0</v>
      </c>
      <c r="JC120" s="66">
        <v>0</v>
      </c>
      <c r="JD120" s="65">
        <v>30.053999999999998</v>
      </c>
      <c r="JE120" s="14">
        <v>1295.68</v>
      </c>
      <c r="JF120" s="66">
        <f t="shared" si="1088"/>
        <v>43111.732215345721</v>
      </c>
      <c r="JG120" s="65">
        <v>3.0019999999999998</v>
      </c>
      <c r="JH120" s="14">
        <v>102.6</v>
      </c>
      <c r="JI120" s="66">
        <f t="shared" si="1089"/>
        <v>34177.215189873416</v>
      </c>
      <c r="JJ120" s="11">
        <f t="shared" si="1009"/>
        <v>377.87499999999994</v>
      </c>
      <c r="JK120" s="21">
        <f t="shared" si="1010"/>
        <v>12093.050000000003</v>
      </c>
      <c r="JL120" s="6"/>
      <c r="JM120" s="9"/>
      <c r="JN120" s="6"/>
      <c r="JO120" s="6"/>
      <c r="JP120" s="6"/>
      <c r="JQ120" s="9"/>
      <c r="JR120" s="6"/>
      <c r="JS120" s="6"/>
      <c r="JT120" s="6"/>
      <c r="JU120" s="9"/>
      <c r="JV120" s="6"/>
      <c r="JW120" s="6"/>
      <c r="JX120" s="1"/>
      <c r="JY120" s="2"/>
      <c r="JZ120" s="1"/>
      <c r="KA120" s="1"/>
      <c r="KB120" s="1"/>
      <c r="KC120" s="2"/>
      <c r="KD120" s="1"/>
      <c r="KE120" s="1"/>
      <c r="KF120" s="1"/>
      <c r="KG120" s="2"/>
      <c r="KH120" s="1"/>
      <c r="KI120" s="1"/>
      <c r="KJ120" s="1"/>
      <c r="KK120" s="2"/>
      <c r="KL120" s="1"/>
      <c r="KM120" s="1"/>
      <c r="KN120" s="1"/>
      <c r="KO120" s="2"/>
      <c r="KP120" s="1"/>
      <c r="KQ120" s="1"/>
      <c r="KR120" s="1"/>
      <c r="KS120" s="2"/>
      <c r="KT120" s="1"/>
      <c r="KU120" s="1"/>
      <c r="KV120" s="1"/>
      <c r="KW120" s="2"/>
      <c r="KX120" s="1"/>
      <c r="KY120" s="1"/>
      <c r="KZ120" s="1"/>
      <c r="LA120" s="2"/>
      <c r="LB120" s="1"/>
      <c r="LC120" s="1"/>
      <c r="LD120" s="1"/>
    </row>
    <row r="121" spans="1:391" x14ac:dyDescent="0.3">
      <c r="A121" s="57">
        <v>2017</v>
      </c>
      <c r="B121" s="58" t="s">
        <v>16</v>
      </c>
      <c r="C121" s="65">
        <v>0</v>
      </c>
      <c r="D121" s="14">
        <v>0</v>
      </c>
      <c r="E121" s="66">
        <v>0</v>
      </c>
      <c r="F121" s="65">
        <v>3.6269999999999998</v>
      </c>
      <c r="G121" s="14">
        <v>161.34</v>
      </c>
      <c r="H121" s="66">
        <f t="shared" si="1063"/>
        <v>44483.043837882549</v>
      </c>
      <c r="I121" s="65">
        <v>0</v>
      </c>
      <c r="J121" s="14">
        <v>0</v>
      </c>
      <c r="K121" s="66">
        <v>0</v>
      </c>
      <c r="L121" s="65">
        <v>0.217</v>
      </c>
      <c r="M121" s="14">
        <v>5.82</v>
      </c>
      <c r="N121" s="66">
        <f t="shared" si="1090"/>
        <v>26820.276497695853</v>
      </c>
      <c r="O121" s="65">
        <v>0</v>
      </c>
      <c r="P121" s="14">
        <v>0</v>
      </c>
      <c r="Q121" s="66">
        <v>0</v>
      </c>
      <c r="R121" s="65">
        <v>0</v>
      </c>
      <c r="S121" s="14">
        <v>0</v>
      </c>
      <c r="T121" s="66">
        <v>0</v>
      </c>
      <c r="U121" s="65">
        <v>0</v>
      </c>
      <c r="V121" s="14">
        <v>0</v>
      </c>
      <c r="W121" s="66">
        <f t="shared" si="1064"/>
        <v>0</v>
      </c>
      <c r="X121" s="65">
        <v>84.807000000000002</v>
      </c>
      <c r="Y121" s="14">
        <v>2537.33</v>
      </c>
      <c r="Z121" s="66">
        <f t="shared" si="1065"/>
        <v>29918.87462119872</v>
      </c>
      <c r="AA121" s="65">
        <v>0</v>
      </c>
      <c r="AB121" s="14">
        <v>0</v>
      </c>
      <c r="AC121" s="66">
        <v>0</v>
      </c>
      <c r="AD121" s="65">
        <v>0</v>
      </c>
      <c r="AE121" s="14">
        <v>0</v>
      </c>
      <c r="AF121" s="66">
        <v>0</v>
      </c>
      <c r="AG121" s="65">
        <v>0</v>
      </c>
      <c r="AH121" s="14">
        <v>0</v>
      </c>
      <c r="AI121" s="66">
        <f t="shared" si="1066"/>
        <v>0</v>
      </c>
      <c r="AJ121" s="65">
        <v>0</v>
      </c>
      <c r="AK121" s="14">
        <v>0</v>
      </c>
      <c r="AL121" s="66">
        <v>0</v>
      </c>
      <c r="AM121" s="65">
        <v>0</v>
      </c>
      <c r="AN121" s="14">
        <v>0</v>
      </c>
      <c r="AO121" s="66">
        <v>0</v>
      </c>
      <c r="AP121" s="65">
        <v>0</v>
      </c>
      <c r="AQ121" s="14">
        <v>0</v>
      </c>
      <c r="AR121" s="66">
        <v>0</v>
      </c>
      <c r="AS121" s="65">
        <v>0</v>
      </c>
      <c r="AT121" s="14">
        <v>0</v>
      </c>
      <c r="AU121" s="66">
        <v>0</v>
      </c>
      <c r="AV121" s="65">
        <v>0</v>
      </c>
      <c r="AW121" s="14">
        <v>0</v>
      </c>
      <c r="AX121" s="66">
        <v>0</v>
      </c>
      <c r="AY121" s="65">
        <v>0</v>
      </c>
      <c r="AZ121" s="14">
        <v>0</v>
      </c>
      <c r="BA121" s="66">
        <v>0</v>
      </c>
      <c r="BB121" s="65">
        <v>0</v>
      </c>
      <c r="BC121" s="14">
        <v>0</v>
      </c>
      <c r="BD121" s="66">
        <v>0</v>
      </c>
      <c r="BE121" s="65">
        <v>2.2090000000000001</v>
      </c>
      <c r="BF121" s="14">
        <v>92.97</v>
      </c>
      <c r="BG121" s="66">
        <f t="shared" si="1068"/>
        <v>42086.917157084652</v>
      </c>
      <c r="BH121" s="65">
        <v>0</v>
      </c>
      <c r="BI121" s="14">
        <v>0</v>
      </c>
      <c r="BJ121" s="66">
        <v>0</v>
      </c>
      <c r="BK121" s="65"/>
      <c r="BL121" s="14"/>
      <c r="BM121" s="66"/>
      <c r="BN121" s="65">
        <v>0</v>
      </c>
      <c r="BO121" s="14">
        <v>0</v>
      </c>
      <c r="BP121" s="66">
        <v>0</v>
      </c>
      <c r="BQ121" s="65">
        <v>0</v>
      </c>
      <c r="BR121" s="14">
        <v>0</v>
      </c>
      <c r="BS121" s="66">
        <v>0</v>
      </c>
      <c r="BT121" s="65">
        <v>100.68</v>
      </c>
      <c r="BU121" s="14">
        <v>2252.25</v>
      </c>
      <c r="BV121" s="66">
        <f t="shared" si="1069"/>
        <v>22370.38140643623</v>
      </c>
      <c r="BW121" s="65">
        <v>0</v>
      </c>
      <c r="BX121" s="14">
        <v>0</v>
      </c>
      <c r="BY121" s="66">
        <v>0</v>
      </c>
      <c r="BZ121" s="65">
        <v>0</v>
      </c>
      <c r="CA121" s="14">
        <v>0</v>
      </c>
      <c r="CB121" s="66">
        <v>0</v>
      </c>
      <c r="CC121" s="65">
        <v>0</v>
      </c>
      <c r="CD121" s="14">
        <v>0</v>
      </c>
      <c r="CE121" s="66">
        <v>0</v>
      </c>
      <c r="CF121" s="65">
        <v>0</v>
      </c>
      <c r="CG121" s="14">
        <v>0</v>
      </c>
      <c r="CH121" s="66">
        <v>0</v>
      </c>
      <c r="CI121" s="65">
        <v>0</v>
      </c>
      <c r="CJ121" s="14">
        <v>0</v>
      </c>
      <c r="CK121" s="66">
        <v>0</v>
      </c>
      <c r="CL121" s="65">
        <v>0.35399999999999998</v>
      </c>
      <c r="CM121" s="14">
        <v>11.73</v>
      </c>
      <c r="CN121" s="66">
        <f t="shared" si="1070"/>
        <v>33135.593220338982</v>
      </c>
      <c r="CO121" s="65">
        <v>0</v>
      </c>
      <c r="CP121" s="14">
        <v>0</v>
      </c>
      <c r="CQ121" s="66">
        <v>0</v>
      </c>
      <c r="CR121" s="65">
        <v>0</v>
      </c>
      <c r="CS121" s="14">
        <v>0</v>
      </c>
      <c r="CT121" s="66">
        <v>0</v>
      </c>
      <c r="CU121" s="65">
        <v>0</v>
      </c>
      <c r="CV121" s="14">
        <v>0</v>
      </c>
      <c r="CW121" s="66">
        <v>0</v>
      </c>
      <c r="CX121" s="65">
        <v>0</v>
      </c>
      <c r="CY121" s="14">
        <v>0</v>
      </c>
      <c r="CZ121" s="66">
        <f t="shared" si="1071"/>
        <v>0</v>
      </c>
      <c r="DA121" s="65">
        <v>0</v>
      </c>
      <c r="DB121" s="14">
        <v>0</v>
      </c>
      <c r="DC121" s="66">
        <v>0</v>
      </c>
      <c r="DD121" s="65">
        <v>0</v>
      </c>
      <c r="DE121" s="14">
        <v>0</v>
      </c>
      <c r="DF121" s="66">
        <v>0</v>
      </c>
      <c r="DG121" s="65">
        <v>0</v>
      </c>
      <c r="DH121" s="14">
        <v>0</v>
      </c>
      <c r="DI121" s="66">
        <v>0</v>
      </c>
      <c r="DJ121" s="65">
        <v>0</v>
      </c>
      <c r="DK121" s="14">
        <v>0</v>
      </c>
      <c r="DL121" s="66">
        <f t="shared" si="1072"/>
        <v>0</v>
      </c>
      <c r="DM121" s="65">
        <v>0</v>
      </c>
      <c r="DN121" s="14">
        <v>0</v>
      </c>
      <c r="DO121" s="66">
        <f t="shared" si="1073"/>
        <v>0</v>
      </c>
      <c r="DP121" s="65">
        <v>1.593</v>
      </c>
      <c r="DQ121" s="14">
        <v>56.63</v>
      </c>
      <c r="DR121" s="66">
        <f t="shared" si="1074"/>
        <v>35549.278091650973</v>
      </c>
      <c r="DS121" s="65">
        <v>0</v>
      </c>
      <c r="DT121" s="14">
        <v>0</v>
      </c>
      <c r="DU121" s="66">
        <v>0</v>
      </c>
      <c r="DV121" s="65">
        <v>0</v>
      </c>
      <c r="DW121" s="14">
        <v>0</v>
      </c>
      <c r="DX121" s="66">
        <v>0</v>
      </c>
      <c r="DY121" s="65">
        <v>0</v>
      </c>
      <c r="DZ121" s="14">
        <v>0</v>
      </c>
      <c r="EA121" s="66">
        <v>0</v>
      </c>
      <c r="EB121" s="65">
        <v>24.097999999999999</v>
      </c>
      <c r="EC121" s="14">
        <v>1107.7</v>
      </c>
      <c r="ED121" s="66">
        <f t="shared" si="1075"/>
        <v>45966.470246493489</v>
      </c>
      <c r="EE121" s="65">
        <v>0</v>
      </c>
      <c r="EF121" s="14">
        <v>0</v>
      </c>
      <c r="EG121" s="66">
        <v>0</v>
      </c>
      <c r="EH121" s="65">
        <v>0</v>
      </c>
      <c r="EI121" s="14">
        <v>0</v>
      </c>
      <c r="EJ121" s="66">
        <v>0</v>
      </c>
      <c r="EK121" s="65">
        <v>0.17299999999999999</v>
      </c>
      <c r="EL121" s="14">
        <v>6.89</v>
      </c>
      <c r="EM121" s="66">
        <f t="shared" si="1091"/>
        <v>39826.589595375721</v>
      </c>
      <c r="EN121" s="65">
        <v>0.39</v>
      </c>
      <c r="EO121" s="14">
        <v>11.26</v>
      </c>
      <c r="EP121" s="66">
        <f t="shared" si="1076"/>
        <v>28871.794871794868</v>
      </c>
      <c r="EQ121" s="65">
        <v>0</v>
      </c>
      <c r="ER121" s="14">
        <v>0</v>
      </c>
      <c r="ES121" s="66">
        <v>0</v>
      </c>
      <c r="ET121" s="65">
        <v>0</v>
      </c>
      <c r="EU121" s="14">
        <v>0</v>
      </c>
      <c r="EV121" s="66">
        <v>0</v>
      </c>
      <c r="EW121" s="65">
        <v>0</v>
      </c>
      <c r="EX121" s="14">
        <v>0</v>
      </c>
      <c r="EY121" s="66">
        <f t="shared" si="1077"/>
        <v>0</v>
      </c>
      <c r="EZ121" s="65">
        <v>3.9E-2</v>
      </c>
      <c r="FA121" s="14">
        <v>1.22</v>
      </c>
      <c r="FB121" s="66">
        <f t="shared" si="1092"/>
        <v>31282.051282051281</v>
      </c>
      <c r="FC121" s="65">
        <v>78.662000000000006</v>
      </c>
      <c r="FD121" s="14">
        <v>2291.67</v>
      </c>
      <c r="FE121" s="66">
        <f t="shared" si="1078"/>
        <v>29133.126541404999</v>
      </c>
      <c r="FF121" s="65">
        <v>62.921999999999997</v>
      </c>
      <c r="FG121" s="14">
        <v>2157.79</v>
      </c>
      <c r="FH121" s="66">
        <f t="shared" si="1079"/>
        <v>34293.09303582213</v>
      </c>
      <c r="FI121" s="65">
        <v>0</v>
      </c>
      <c r="FJ121" s="14">
        <v>0</v>
      </c>
      <c r="FK121" s="66">
        <v>0</v>
      </c>
      <c r="FL121" s="65">
        <v>2.4E-2</v>
      </c>
      <c r="FM121" s="14">
        <v>1.71</v>
      </c>
      <c r="FN121" s="66">
        <f t="shared" si="1093"/>
        <v>71250</v>
      </c>
      <c r="FO121" s="65">
        <v>2.0910000000000002</v>
      </c>
      <c r="FP121" s="14">
        <v>77.62</v>
      </c>
      <c r="FQ121" s="66">
        <f t="shared" si="1080"/>
        <v>37120.994739359157</v>
      </c>
      <c r="FR121" s="65">
        <v>0</v>
      </c>
      <c r="FS121" s="14">
        <v>0</v>
      </c>
      <c r="FT121" s="66">
        <v>0</v>
      </c>
      <c r="FU121" s="65">
        <v>0</v>
      </c>
      <c r="FV121" s="14">
        <v>0</v>
      </c>
      <c r="FW121" s="66">
        <v>0</v>
      </c>
      <c r="FX121" s="65">
        <v>0</v>
      </c>
      <c r="FY121" s="14">
        <v>0</v>
      </c>
      <c r="FZ121" s="66">
        <v>0</v>
      </c>
      <c r="GA121" s="65">
        <v>0</v>
      </c>
      <c r="GB121" s="14">
        <v>0</v>
      </c>
      <c r="GC121" s="66">
        <v>0</v>
      </c>
      <c r="GD121" s="65">
        <v>0</v>
      </c>
      <c r="GE121" s="14">
        <v>0</v>
      </c>
      <c r="GF121" s="66">
        <v>0</v>
      </c>
      <c r="GG121" s="65">
        <v>0</v>
      </c>
      <c r="GH121" s="14">
        <v>0</v>
      </c>
      <c r="GI121" s="66">
        <v>0</v>
      </c>
      <c r="GJ121" s="65">
        <v>0</v>
      </c>
      <c r="GK121" s="14">
        <v>0</v>
      </c>
      <c r="GL121" s="66">
        <v>0</v>
      </c>
      <c r="GM121" s="65">
        <v>0</v>
      </c>
      <c r="GN121" s="14">
        <v>0</v>
      </c>
      <c r="GO121" s="66">
        <v>0</v>
      </c>
      <c r="GP121" s="65">
        <v>0</v>
      </c>
      <c r="GQ121" s="14">
        <v>0</v>
      </c>
      <c r="GR121" s="66">
        <v>0</v>
      </c>
      <c r="GS121" s="65">
        <v>0</v>
      </c>
      <c r="GT121" s="14">
        <v>0</v>
      </c>
      <c r="GU121" s="66">
        <v>0</v>
      </c>
      <c r="GV121" s="65">
        <v>0</v>
      </c>
      <c r="GW121" s="14">
        <v>0</v>
      </c>
      <c r="GX121" s="66">
        <v>0</v>
      </c>
      <c r="GY121" s="65">
        <v>2.5000000000000001E-2</v>
      </c>
      <c r="GZ121" s="14">
        <v>1.59</v>
      </c>
      <c r="HA121" s="66">
        <f t="shared" si="1107"/>
        <v>63600</v>
      </c>
      <c r="HB121" s="65">
        <v>0</v>
      </c>
      <c r="HC121" s="14">
        <v>0</v>
      </c>
      <c r="HD121" s="66">
        <v>0</v>
      </c>
      <c r="HE121" s="65">
        <v>0</v>
      </c>
      <c r="HF121" s="14">
        <v>0</v>
      </c>
      <c r="HG121" s="66">
        <v>0</v>
      </c>
      <c r="HH121" s="65">
        <v>0</v>
      </c>
      <c r="HI121" s="14">
        <v>0</v>
      </c>
      <c r="HJ121" s="66">
        <f t="shared" si="1083"/>
        <v>0</v>
      </c>
      <c r="HK121" s="65">
        <v>0</v>
      </c>
      <c r="HL121" s="14">
        <v>0</v>
      </c>
      <c r="HM121" s="66">
        <v>0</v>
      </c>
      <c r="HN121" s="65">
        <v>0</v>
      </c>
      <c r="HO121" s="14">
        <v>0</v>
      </c>
      <c r="HP121" s="66">
        <v>0</v>
      </c>
      <c r="HQ121" s="65">
        <v>0</v>
      </c>
      <c r="HR121" s="14">
        <v>0</v>
      </c>
      <c r="HS121" s="66">
        <v>0</v>
      </c>
      <c r="HT121" s="65">
        <v>0</v>
      </c>
      <c r="HU121" s="14">
        <v>0</v>
      </c>
      <c r="HV121" s="66">
        <v>0</v>
      </c>
      <c r="HW121" s="65">
        <v>0</v>
      </c>
      <c r="HX121" s="14">
        <v>0</v>
      </c>
      <c r="HY121" s="66">
        <v>0</v>
      </c>
      <c r="HZ121" s="65">
        <v>0</v>
      </c>
      <c r="IA121" s="14">
        <v>0</v>
      </c>
      <c r="IB121" s="66">
        <f t="shared" si="1084"/>
        <v>0</v>
      </c>
      <c r="IC121" s="65">
        <v>0</v>
      </c>
      <c r="ID121" s="14">
        <v>0</v>
      </c>
      <c r="IE121" s="66">
        <v>0</v>
      </c>
      <c r="IF121" s="65">
        <v>0</v>
      </c>
      <c r="IG121" s="14">
        <v>0</v>
      </c>
      <c r="IH121" s="66">
        <v>0</v>
      </c>
      <c r="II121" s="65">
        <v>0</v>
      </c>
      <c r="IJ121" s="14">
        <v>0</v>
      </c>
      <c r="IK121" s="66">
        <v>0</v>
      </c>
      <c r="IL121" s="65">
        <v>0.187</v>
      </c>
      <c r="IM121" s="14">
        <v>6.27</v>
      </c>
      <c r="IN121" s="66">
        <f t="shared" si="1086"/>
        <v>33529.411764705874</v>
      </c>
      <c r="IO121" s="65">
        <v>4.2859999999999996</v>
      </c>
      <c r="IP121" s="14">
        <v>392.75</v>
      </c>
      <c r="IQ121" s="66">
        <f t="shared" si="1087"/>
        <v>91635.557629491377</v>
      </c>
      <c r="IR121" s="65">
        <v>0.95099999999999996</v>
      </c>
      <c r="IS121" s="14">
        <v>39.47</v>
      </c>
      <c r="IT121" s="66">
        <f t="shared" si="1095"/>
        <v>41503.680336487909</v>
      </c>
      <c r="IU121" s="65">
        <v>0</v>
      </c>
      <c r="IV121" s="14">
        <v>0</v>
      </c>
      <c r="IW121" s="66">
        <v>0</v>
      </c>
      <c r="IX121" s="65">
        <v>0</v>
      </c>
      <c r="IY121" s="14">
        <v>0</v>
      </c>
      <c r="IZ121" s="66">
        <v>0</v>
      </c>
      <c r="JA121" s="65">
        <v>0</v>
      </c>
      <c r="JB121" s="14">
        <v>0</v>
      </c>
      <c r="JC121" s="66">
        <v>0</v>
      </c>
      <c r="JD121" s="65">
        <v>17.925000000000001</v>
      </c>
      <c r="JE121" s="14">
        <v>621.28</v>
      </c>
      <c r="JF121" s="66">
        <f t="shared" si="1088"/>
        <v>34659.972105997207</v>
      </c>
      <c r="JG121" s="65">
        <v>12.247999999999999</v>
      </c>
      <c r="JH121" s="14">
        <v>629.95000000000005</v>
      </c>
      <c r="JI121" s="66">
        <f t="shared" si="1089"/>
        <v>51432.887001959505</v>
      </c>
      <c r="JJ121" s="11">
        <f t="shared" si="1009"/>
        <v>397.5080000000001</v>
      </c>
      <c r="JK121" s="21">
        <f t="shared" si="1010"/>
        <v>12465.24</v>
      </c>
      <c r="JL121" s="6"/>
      <c r="JM121" s="9"/>
      <c r="JN121" s="6"/>
      <c r="JO121" s="6"/>
      <c r="JP121" s="6"/>
      <c r="JQ121" s="9"/>
      <c r="JR121" s="6"/>
      <c r="JS121" s="6"/>
      <c r="JT121" s="6"/>
      <c r="JU121" s="9"/>
      <c r="JV121" s="6"/>
      <c r="JW121" s="6"/>
      <c r="JX121" s="1"/>
      <c r="JY121" s="2"/>
      <c r="JZ121" s="1"/>
      <c r="KA121" s="1"/>
      <c r="KB121" s="1"/>
      <c r="KC121" s="2"/>
      <c r="KD121" s="1"/>
      <c r="KE121" s="1"/>
      <c r="KF121" s="1"/>
      <c r="KG121" s="2"/>
      <c r="KH121" s="1"/>
      <c r="KI121" s="1"/>
      <c r="KJ121" s="1"/>
      <c r="KK121" s="2"/>
      <c r="KL121" s="1"/>
      <c r="KM121" s="1"/>
      <c r="KN121" s="1"/>
      <c r="KO121" s="2"/>
      <c r="KP121" s="1"/>
      <c r="KQ121" s="1"/>
      <c r="KR121" s="1"/>
      <c r="KS121" s="2"/>
      <c r="KT121" s="1"/>
      <c r="KU121" s="1"/>
      <c r="KV121" s="1"/>
      <c r="KW121" s="2"/>
      <c r="KX121" s="1"/>
      <c r="KY121" s="1"/>
      <c r="KZ121" s="1"/>
      <c r="LA121" s="2"/>
      <c r="LB121" s="1"/>
      <c r="LC121" s="1"/>
      <c r="LD121" s="1"/>
    </row>
    <row r="122" spans="1:391" ht="15" thickBot="1" x14ac:dyDescent="0.35">
      <c r="A122" s="88"/>
      <c r="B122" s="89" t="s">
        <v>17</v>
      </c>
      <c r="C122" s="80">
        <f>SUM(C110:C121)</f>
        <v>0.40300000000000002</v>
      </c>
      <c r="D122" s="47">
        <f>SUM(D110:D121)</f>
        <v>15.34</v>
      </c>
      <c r="E122" s="81"/>
      <c r="F122" s="80">
        <f>SUM(F110:F121)</f>
        <v>50.524999999999999</v>
      </c>
      <c r="G122" s="47">
        <f>SUM(G110:G121)</f>
        <v>2136.9499999999998</v>
      </c>
      <c r="H122" s="81"/>
      <c r="I122" s="80">
        <f>SUM(I110:I121)</f>
        <v>0</v>
      </c>
      <c r="J122" s="47">
        <f>SUM(J110:J121)</f>
        <v>0</v>
      </c>
      <c r="K122" s="81"/>
      <c r="L122" s="80">
        <f>SUM(L110:L121)</f>
        <v>2.87</v>
      </c>
      <c r="M122" s="47">
        <f>SUM(M110:M121)</f>
        <v>96.890000000000015</v>
      </c>
      <c r="N122" s="81"/>
      <c r="O122" s="80">
        <f>SUM(O110:O121)</f>
        <v>0</v>
      </c>
      <c r="P122" s="47">
        <f>SUM(P110:P121)</f>
        <v>0</v>
      </c>
      <c r="Q122" s="81"/>
      <c r="R122" s="80">
        <f>SUM(R110:R121)</f>
        <v>0.375</v>
      </c>
      <c r="S122" s="47">
        <f>SUM(S110:S121)</f>
        <v>19.57</v>
      </c>
      <c r="T122" s="81"/>
      <c r="U122" s="80">
        <f t="shared" ref="U122:V122" si="1115">SUM(U110:U121)</f>
        <v>0</v>
      </c>
      <c r="V122" s="47">
        <f t="shared" si="1115"/>
        <v>0</v>
      </c>
      <c r="W122" s="81"/>
      <c r="X122" s="80">
        <f>SUM(X110:X121)</f>
        <v>1331.9859999999999</v>
      </c>
      <c r="Y122" s="47">
        <f>SUM(Y110:Y121)</f>
        <v>39205.07</v>
      </c>
      <c r="Z122" s="81"/>
      <c r="AA122" s="80">
        <f>SUM(AA110:AA121)</f>
        <v>0</v>
      </c>
      <c r="AB122" s="47">
        <f>SUM(AB110:AB121)</f>
        <v>0</v>
      </c>
      <c r="AC122" s="81"/>
      <c r="AD122" s="80">
        <f>SUM(AD110:AD121)</f>
        <v>0</v>
      </c>
      <c r="AE122" s="47">
        <f>SUM(AE110:AE121)</f>
        <v>0</v>
      </c>
      <c r="AF122" s="81"/>
      <c r="AG122" s="80">
        <f t="shared" ref="AG122:AH122" si="1116">SUM(AG110:AG121)</f>
        <v>0</v>
      </c>
      <c r="AH122" s="47">
        <f t="shared" si="1116"/>
        <v>0</v>
      </c>
      <c r="AI122" s="81"/>
      <c r="AJ122" s="80">
        <f>SUM(AJ110:AJ121)</f>
        <v>0</v>
      </c>
      <c r="AK122" s="47">
        <f>SUM(AK110:AK121)</f>
        <v>0</v>
      </c>
      <c r="AL122" s="81"/>
      <c r="AM122" s="80">
        <f>SUM(AM110:AM121)</f>
        <v>0</v>
      </c>
      <c r="AN122" s="47">
        <f>SUM(AN110:AN121)</f>
        <v>0</v>
      </c>
      <c r="AO122" s="81"/>
      <c r="AP122" s="80">
        <f>SUM(AP110:AP121)</f>
        <v>2E-3</v>
      </c>
      <c r="AQ122" s="47">
        <f>SUM(AQ110:AQ121)</f>
        <v>0.09</v>
      </c>
      <c r="AR122" s="81"/>
      <c r="AS122" s="80">
        <f>SUM(AS110:AS121)</f>
        <v>0.14399999999999999</v>
      </c>
      <c r="AT122" s="47">
        <f>SUM(AT110:AT121)</f>
        <v>6.09</v>
      </c>
      <c r="AU122" s="81"/>
      <c r="AV122" s="80">
        <f>SUM(AV110:AV121)</f>
        <v>0</v>
      </c>
      <c r="AW122" s="47">
        <f>SUM(AW110:AW121)</f>
        <v>0</v>
      </c>
      <c r="AX122" s="81"/>
      <c r="AY122" s="80">
        <f>SUM(AY110:AY121)</f>
        <v>0</v>
      </c>
      <c r="AZ122" s="47">
        <f>SUM(AZ110:AZ121)</f>
        <v>0</v>
      </c>
      <c r="BA122" s="81"/>
      <c r="BB122" s="80">
        <f>SUM(BB110:BB121)</f>
        <v>0</v>
      </c>
      <c r="BC122" s="47">
        <f>SUM(BC110:BC121)</f>
        <v>0</v>
      </c>
      <c r="BD122" s="81"/>
      <c r="BE122" s="80">
        <f>SUM(BE110:BE121)</f>
        <v>21.894000000000002</v>
      </c>
      <c r="BF122" s="47">
        <f>SUM(BF110:BF121)</f>
        <v>970.53</v>
      </c>
      <c r="BG122" s="81"/>
      <c r="BH122" s="80">
        <f>SUM(BH110:BH121)</f>
        <v>0.32100000000000001</v>
      </c>
      <c r="BI122" s="47">
        <f>SUM(BI110:BI121)</f>
        <v>12.16</v>
      </c>
      <c r="BJ122" s="81"/>
      <c r="BK122" s="80"/>
      <c r="BL122" s="47"/>
      <c r="BM122" s="81"/>
      <c r="BN122" s="80">
        <f>SUM(BN110:BN121)</f>
        <v>0</v>
      </c>
      <c r="BO122" s="47">
        <f>SUM(BO110:BO121)</f>
        <v>0</v>
      </c>
      <c r="BP122" s="81"/>
      <c r="BQ122" s="80">
        <f>SUM(BQ110:BQ121)</f>
        <v>0.38500000000000001</v>
      </c>
      <c r="BR122" s="47">
        <f>SUM(BR110:BR121)</f>
        <v>24.67</v>
      </c>
      <c r="BS122" s="81"/>
      <c r="BT122" s="80">
        <f t="shared" ref="BT122:BU122" si="1117">SUM(BT110:BT121)</f>
        <v>714.82099999999991</v>
      </c>
      <c r="BU122" s="47">
        <f t="shared" si="1117"/>
        <v>17579.759999999998</v>
      </c>
      <c r="BV122" s="81"/>
      <c r="BW122" s="80">
        <f>SUM(BW110:BW121)</f>
        <v>0.93</v>
      </c>
      <c r="BX122" s="47">
        <f>SUM(BX110:BX121)</f>
        <v>33.04</v>
      </c>
      <c r="BY122" s="81"/>
      <c r="BZ122" s="80">
        <f>SUM(BZ110:BZ121)</f>
        <v>0.127</v>
      </c>
      <c r="CA122" s="47">
        <f>SUM(CA110:CA121)</f>
        <v>5.13</v>
      </c>
      <c r="CB122" s="81"/>
      <c r="CC122" s="80">
        <f>SUM(CC110:CC121)</f>
        <v>0</v>
      </c>
      <c r="CD122" s="47">
        <f>SUM(CD110:CD121)</f>
        <v>0</v>
      </c>
      <c r="CE122" s="81"/>
      <c r="CF122" s="80">
        <f>SUM(CF110:CF121)</f>
        <v>0</v>
      </c>
      <c r="CG122" s="47">
        <f>SUM(CG110:CG121)</f>
        <v>0</v>
      </c>
      <c r="CH122" s="81"/>
      <c r="CI122" s="80">
        <f>SUM(CI110:CI121)</f>
        <v>0</v>
      </c>
      <c r="CJ122" s="47">
        <f>SUM(CJ110:CJ121)</f>
        <v>0</v>
      </c>
      <c r="CK122" s="81"/>
      <c r="CL122" s="80">
        <f>SUM(CL110:CL121)</f>
        <v>12.352000000000002</v>
      </c>
      <c r="CM122" s="47">
        <f>SUM(CM110:CM121)</f>
        <v>314.17999999999995</v>
      </c>
      <c r="CN122" s="81"/>
      <c r="CO122" s="80">
        <f>SUM(CO110:CO121)</f>
        <v>0</v>
      </c>
      <c r="CP122" s="47">
        <f>SUM(CP110:CP121)</f>
        <v>0</v>
      </c>
      <c r="CQ122" s="81"/>
      <c r="CR122" s="80">
        <f>SUM(CR110:CR121)</f>
        <v>0</v>
      </c>
      <c r="CS122" s="47">
        <f>SUM(CS110:CS121)</f>
        <v>0</v>
      </c>
      <c r="CT122" s="81"/>
      <c r="CU122" s="80">
        <f>SUM(CU110:CU121)</f>
        <v>0</v>
      </c>
      <c r="CV122" s="47">
        <f>SUM(CV110:CV121)</f>
        <v>0</v>
      </c>
      <c r="CW122" s="81"/>
      <c r="CX122" s="80">
        <f t="shared" ref="CX122:CY122" si="1118">SUM(CX110:CX121)</f>
        <v>0</v>
      </c>
      <c r="CY122" s="47">
        <f t="shared" si="1118"/>
        <v>0</v>
      </c>
      <c r="CZ122" s="81"/>
      <c r="DA122" s="80">
        <f>SUM(DA110:DA121)</f>
        <v>0</v>
      </c>
      <c r="DB122" s="47">
        <f>SUM(DB110:DB121)</f>
        <v>0</v>
      </c>
      <c r="DC122" s="81"/>
      <c r="DD122" s="80">
        <f>SUM(DD110:DD121)</f>
        <v>0.40700000000000003</v>
      </c>
      <c r="DE122" s="47">
        <f>SUM(DE110:DE121)</f>
        <v>3.24</v>
      </c>
      <c r="DF122" s="81"/>
      <c r="DG122" s="80">
        <f>SUM(DG110:DG121)</f>
        <v>0</v>
      </c>
      <c r="DH122" s="47">
        <f>SUM(DH110:DH121)</f>
        <v>0</v>
      </c>
      <c r="DI122" s="81"/>
      <c r="DJ122" s="80">
        <f t="shared" ref="DJ122:DK122" si="1119">SUM(DJ110:DJ121)</f>
        <v>0</v>
      </c>
      <c r="DK122" s="47">
        <f t="shared" si="1119"/>
        <v>0</v>
      </c>
      <c r="DL122" s="81"/>
      <c r="DM122" s="80">
        <f t="shared" ref="DM122:DN122" si="1120">SUM(DM110:DM121)</f>
        <v>0</v>
      </c>
      <c r="DN122" s="47">
        <f t="shared" si="1120"/>
        <v>0</v>
      </c>
      <c r="DO122" s="81"/>
      <c r="DP122" s="80">
        <f>SUM(DP110:DP121)</f>
        <v>7.6390000000000002</v>
      </c>
      <c r="DQ122" s="47">
        <f>SUM(DQ110:DQ121)</f>
        <v>269.49</v>
      </c>
      <c r="DR122" s="81"/>
      <c r="DS122" s="80">
        <f>SUM(DS110:DS121)</f>
        <v>0</v>
      </c>
      <c r="DT122" s="47">
        <f>SUM(DT110:DT121)</f>
        <v>0</v>
      </c>
      <c r="DU122" s="81"/>
      <c r="DV122" s="80">
        <f>SUM(DV110:DV121)</f>
        <v>7.4999999999999997E-2</v>
      </c>
      <c r="DW122" s="47">
        <f>SUM(DW110:DW121)</f>
        <v>24.47</v>
      </c>
      <c r="DX122" s="81"/>
      <c r="DY122" s="80">
        <f>SUM(DY110:DY121)</f>
        <v>0</v>
      </c>
      <c r="DZ122" s="47">
        <f>SUM(DZ110:DZ121)</f>
        <v>0</v>
      </c>
      <c r="EA122" s="81"/>
      <c r="EB122" s="80">
        <f>SUM(EB110:EB121)</f>
        <v>335.21100000000001</v>
      </c>
      <c r="EC122" s="47">
        <f>SUM(EC110:EC121)</f>
        <v>12156.310000000001</v>
      </c>
      <c r="ED122" s="81"/>
      <c r="EE122" s="80">
        <f>SUM(EE110:EE121)</f>
        <v>0</v>
      </c>
      <c r="EF122" s="47">
        <f>SUM(EF110:EF121)</f>
        <v>0</v>
      </c>
      <c r="EG122" s="81"/>
      <c r="EH122" s="80">
        <f>SUM(EH110:EH121)</f>
        <v>0</v>
      </c>
      <c r="EI122" s="47">
        <f>SUM(EI110:EI121)</f>
        <v>0</v>
      </c>
      <c r="EJ122" s="81"/>
      <c r="EK122" s="80">
        <f>SUM(EK110:EK121)</f>
        <v>6.399</v>
      </c>
      <c r="EL122" s="47">
        <f>SUM(EL110:EL121)</f>
        <v>195.8</v>
      </c>
      <c r="EM122" s="81"/>
      <c r="EN122" s="80">
        <f>SUM(EN110:EN121)</f>
        <v>168.29299999999995</v>
      </c>
      <c r="EO122" s="47">
        <f>SUM(EO110:EO121)</f>
        <v>5721.61</v>
      </c>
      <c r="EP122" s="81"/>
      <c r="EQ122" s="80">
        <f>SUM(EQ110:EQ121)</f>
        <v>0</v>
      </c>
      <c r="ER122" s="47">
        <f>SUM(ER110:ER121)</f>
        <v>0</v>
      </c>
      <c r="ES122" s="81"/>
      <c r="ET122" s="80">
        <f t="shared" ref="ET122:EU122" si="1121">SUM(ET110:ET121)</f>
        <v>0</v>
      </c>
      <c r="EU122" s="47">
        <f t="shared" si="1121"/>
        <v>0</v>
      </c>
      <c r="EV122" s="81"/>
      <c r="EW122" s="80">
        <f t="shared" ref="EW122:EX122" si="1122">SUM(EW110:EW121)</f>
        <v>0</v>
      </c>
      <c r="EX122" s="47">
        <f t="shared" si="1122"/>
        <v>0</v>
      </c>
      <c r="EY122" s="81"/>
      <c r="EZ122" s="80">
        <f t="shared" ref="EZ122:FA122" si="1123">SUM(EZ110:EZ121)</f>
        <v>40.480000000000004</v>
      </c>
      <c r="FA122" s="47">
        <f t="shared" si="1123"/>
        <v>1284.57</v>
      </c>
      <c r="FB122" s="81"/>
      <c r="FC122" s="80">
        <f t="shared" ref="FC122:FD122" si="1124">SUM(FC110:FC121)</f>
        <v>443.39800000000002</v>
      </c>
      <c r="FD122" s="47">
        <f t="shared" si="1124"/>
        <v>11712.86</v>
      </c>
      <c r="FE122" s="81"/>
      <c r="FF122" s="80">
        <f t="shared" ref="FF122:FG122" si="1125">SUM(FF110:FF121)</f>
        <v>1284.8200000000002</v>
      </c>
      <c r="FG122" s="47">
        <f t="shared" si="1125"/>
        <v>39221.850000000006</v>
      </c>
      <c r="FH122" s="81"/>
      <c r="FI122" s="80">
        <f t="shared" ref="FI122:FJ122" si="1126">SUM(FI110:FI121)</f>
        <v>0</v>
      </c>
      <c r="FJ122" s="47">
        <f t="shared" si="1126"/>
        <v>0</v>
      </c>
      <c r="FK122" s="81"/>
      <c r="FL122" s="80">
        <f t="shared" ref="FL122:FM122" si="1127">SUM(FL110:FL121)</f>
        <v>0.33100000000000002</v>
      </c>
      <c r="FM122" s="47">
        <f t="shared" si="1127"/>
        <v>15.780000000000001</v>
      </c>
      <c r="FN122" s="81"/>
      <c r="FO122" s="80">
        <f t="shared" ref="FO122:FP122" si="1128">SUM(FO110:FO121)</f>
        <v>22.522000000000002</v>
      </c>
      <c r="FP122" s="47">
        <f t="shared" si="1128"/>
        <v>813.7299999999999</v>
      </c>
      <c r="FQ122" s="81"/>
      <c r="FR122" s="80">
        <f t="shared" ref="FR122:FS122" si="1129">SUM(FR110:FR121)</f>
        <v>0.06</v>
      </c>
      <c r="FS122" s="47">
        <f t="shared" si="1129"/>
        <v>19.579999999999998</v>
      </c>
      <c r="FT122" s="81"/>
      <c r="FU122" s="80">
        <f t="shared" ref="FU122:FV122" si="1130">SUM(FU110:FU121)</f>
        <v>0</v>
      </c>
      <c r="FV122" s="47">
        <f t="shared" si="1130"/>
        <v>0</v>
      </c>
      <c r="FW122" s="81"/>
      <c r="FX122" s="80">
        <f t="shared" ref="FX122:FY122" si="1131">SUM(FX110:FX121)</f>
        <v>0.14000000000000001</v>
      </c>
      <c r="FY122" s="47">
        <f t="shared" si="1131"/>
        <v>1.8</v>
      </c>
      <c r="FZ122" s="81"/>
      <c r="GA122" s="80">
        <f t="shared" ref="GA122:GB122" si="1132">SUM(GA110:GA121)</f>
        <v>6.52</v>
      </c>
      <c r="GB122" s="47">
        <f t="shared" si="1132"/>
        <v>116.06</v>
      </c>
      <c r="GC122" s="81"/>
      <c r="GD122" s="80">
        <f t="shared" ref="GD122:GE122" si="1133">SUM(GD110:GD121)</f>
        <v>0</v>
      </c>
      <c r="GE122" s="47">
        <f t="shared" si="1133"/>
        <v>0</v>
      </c>
      <c r="GF122" s="81"/>
      <c r="GG122" s="80">
        <f t="shared" ref="GG122:GH122" si="1134">SUM(GG110:GG121)</f>
        <v>0</v>
      </c>
      <c r="GH122" s="47">
        <f t="shared" si="1134"/>
        <v>0</v>
      </c>
      <c r="GI122" s="81"/>
      <c r="GJ122" s="80">
        <f t="shared" ref="GJ122:GK122" si="1135">SUM(GJ110:GJ121)</f>
        <v>0</v>
      </c>
      <c r="GK122" s="47">
        <f t="shared" si="1135"/>
        <v>0</v>
      </c>
      <c r="GL122" s="81"/>
      <c r="GM122" s="80">
        <f t="shared" ref="GM122:GN122" si="1136">SUM(GM110:GM121)</f>
        <v>0</v>
      </c>
      <c r="GN122" s="47">
        <f t="shared" si="1136"/>
        <v>0</v>
      </c>
      <c r="GO122" s="81"/>
      <c r="GP122" s="80">
        <f t="shared" ref="GP122:GQ122" si="1137">SUM(GP110:GP121)</f>
        <v>0.79799999999999993</v>
      </c>
      <c r="GQ122" s="47">
        <f t="shared" si="1137"/>
        <v>31.889999999999993</v>
      </c>
      <c r="GR122" s="81"/>
      <c r="GS122" s="80">
        <f t="shared" ref="GS122:GT122" si="1138">SUM(GS110:GS121)</f>
        <v>18.997</v>
      </c>
      <c r="GT122" s="47">
        <f t="shared" si="1138"/>
        <v>707.09</v>
      </c>
      <c r="GU122" s="81"/>
      <c r="GV122" s="80">
        <f t="shared" ref="GV122:GW122" si="1139">SUM(GV110:GV121)</f>
        <v>0.11</v>
      </c>
      <c r="GW122" s="47">
        <f t="shared" si="1139"/>
        <v>5.2200000000000006</v>
      </c>
      <c r="GX122" s="81"/>
      <c r="GY122" s="80">
        <f t="shared" ref="GY122:GZ122" si="1140">SUM(GY110:GY121)</f>
        <v>2.899</v>
      </c>
      <c r="GZ122" s="47">
        <f t="shared" si="1140"/>
        <v>123.62</v>
      </c>
      <c r="HA122" s="81"/>
      <c r="HB122" s="80">
        <f t="shared" ref="HB122:HC122" si="1141">SUM(HB110:HB121)</f>
        <v>0.34699999999999998</v>
      </c>
      <c r="HC122" s="47">
        <f t="shared" si="1141"/>
        <v>9.5</v>
      </c>
      <c r="HD122" s="81"/>
      <c r="HE122" s="80">
        <f t="shared" ref="HE122:HF122" si="1142">SUM(HE110:HE121)</f>
        <v>1.359</v>
      </c>
      <c r="HF122" s="47">
        <f t="shared" si="1142"/>
        <v>27.689999999999998</v>
      </c>
      <c r="HG122" s="81"/>
      <c r="HH122" s="80">
        <f t="shared" ref="HH122:HI122" si="1143">SUM(HH110:HH121)</f>
        <v>0</v>
      </c>
      <c r="HI122" s="47">
        <f t="shared" si="1143"/>
        <v>0</v>
      </c>
      <c r="HJ122" s="81"/>
      <c r="HK122" s="80">
        <f t="shared" ref="HK122:HL122" si="1144">SUM(HK110:HK121)</f>
        <v>1.5</v>
      </c>
      <c r="HL122" s="47">
        <f t="shared" si="1144"/>
        <v>5.87</v>
      </c>
      <c r="HM122" s="81"/>
      <c r="HN122" s="80">
        <f t="shared" ref="HN122:HO122" si="1145">SUM(HN110:HN121)</f>
        <v>0.06</v>
      </c>
      <c r="HO122" s="47">
        <f t="shared" si="1145"/>
        <v>2.78</v>
      </c>
      <c r="HP122" s="81"/>
      <c r="HQ122" s="80">
        <f t="shared" ref="HQ122:HR122" si="1146">SUM(HQ110:HQ121)</f>
        <v>0</v>
      </c>
      <c r="HR122" s="47">
        <f t="shared" si="1146"/>
        <v>0</v>
      </c>
      <c r="HS122" s="81"/>
      <c r="HT122" s="80">
        <f t="shared" ref="HT122:HU122" si="1147">SUM(HT110:HT121)</f>
        <v>0</v>
      </c>
      <c r="HU122" s="47">
        <f t="shared" si="1147"/>
        <v>0</v>
      </c>
      <c r="HV122" s="81"/>
      <c r="HW122" s="80">
        <f t="shared" ref="HW122:HX122" si="1148">SUM(HW110:HW121)</f>
        <v>0</v>
      </c>
      <c r="HX122" s="47">
        <f t="shared" si="1148"/>
        <v>0</v>
      </c>
      <c r="HY122" s="81"/>
      <c r="HZ122" s="80">
        <f t="shared" ref="HZ122:IA122" si="1149">SUM(HZ110:HZ121)</f>
        <v>0</v>
      </c>
      <c r="IA122" s="47">
        <f t="shared" si="1149"/>
        <v>0</v>
      </c>
      <c r="IB122" s="81"/>
      <c r="IC122" s="80">
        <f t="shared" ref="IC122:ID122" si="1150">SUM(IC110:IC121)</f>
        <v>0.98699999999999999</v>
      </c>
      <c r="ID122" s="47">
        <f t="shared" si="1150"/>
        <v>33.54</v>
      </c>
      <c r="IE122" s="81"/>
      <c r="IF122" s="80">
        <f t="shared" ref="IF122:IG122" si="1151">SUM(IF110:IF121)</f>
        <v>0</v>
      </c>
      <c r="IG122" s="47">
        <f t="shared" si="1151"/>
        <v>0</v>
      </c>
      <c r="IH122" s="81"/>
      <c r="II122" s="80">
        <f t="shared" ref="II122:IJ122" si="1152">SUM(II110:II121)</f>
        <v>13.228</v>
      </c>
      <c r="IJ122" s="47">
        <f t="shared" si="1152"/>
        <v>613.21</v>
      </c>
      <c r="IK122" s="81"/>
      <c r="IL122" s="80">
        <f t="shared" ref="IL122:IM122" si="1153">SUM(IL110:IL121)</f>
        <v>3.9710000000000001</v>
      </c>
      <c r="IM122" s="47">
        <f t="shared" si="1153"/>
        <v>70.180000000000007</v>
      </c>
      <c r="IN122" s="81"/>
      <c r="IO122" s="80">
        <f t="shared" ref="IO122:IP122" si="1154">SUM(IO110:IO121)</f>
        <v>40.106000000000009</v>
      </c>
      <c r="IP122" s="47">
        <f t="shared" si="1154"/>
        <v>2563.89</v>
      </c>
      <c r="IQ122" s="81"/>
      <c r="IR122" s="80">
        <f t="shared" ref="IR122:IS122" si="1155">SUM(IR110:IR121)</f>
        <v>4.1559999999999997</v>
      </c>
      <c r="IS122" s="47">
        <f t="shared" si="1155"/>
        <v>157.69</v>
      </c>
      <c r="IT122" s="81"/>
      <c r="IU122" s="80">
        <f t="shared" ref="IU122:IV122" si="1156">SUM(IU110:IU121)</f>
        <v>5.5999999999999994E-2</v>
      </c>
      <c r="IV122" s="47">
        <f t="shared" si="1156"/>
        <v>2.7</v>
      </c>
      <c r="IW122" s="81"/>
      <c r="IX122" s="80">
        <f t="shared" ref="IX122:IY122" si="1157">SUM(IX110:IX121)</f>
        <v>14.074999999999999</v>
      </c>
      <c r="IY122" s="47">
        <f t="shared" si="1157"/>
        <v>591.83000000000004</v>
      </c>
      <c r="IZ122" s="81"/>
      <c r="JA122" s="80">
        <f t="shared" ref="JA122:JB122" si="1158">SUM(JA110:JA121)</f>
        <v>0</v>
      </c>
      <c r="JB122" s="47">
        <f t="shared" si="1158"/>
        <v>0</v>
      </c>
      <c r="JC122" s="81"/>
      <c r="JD122" s="80">
        <f t="shared" ref="JD122:JE122" si="1159">SUM(JD110:JD121)</f>
        <v>259.64699999999999</v>
      </c>
      <c r="JE122" s="47">
        <f t="shared" si="1159"/>
        <v>6926.27</v>
      </c>
      <c r="JF122" s="81"/>
      <c r="JG122" s="80">
        <f t="shared" ref="JG122:JH122" si="1160">SUM(JG110:JG121)</f>
        <v>58.996999999999993</v>
      </c>
      <c r="JH122" s="47">
        <f t="shared" si="1160"/>
        <v>2549.63</v>
      </c>
      <c r="JI122" s="81"/>
      <c r="JJ122" s="48">
        <f t="shared" si="1009"/>
        <v>4874.723</v>
      </c>
      <c r="JK122" s="49">
        <f t="shared" si="1010"/>
        <v>146399.22000000003</v>
      </c>
      <c r="JL122" s="6"/>
      <c r="JM122" s="9"/>
      <c r="JN122" s="6"/>
      <c r="JO122" s="6"/>
      <c r="JP122" s="6"/>
      <c r="JQ122" s="9"/>
      <c r="JR122" s="6"/>
      <c r="JS122" s="6"/>
      <c r="JT122" s="6"/>
      <c r="JU122" s="9"/>
      <c r="JV122" s="6"/>
      <c r="JW122" s="6"/>
      <c r="JX122" s="1"/>
      <c r="JY122" s="2"/>
      <c r="JZ122" s="1"/>
      <c r="KA122" s="1"/>
      <c r="KB122" s="1"/>
      <c r="KC122" s="2"/>
      <c r="KD122" s="1"/>
      <c r="KE122" s="1"/>
      <c r="KF122" s="1"/>
      <c r="KG122" s="2"/>
      <c r="KH122" s="1"/>
      <c r="KI122" s="1"/>
      <c r="KJ122" s="1"/>
      <c r="KK122" s="2"/>
      <c r="KL122" s="1"/>
      <c r="KM122" s="1"/>
      <c r="KN122" s="1"/>
      <c r="KO122" s="2"/>
      <c r="KP122" s="1"/>
      <c r="KQ122" s="1"/>
      <c r="KR122" s="1"/>
      <c r="KS122" s="2"/>
      <c r="KT122" s="1"/>
      <c r="KU122" s="1"/>
      <c r="KV122" s="1"/>
      <c r="KW122" s="2"/>
      <c r="KX122" s="1"/>
      <c r="KY122" s="1"/>
      <c r="KZ122" s="1"/>
      <c r="LA122" s="2"/>
      <c r="LB122" s="1"/>
      <c r="LC122" s="1"/>
      <c r="LD122" s="1"/>
      <c r="LI122" s="3"/>
      <c r="LN122" s="3"/>
      <c r="LS122" s="3"/>
      <c r="LX122" s="3"/>
      <c r="MC122" s="3"/>
      <c r="MH122" s="3"/>
      <c r="MM122" s="3"/>
      <c r="MR122" s="3"/>
      <c r="MW122" s="3"/>
      <c r="NB122" s="3"/>
      <c r="NG122" s="3"/>
      <c r="NL122" s="3"/>
      <c r="NQ122" s="3"/>
      <c r="NV122" s="3"/>
      <c r="OA122" s="3"/>
    </row>
    <row r="123" spans="1:391" x14ac:dyDescent="0.3">
      <c r="A123" s="57">
        <v>2018</v>
      </c>
      <c r="B123" s="58" t="s">
        <v>5</v>
      </c>
      <c r="C123" s="65">
        <v>0</v>
      </c>
      <c r="D123" s="14">
        <v>0</v>
      </c>
      <c r="E123" s="66">
        <v>0</v>
      </c>
      <c r="F123" s="65">
        <v>2.8975399999999998</v>
      </c>
      <c r="G123" s="14">
        <v>123.077</v>
      </c>
      <c r="H123" s="66">
        <f t="shared" ref="H123:H130" si="1161">G123/F123*1000</f>
        <v>42476.376512489907</v>
      </c>
      <c r="I123" s="65">
        <v>0</v>
      </c>
      <c r="J123" s="14">
        <v>0</v>
      </c>
      <c r="K123" s="66">
        <v>0</v>
      </c>
      <c r="L123" s="65">
        <v>0</v>
      </c>
      <c r="M123" s="14">
        <v>0</v>
      </c>
      <c r="N123" s="66">
        <v>0</v>
      </c>
      <c r="O123" s="65">
        <v>0</v>
      </c>
      <c r="P123" s="14">
        <v>0</v>
      </c>
      <c r="Q123" s="66">
        <v>0</v>
      </c>
      <c r="R123" s="65">
        <v>0</v>
      </c>
      <c r="S123" s="14">
        <v>0</v>
      </c>
      <c r="T123" s="66">
        <v>0</v>
      </c>
      <c r="U123" s="65">
        <v>0</v>
      </c>
      <c r="V123" s="14">
        <v>0</v>
      </c>
      <c r="W123" s="66">
        <f t="shared" ref="W123:W134" si="1162">IF(U123=0,0,V123/U123*1000)</f>
        <v>0</v>
      </c>
      <c r="X123" s="65">
        <v>21.682040000000001</v>
      </c>
      <c r="Y123" s="14">
        <v>610.75199999999995</v>
      </c>
      <c r="Z123" s="66">
        <f t="shared" ref="Z123:Z130" si="1163">Y123/X123*1000</f>
        <v>28168.567164344309</v>
      </c>
      <c r="AA123" s="65">
        <v>0</v>
      </c>
      <c r="AB123" s="14">
        <v>0</v>
      </c>
      <c r="AC123" s="66">
        <v>0</v>
      </c>
      <c r="AD123" s="65">
        <v>0</v>
      </c>
      <c r="AE123" s="14">
        <v>0</v>
      </c>
      <c r="AF123" s="66">
        <v>0</v>
      </c>
      <c r="AG123" s="65">
        <v>0</v>
      </c>
      <c r="AH123" s="14">
        <v>0</v>
      </c>
      <c r="AI123" s="66">
        <f t="shared" ref="AI123:AI134" si="1164">IF(AG123=0,0,AH123/AG123*1000)</f>
        <v>0</v>
      </c>
      <c r="AJ123" s="65">
        <v>0</v>
      </c>
      <c r="AK123" s="14">
        <v>0</v>
      </c>
      <c r="AL123" s="66">
        <v>0</v>
      </c>
      <c r="AM123" s="65">
        <v>0</v>
      </c>
      <c r="AN123" s="14">
        <v>0</v>
      </c>
      <c r="AO123" s="66">
        <v>0</v>
      </c>
      <c r="AP123" s="65">
        <v>0</v>
      </c>
      <c r="AQ123" s="14">
        <v>0</v>
      </c>
      <c r="AR123" s="66">
        <v>0</v>
      </c>
      <c r="AS123" s="65">
        <v>0</v>
      </c>
      <c r="AT123" s="14">
        <v>0</v>
      </c>
      <c r="AU123" s="66">
        <v>0</v>
      </c>
      <c r="AV123" s="65">
        <v>0</v>
      </c>
      <c r="AW123" s="14">
        <v>0</v>
      </c>
      <c r="AX123" s="66">
        <v>0</v>
      </c>
      <c r="AY123" s="65">
        <v>0</v>
      </c>
      <c r="AZ123" s="14">
        <v>0</v>
      </c>
      <c r="BA123" s="66">
        <v>0</v>
      </c>
      <c r="BB123" s="65">
        <v>0</v>
      </c>
      <c r="BC123" s="14">
        <v>0</v>
      </c>
      <c r="BD123" s="66">
        <v>0</v>
      </c>
      <c r="BE123" s="65">
        <v>0.1152</v>
      </c>
      <c r="BF123" s="14">
        <v>3.5030000000000001</v>
      </c>
      <c r="BG123" s="66">
        <f t="shared" ref="BG123:BG126" si="1165">BF123/BE123*1000</f>
        <v>30407.986111111113</v>
      </c>
      <c r="BH123" s="65">
        <v>0</v>
      </c>
      <c r="BI123" s="14">
        <v>0</v>
      </c>
      <c r="BJ123" s="66">
        <v>0</v>
      </c>
      <c r="BK123" s="65"/>
      <c r="BL123" s="14"/>
      <c r="BM123" s="66"/>
      <c r="BN123" s="65">
        <v>0</v>
      </c>
      <c r="BO123" s="14">
        <v>0</v>
      </c>
      <c r="BP123" s="66">
        <v>0</v>
      </c>
      <c r="BQ123" s="65">
        <v>0</v>
      </c>
      <c r="BR123" s="14">
        <v>0</v>
      </c>
      <c r="BS123" s="66">
        <v>0</v>
      </c>
      <c r="BT123" s="65">
        <v>0</v>
      </c>
      <c r="BU123" s="14">
        <v>0</v>
      </c>
      <c r="BV123" s="66">
        <v>0</v>
      </c>
      <c r="BW123" s="65">
        <v>0</v>
      </c>
      <c r="BX123" s="14">
        <v>0</v>
      </c>
      <c r="BY123" s="66">
        <v>0</v>
      </c>
      <c r="BZ123" s="65">
        <v>0</v>
      </c>
      <c r="CA123" s="14">
        <v>0</v>
      </c>
      <c r="CB123" s="66">
        <v>0</v>
      </c>
      <c r="CC123" s="65">
        <v>0</v>
      </c>
      <c r="CD123" s="14">
        <v>0</v>
      </c>
      <c r="CE123" s="66">
        <v>0</v>
      </c>
      <c r="CF123" s="65">
        <v>0</v>
      </c>
      <c r="CG123" s="14">
        <v>0</v>
      </c>
      <c r="CH123" s="66">
        <v>0</v>
      </c>
      <c r="CI123" s="65">
        <v>0</v>
      </c>
      <c r="CJ123" s="14">
        <v>0</v>
      </c>
      <c r="CK123" s="66">
        <v>0</v>
      </c>
      <c r="CL123" s="65">
        <v>0.67753999999999992</v>
      </c>
      <c r="CM123" s="14">
        <v>25.565999999999999</v>
      </c>
      <c r="CN123" s="66">
        <f t="shared" ref="CN123:CN130" si="1166">CM123/CL123*1000</f>
        <v>37733.565545945632</v>
      </c>
      <c r="CO123" s="65">
        <v>0</v>
      </c>
      <c r="CP123" s="14">
        <v>0</v>
      </c>
      <c r="CQ123" s="66">
        <v>0</v>
      </c>
      <c r="CR123" s="65">
        <v>0</v>
      </c>
      <c r="CS123" s="14">
        <v>0</v>
      </c>
      <c r="CT123" s="66">
        <v>0</v>
      </c>
      <c r="CU123" s="65">
        <v>0</v>
      </c>
      <c r="CV123" s="14">
        <v>0</v>
      </c>
      <c r="CW123" s="66">
        <v>0</v>
      </c>
      <c r="CX123" s="65">
        <v>0</v>
      </c>
      <c r="CY123" s="14">
        <v>0</v>
      </c>
      <c r="CZ123" s="66">
        <f t="shared" ref="CZ123:CZ134" si="1167">IF(CX123=0,0,CY123/CX123*1000)</f>
        <v>0</v>
      </c>
      <c r="DA123" s="65">
        <v>0</v>
      </c>
      <c r="DB123" s="14">
        <v>0</v>
      </c>
      <c r="DC123" s="66">
        <v>0</v>
      </c>
      <c r="DD123" s="65">
        <v>0</v>
      </c>
      <c r="DE123" s="14">
        <v>0</v>
      </c>
      <c r="DF123" s="66">
        <v>0</v>
      </c>
      <c r="DG123" s="65">
        <v>0</v>
      </c>
      <c r="DH123" s="14">
        <v>0</v>
      </c>
      <c r="DI123" s="66">
        <v>0</v>
      </c>
      <c r="DJ123" s="65">
        <v>0</v>
      </c>
      <c r="DK123" s="14">
        <v>0</v>
      </c>
      <c r="DL123" s="66">
        <f t="shared" ref="DL123:DL134" si="1168">IF(DJ123=0,0,DK123/DJ123*1000)</f>
        <v>0</v>
      </c>
      <c r="DM123" s="65">
        <v>0</v>
      </c>
      <c r="DN123" s="14">
        <v>0</v>
      </c>
      <c r="DO123" s="66">
        <f t="shared" ref="DO123:DO134" si="1169">IF(DM123=0,0,DN123/DM123*1000)</f>
        <v>0</v>
      </c>
      <c r="DP123" s="65">
        <v>0</v>
      </c>
      <c r="DQ123" s="14">
        <v>0</v>
      </c>
      <c r="DR123" s="66">
        <v>0</v>
      </c>
      <c r="DS123" s="65">
        <v>0</v>
      </c>
      <c r="DT123" s="14">
        <v>0</v>
      </c>
      <c r="DU123" s="66">
        <v>0</v>
      </c>
      <c r="DV123" s="65">
        <v>0</v>
      </c>
      <c r="DW123" s="14">
        <v>0</v>
      </c>
      <c r="DX123" s="66">
        <v>0</v>
      </c>
      <c r="DY123" s="65">
        <v>0</v>
      </c>
      <c r="DZ123" s="14">
        <v>0</v>
      </c>
      <c r="EA123" s="66">
        <v>0</v>
      </c>
      <c r="EB123" s="65">
        <v>1.30375</v>
      </c>
      <c r="EC123" s="14">
        <v>47.177</v>
      </c>
      <c r="ED123" s="66">
        <f t="shared" ref="ED123:ED130" si="1170">EC123/EB123*1000</f>
        <v>36185.6184084372</v>
      </c>
      <c r="EE123" s="65">
        <v>0</v>
      </c>
      <c r="EF123" s="14">
        <v>0</v>
      </c>
      <c r="EG123" s="66">
        <v>0</v>
      </c>
      <c r="EH123" s="65">
        <v>0</v>
      </c>
      <c r="EI123" s="14">
        <v>0</v>
      </c>
      <c r="EJ123" s="66">
        <v>0</v>
      </c>
      <c r="EK123" s="65">
        <v>0.12207999999999999</v>
      </c>
      <c r="EL123" s="14">
        <v>4.4409999999999998</v>
      </c>
      <c r="EM123" s="66">
        <f t="shared" ref="EM123:EM125" si="1171">EL123/EK123*1000</f>
        <v>36377.785058977723</v>
      </c>
      <c r="EN123" s="65">
        <v>0.86048999999999998</v>
      </c>
      <c r="EO123" s="14">
        <v>21.541</v>
      </c>
      <c r="EP123" s="66">
        <f t="shared" ref="EP123:EP130" si="1172">EO123/EN123*1000</f>
        <v>25033.411195946497</v>
      </c>
      <c r="EQ123" s="65">
        <v>0</v>
      </c>
      <c r="ER123" s="14">
        <v>0</v>
      </c>
      <c r="ES123" s="66">
        <v>0</v>
      </c>
      <c r="ET123" s="65">
        <v>0</v>
      </c>
      <c r="EU123" s="14">
        <v>0</v>
      </c>
      <c r="EV123" s="66">
        <v>0</v>
      </c>
      <c r="EW123" s="65">
        <v>0</v>
      </c>
      <c r="EX123" s="14">
        <v>0</v>
      </c>
      <c r="EY123" s="66">
        <f t="shared" ref="EY123:EY134" si="1173">IF(EW123=0,0,EX123/EW123*1000)</f>
        <v>0</v>
      </c>
      <c r="EZ123" s="65">
        <v>0.12359999999999999</v>
      </c>
      <c r="FA123" s="14">
        <v>3.593</v>
      </c>
      <c r="FB123" s="66">
        <f t="shared" ref="FB123:FB129" si="1174">FA123/EZ123*1000</f>
        <v>29069.579288025892</v>
      </c>
      <c r="FC123" s="65">
        <v>5.0602299999999998</v>
      </c>
      <c r="FD123" s="14">
        <v>151.571</v>
      </c>
      <c r="FE123" s="66">
        <f t="shared" ref="FE123:FE130" si="1175">FD123/FC123*1000</f>
        <v>29953.38156566006</v>
      </c>
      <c r="FF123" s="65">
        <v>28.98875</v>
      </c>
      <c r="FG123" s="14">
        <v>1089.5889999999999</v>
      </c>
      <c r="FH123" s="66">
        <f t="shared" ref="FH123:FH130" si="1176">FG123/FF123*1000</f>
        <v>37586.615497391227</v>
      </c>
      <c r="FI123" s="65">
        <v>0</v>
      </c>
      <c r="FJ123" s="14">
        <v>0</v>
      </c>
      <c r="FK123" s="66">
        <v>0</v>
      </c>
      <c r="FL123" s="65">
        <v>0</v>
      </c>
      <c r="FM123" s="14">
        <v>0</v>
      </c>
      <c r="FN123" s="66">
        <v>0</v>
      </c>
      <c r="FO123" s="65">
        <v>0.70172000000000001</v>
      </c>
      <c r="FP123" s="14">
        <v>23.373999999999999</v>
      </c>
      <c r="FQ123" s="66">
        <f t="shared" ref="FQ123:FQ128" si="1177">FP123/FO123*1000</f>
        <v>33309.5821695263</v>
      </c>
      <c r="FR123" s="65">
        <v>0</v>
      </c>
      <c r="FS123" s="14">
        <v>0</v>
      </c>
      <c r="FT123" s="66">
        <v>0</v>
      </c>
      <c r="FU123" s="65">
        <v>0</v>
      </c>
      <c r="FV123" s="14">
        <v>0</v>
      </c>
      <c r="FW123" s="66">
        <v>0</v>
      </c>
      <c r="FX123" s="65">
        <v>0</v>
      </c>
      <c r="FY123" s="14">
        <v>0</v>
      </c>
      <c r="FZ123" s="66">
        <v>0</v>
      </c>
      <c r="GA123" s="65">
        <v>0</v>
      </c>
      <c r="GB123" s="14">
        <v>0</v>
      </c>
      <c r="GC123" s="66">
        <v>0</v>
      </c>
      <c r="GD123" s="65">
        <v>0</v>
      </c>
      <c r="GE123" s="14">
        <v>0</v>
      </c>
      <c r="GF123" s="66">
        <v>0</v>
      </c>
      <c r="GG123" s="65">
        <v>0</v>
      </c>
      <c r="GH123" s="14">
        <v>0</v>
      </c>
      <c r="GI123" s="66">
        <v>0</v>
      </c>
      <c r="GJ123" s="65">
        <v>0</v>
      </c>
      <c r="GK123" s="14">
        <v>0</v>
      </c>
      <c r="GL123" s="66">
        <v>0</v>
      </c>
      <c r="GM123" s="65">
        <v>0</v>
      </c>
      <c r="GN123" s="14">
        <v>0</v>
      </c>
      <c r="GO123" s="66">
        <v>0</v>
      </c>
      <c r="GP123" s="65">
        <v>0.19119</v>
      </c>
      <c r="GQ123" s="14">
        <v>6.6390000000000002</v>
      </c>
      <c r="GR123" s="66">
        <f t="shared" ref="GR123:GR124" si="1178">GQ123/GP123*1000</f>
        <v>34724.619488466968</v>
      </c>
      <c r="GS123" s="65">
        <v>0</v>
      </c>
      <c r="GT123" s="14">
        <v>0</v>
      </c>
      <c r="GU123" s="66">
        <v>0</v>
      </c>
      <c r="GV123" s="65">
        <v>0</v>
      </c>
      <c r="GW123" s="14">
        <v>0</v>
      </c>
      <c r="GX123" s="66">
        <v>0</v>
      </c>
      <c r="GY123" s="65">
        <v>0</v>
      </c>
      <c r="GZ123" s="14">
        <v>0</v>
      </c>
      <c r="HA123" s="66">
        <v>0</v>
      </c>
      <c r="HB123" s="65">
        <v>0</v>
      </c>
      <c r="HC123" s="14">
        <v>0</v>
      </c>
      <c r="HD123" s="66">
        <v>0</v>
      </c>
      <c r="HE123" s="65">
        <v>0</v>
      </c>
      <c r="HF123" s="14">
        <v>0</v>
      </c>
      <c r="HG123" s="66">
        <v>0</v>
      </c>
      <c r="HH123" s="65">
        <v>0</v>
      </c>
      <c r="HI123" s="14">
        <v>0</v>
      </c>
      <c r="HJ123" s="66">
        <f t="shared" ref="HJ123:HJ134" si="1179">IF(HH123=0,0,HI123/HH123*1000)</f>
        <v>0</v>
      </c>
      <c r="HK123" s="65">
        <v>0</v>
      </c>
      <c r="HL123" s="14">
        <v>0</v>
      </c>
      <c r="HM123" s="66">
        <v>0</v>
      </c>
      <c r="HN123" s="65">
        <v>0</v>
      </c>
      <c r="HO123" s="14">
        <v>0</v>
      </c>
      <c r="HP123" s="66">
        <v>0</v>
      </c>
      <c r="HQ123" s="65">
        <v>0</v>
      </c>
      <c r="HR123" s="14">
        <v>0</v>
      </c>
      <c r="HS123" s="66">
        <v>0</v>
      </c>
      <c r="HT123" s="65">
        <v>0</v>
      </c>
      <c r="HU123" s="14">
        <v>0</v>
      </c>
      <c r="HV123" s="66">
        <v>0</v>
      </c>
      <c r="HW123" s="65">
        <v>7.5461499999999999</v>
      </c>
      <c r="HX123" s="14">
        <v>255.001</v>
      </c>
      <c r="HY123" s="66">
        <f t="shared" ref="HY123" si="1180">HX123/HW123*1000</f>
        <v>33792.198670845399</v>
      </c>
      <c r="HZ123" s="65">
        <v>0</v>
      </c>
      <c r="IA123" s="14">
        <v>0</v>
      </c>
      <c r="IB123" s="66">
        <f t="shared" ref="IB123:IB134" si="1181">IF(HZ123=0,0,IA123/HZ123*1000)</f>
        <v>0</v>
      </c>
      <c r="IC123" s="65">
        <v>0</v>
      </c>
      <c r="ID123" s="14">
        <v>0</v>
      </c>
      <c r="IE123" s="66">
        <v>0</v>
      </c>
      <c r="IF123" s="65">
        <v>0</v>
      </c>
      <c r="IG123" s="14">
        <v>0</v>
      </c>
      <c r="IH123" s="66">
        <v>0</v>
      </c>
      <c r="II123" s="65">
        <v>0</v>
      </c>
      <c r="IJ123" s="14">
        <v>0</v>
      </c>
      <c r="IK123" s="66">
        <v>0</v>
      </c>
      <c r="IL123" s="65">
        <v>0.13369999999999999</v>
      </c>
      <c r="IM123" s="14">
        <v>5.0999999999999996</v>
      </c>
      <c r="IN123" s="66">
        <f t="shared" ref="IN123:IN126" si="1182">IM123/IL123*1000</f>
        <v>38145.100972326109</v>
      </c>
      <c r="IO123" s="65">
        <v>0</v>
      </c>
      <c r="IP123" s="14">
        <v>0</v>
      </c>
      <c r="IQ123" s="66">
        <v>0</v>
      </c>
      <c r="IR123" s="65">
        <v>0</v>
      </c>
      <c r="IS123" s="14">
        <v>0</v>
      </c>
      <c r="IT123" s="66">
        <v>0</v>
      </c>
      <c r="IU123" s="65">
        <v>0</v>
      </c>
      <c r="IV123" s="14">
        <v>0</v>
      </c>
      <c r="IW123" s="66">
        <v>0</v>
      </c>
      <c r="IX123" s="65">
        <v>0</v>
      </c>
      <c r="IY123" s="14">
        <v>0</v>
      </c>
      <c r="IZ123" s="66">
        <v>0</v>
      </c>
      <c r="JA123" s="65">
        <v>0</v>
      </c>
      <c r="JB123" s="14">
        <v>0</v>
      </c>
      <c r="JC123" s="66">
        <v>0</v>
      </c>
      <c r="JD123" s="65">
        <v>3.4110200000000002</v>
      </c>
      <c r="JE123" s="14">
        <v>71.376999999999995</v>
      </c>
      <c r="JF123" s="66">
        <f t="shared" ref="JF123:JF130" si="1183">JE123/JD123*1000</f>
        <v>20925.412340003866</v>
      </c>
      <c r="JG123" s="65">
        <v>0</v>
      </c>
      <c r="JH123" s="14">
        <v>0</v>
      </c>
      <c r="JI123" s="66">
        <v>0</v>
      </c>
      <c r="JJ123" s="11">
        <f t="shared" ref="JJ123:JJ148" si="1184">F123+I123+L123+AM123+AS123+AY123+BB123+BE123+BH123+BN123+BQ123+BW123+BZ123+CL123+CO123+CR123+DA123+DD123+DG123+DP123+DS123+DY123+EE123+EK123+EN123+ET123+EZ123+FC123+FF123+FI123+FO123+GD123+GG123+GP123+GV123+GY123+HE123+HT123+HW123+IC123+IL123+IO123+IR123+IU123+IX123+JA123+JD123+JG123+II123+IF123+BT123+HQ123+HN123+HK123+HB123+GS123+GJ123+GA123+FX123+FU123+FR123+FL123+EQ123+EB123+DV123+CU123+CI123+CC123+AV123+AP123+AJ123+AD123+AA123+X123+R123+O123+C123+CF123</f>
        <v>73.814999999999998</v>
      </c>
      <c r="JK123" s="21">
        <f t="shared" ref="JK123:JK148" si="1185">G123+J123+M123+AN123+AT123+AZ123+BC123+BF123+BI123+BO123+BR123+BX123+CA123+CM123+CP123+CS123+DB123+DE123+DH123+DQ123+DT123+DZ123+EF123+EL123+EO123+EU123+FA123+FD123+FG123+FJ123+FP123+GE123+GH123+GQ123+GW123+GZ123+HF123+HU123+HX123+ID123+IM123+IP123+IS123+IV123+IY123+JB123+JE123+JH123+IJ123+IG123+BU123+HR123+HO123+HL123+HC123+GT123+GK123+GB123+FY123+FV123+FS123+FM123+ER123+EC123+DW123+CV123+CJ123+CD123+AW123+AQ123+AK123+AE123+AB123+Y123+S123+P123+D123+CG123</f>
        <v>2442.3009999999995</v>
      </c>
      <c r="JL123" s="6"/>
      <c r="JM123" s="9"/>
      <c r="JN123" s="6"/>
      <c r="JO123" s="6"/>
      <c r="JP123" s="6"/>
      <c r="JQ123" s="9"/>
      <c r="JR123" s="6"/>
      <c r="JS123" s="6"/>
      <c r="JT123" s="6"/>
      <c r="JU123" s="9"/>
      <c r="JV123" s="6"/>
      <c r="JW123" s="6"/>
      <c r="JX123" s="1"/>
      <c r="JY123" s="2"/>
      <c r="JZ123" s="1"/>
      <c r="KA123" s="1"/>
      <c r="KB123" s="1"/>
      <c r="KC123" s="2"/>
      <c r="KD123" s="1"/>
      <c r="KE123" s="1"/>
      <c r="KF123" s="1"/>
      <c r="KG123" s="2"/>
      <c r="KH123" s="1"/>
      <c r="KI123" s="1"/>
      <c r="KJ123" s="1"/>
      <c r="KK123" s="2"/>
      <c r="KL123" s="1"/>
      <c r="KM123" s="1"/>
      <c r="KN123" s="1"/>
      <c r="KO123" s="2"/>
      <c r="KP123" s="1"/>
      <c r="KQ123" s="1"/>
      <c r="KR123" s="1"/>
      <c r="KS123" s="2"/>
      <c r="KT123" s="1"/>
      <c r="KU123" s="1"/>
      <c r="KV123" s="1"/>
      <c r="KW123" s="2"/>
      <c r="KX123" s="1"/>
      <c r="KY123" s="1"/>
      <c r="KZ123" s="1"/>
      <c r="LA123" s="2"/>
      <c r="LB123" s="1"/>
      <c r="LC123" s="1"/>
      <c r="LD123" s="1"/>
    </row>
    <row r="124" spans="1:391" x14ac:dyDescent="0.3">
      <c r="A124" s="57">
        <v>2018</v>
      </c>
      <c r="B124" s="58" t="s">
        <v>6</v>
      </c>
      <c r="C124" s="65">
        <v>0</v>
      </c>
      <c r="D124" s="14">
        <v>0</v>
      </c>
      <c r="E124" s="66">
        <v>0</v>
      </c>
      <c r="F124" s="65">
        <v>0.95150999999999997</v>
      </c>
      <c r="G124" s="14">
        <v>33.881</v>
      </c>
      <c r="H124" s="66">
        <f t="shared" si="1161"/>
        <v>35607.613162236863</v>
      </c>
      <c r="I124" s="65">
        <v>0</v>
      </c>
      <c r="J124" s="14">
        <v>0</v>
      </c>
      <c r="K124" s="66">
        <v>0</v>
      </c>
      <c r="L124" s="65">
        <v>0.27144999999999997</v>
      </c>
      <c r="M124" s="14">
        <v>5.9589999999999996</v>
      </c>
      <c r="N124" s="66">
        <f t="shared" ref="N124:N130" si="1186">M124/L124*1000</f>
        <v>21952.477435991896</v>
      </c>
      <c r="O124" s="65">
        <v>0</v>
      </c>
      <c r="P124" s="14">
        <v>0</v>
      </c>
      <c r="Q124" s="66">
        <v>0</v>
      </c>
      <c r="R124" s="65">
        <v>0</v>
      </c>
      <c r="S124" s="14">
        <v>0</v>
      </c>
      <c r="T124" s="66">
        <v>0</v>
      </c>
      <c r="U124" s="65">
        <v>0</v>
      </c>
      <c r="V124" s="14">
        <v>0</v>
      </c>
      <c r="W124" s="66">
        <f t="shared" si="1162"/>
        <v>0</v>
      </c>
      <c r="X124" s="65">
        <v>34.070120000000003</v>
      </c>
      <c r="Y124" s="14">
        <v>1878.7149999999999</v>
      </c>
      <c r="Z124" s="66">
        <f t="shared" si="1163"/>
        <v>55142.60002606389</v>
      </c>
      <c r="AA124" s="65">
        <v>0</v>
      </c>
      <c r="AB124" s="14">
        <v>0</v>
      </c>
      <c r="AC124" s="66">
        <v>0</v>
      </c>
      <c r="AD124" s="65">
        <v>0</v>
      </c>
      <c r="AE124" s="14">
        <v>0</v>
      </c>
      <c r="AF124" s="66">
        <v>0</v>
      </c>
      <c r="AG124" s="65">
        <v>0</v>
      </c>
      <c r="AH124" s="14">
        <v>0</v>
      </c>
      <c r="AI124" s="66">
        <f t="shared" si="1164"/>
        <v>0</v>
      </c>
      <c r="AJ124" s="65">
        <v>0</v>
      </c>
      <c r="AK124" s="14">
        <v>0</v>
      </c>
      <c r="AL124" s="66">
        <v>0</v>
      </c>
      <c r="AM124" s="65">
        <v>0</v>
      </c>
      <c r="AN124" s="14">
        <v>0</v>
      </c>
      <c r="AO124" s="66">
        <v>0</v>
      </c>
      <c r="AP124" s="65">
        <v>0</v>
      </c>
      <c r="AQ124" s="14">
        <v>0</v>
      </c>
      <c r="AR124" s="66">
        <v>0</v>
      </c>
      <c r="AS124" s="65">
        <v>0</v>
      </c>
      <c r="AT124" s="14">
        <v>0</v>
      </c>
      <c r="AU124" s="66">
        <v>0</v>
      </c>
      <c r="AV124" s="65">
        <v>0</v>
      </c>
      <c r="AW124" s="14">
        <v>0</v>
      </c>
      <c r="AX124" s="66">
        <v>0</v>
      </c>
      <c r="AY124" s="65">
        <v>0</v>
      </c>
      <c r="AZ124" s="14">
        <v>0</v>
      </c>
      <c r="BA124" s="66">
        <v>0</v>
      </c>
      <c r="BB124" s="65">
        <v>0</v>
      </c>
      <c r="BC124" s="14">
        <v>0</v>
      </c>
      <c r="BD124" s="66">
        <v>0</v>
      </c>
      <c r="BE124" s="65">
        <v>0</v>
      </c>
      <c r="BF124" s="14">
        <v>0</v>
      </c>
      <c r="BG124" s="66">
        <v>0</v>
      </c>
      <c r="BH124" s="65">
        <v>0</v>
      </c>
      <c r="BI124" s="14">
        <v>0</v>
      </c>
      <c r="BJ124" s="66">
        <v>0</v>
      </c>
      <c r="BK124" s="65"/>
      <c r="BL124" s="14"/>
      <c r="BM124" s="66"/>
      <c r="BN124" s="65">
        <v>0</v>
      </c>
      <c r="BO124" s="14">
        <v>0</v>
      </c>
      <c r="BP124" s="66">
        <v>0</v>
      </c>
      <c r="BQ124" s="65">
        <v>0</v>
      </c>
      <c r="BR124" s="14">
        <v>0</v>
      </c>
      <c r="BS124" s="66">
        <v>0</v>
      </c>
      <c r="BT124" s="65">
        <v>14.534979999999999</v>
      </c>
      <c r="BU124" s="14">
        <v>491.06299999999999</v>
      </c>
      <c r="BV124" s="66">
        <f t="shared" ref="BV124:BV130" si="1187">BU124/BT124*1000</f>
        <v>33784.910608752129</v>
      </c>
      <c r="BW124" s="65">
        <v>0</v>
      </c>
      <c r="BX124" s="14">
        <v>0</v>
      </c>
      <c r="BY124" s="66">
        <v>0</v>
      </c>
      <c r="BZ124" s="65">
        <v>0</v>
      </c>
      <c r="CA124" s="14">
        <v>0</v>
      </c>
      <c r="CB124" s="66">
        <v>0</v>
      </c>
      <c r="CC124" s="65">
        <v>0</v>
      </c>
      <c r="CD124" s="14">
        <v>0</v>
      </c>
      <c r="CE124" s="66">
        <v>0</v>
      </c>
      <c r="CF124" s="65">
        <v>0</v>
      </c>
      <c r="CG124" s="14">
        <v>0</v>
      </c>
      <c r="CH124" s="66">
        <v>0</v>
      </c>
      <c r="CI124" s="65">
        <v>0</v>
      </c>
      <c r="CJ124" s="14">
        <v>0</v>
      </c>
      <c r="CK124" s="66">
        <v>0</v>
      </c>
      <c r="CL124" s="65">
        <v>0.37032999999999999</v>
      </c>
      <c r="CM124" s="14">
        <v>14.707000000000001</v>
      </c>
      <c r="CN124" s="66">
        <f t="shared" si="1166"/>
        <v>39713.228741932871</v>
      </c>
      <c r="CO124" s="65">
        <v>0</v>
      </c>
      <c r="CP124" s="14">
        <v>0</v>
      </c>
      <c r="CQ124" s="66">
        <v>0</v>
      </c>
      <c r="CR124" s="65">
        <v>0</v>
      </c>
      <c r="CS124" s="14">
        <v>0</v>
      </c>
      <c r="CT124" s="66">
        <v>0</v>
      </c>
      <c r="CU124" s="65">
        <v>0</v>
      </c>
      <c r="CV124" s="14">
        <v>0</v>
      </c>
      <c r="CW124" s="66">
        <v>0</v>
      </c>
      <c r="CX124" s="65">
        <v>0</v>
      </c>
      <c r="CY124" s="14">
        <v>0</v>
      </c>
      <c r="CZ124" s="66">
        <f t="shared" si="1167"/>
        <v>0</v>
      </c>
      <c r="DA124" s="65">
        <v>0</v>
      </c>
      <c r="DB124" s="14">
        <v>0</v>
      </c>
      <c r="DC124" s="66">
        <v>0</v>
      </c>
      <c r="DD124" s="65">
        <v>0</v>
      </c>
      <c r="DE124" s="14">
        <v>0</v>
      </c>
      <c r="DF124" s="66">
        <v>0</v>
      </c>
      <c r="DG124" s="65">
        <v>0</v>
      </c>
      <c r="DH124" s="14">
        <v>0</v>
      </c>
      <c r="DI124" s="66">
        <v>0</v>
      </c>
      <c r="DJ124" s="65">
        <v>0</v>
      </c>
      <c r="DK124" s="14">
        <v>0</v>
      </c>
      <c r="DL124" s="66">
        <f t="shared" si="1168"/>
        <v>0</v>
      </c>
      <c r="DM124" s="65">
        <v>0</v>
      </c>
      <c r="DN124" s="14">
        <v>0</v>
      </c>
      <c r="DO124" s="66">
        <f t="shared" si="1169"/>
        <v>0</v>
      </c>
      <c r="DP124" s="65">
        <v>0</v>
      </c>
      <c r="DQ124" s="14">
        <v>0</v>
      </c>
      <c r="DR124" s="66">
        <v>0</v>
      </c>
      <c r="DS124" s="65">
        <v>0</v>
      </c>
      <c r="DT124" s="14">
        <v>0</v>
      </c>
      <c r="DU124" s="66">
        <v>0</v>
      </c>
      <c r="DV124" s="65">
        <v>0</v>
      </c>
      <c r="DW124" s="14">
        <v>0</v>
      </c>
      <c r="DX124" s="66">
        <v>0</v>
      </c>
      <c r="DY124" s="65">
        <v>0</v>
      </c>
      <c r="DZ124" s="14">
        <v>0</v>
      </c>
      <c r="EA124" s="66">
        <v>0</v>
      </c>
      <c r="EB124" s="65">
        <v>1.4771800000000002</v>
      </c>
      <c r="EC124" s="14">
        <v>52.856999999999999</v>
      </c>
      <c r="ED124" s="66">
        <f t="shared" si="1170"/>
        <v>35782.369108707127</v>
      </c>
      <c r="EE124" s="65">
        <v>0</v>
      </c>
      <c r="EF124" s="14">
        <v>0</v>
      </c>
      <c r="EG124" s="66">
        <v>0</v>
      </c>
      <c r="EH124" s="65">
        <v>0</v>
      </c>
      <c r="EI124" s="14">
        <v>0</v>
      </c>
      <c r="EJ124" s="66">
        <v>0</v>
      </c>
      <c r="EK124" s="65">
        <v>0</v>
      </c>
      <c r="EL124" s="14">
        <v>0</v>
      </c>
      <c r="EM124" s="66">
        <v>0</v>
      </c>
      <c r="EN124" s="65">
        <v>0.39595999999999998</v>
      </c>
      <c r="EO124" s="14">
        <v>10.079000000000001</v>
      </c>
      <c r="EP124" s="66">
        <f t="shared" si="1172"/>
        <v>25454.591372865947</v>
      </c>
      <c r="EQ124" s="65">
        <v>0</v>
      </c>
      <c r="ER124" s="14">
        <v>0</v>
      </c>
      <c r="ES124" s="66">
        <v>0</v>
      </c>
      <c r="ET124" s="65">
        <v>0</v>
      </c>
      <c r="EU124" s="14">
        <v>0</v>
      </c>
      <c r="EV124" s="66">
        <v>0</v>
      </c>
      <c r="EW124" s="65">
        <v>0</v>
      </c>
      <c r="EX124" s="14">
        <v>0</v>
      </c>
      <c r="EY124" s="66">
        <f t="shared" si="1173"/>
        <v>0</v>
      </c>
      <c r="EZ124" s="65">
        <v>2.0005999999999999</v>
      </c>
      <c r="FA124" s="14">
        <v>112.28400000000001</v>
      </c>
      <c r="FB124" s="66">
        <f t="shared" si="1174"/>
        <v>56125.16245126463</v>
      </c>
      <c r="FC124" s="65">
        <v>1.8735299999999999</v>
      </c>
      <c r="FD124" s="14">
        <v>54.113999999999997</v>
      </c>
      <c r="FE124" s="66">
        <f t="shared" si="1175"/>
        <v>28883.444620582537</v>
      </c>
      <c r="FF124" s="65">
        <v>24.066569999999999</v>
      </c>
      <c r="FG124" s="14">
        <v>882.404</v>
      </c>
      <c r="FH124" s="66">
        <f t="shared" si="1176"/>
        <v>36665.133419510967</v>
      </c>
      <c r="FI124" s="65">
        <v>0</v>
      </c>
      <c r="FJ124" s="14">
        <v>0</v>
      </c>
      <c r="FK124" s="66">
        <v>0</v>
      </c>
      <c r="FL124" s="65">
        <v>0.19453999999999999</v>
      </c>
      <c r="FM124" s="14">
        <v>3.427</v>
      </c>
      <c r="FN124" s="66">
        <f t="shared" ref="FN124" si="1188">FM124/FL124*1000</f>
        <v>17615.914464891539</v>
      </c>
      <c r="FO124" s="65">
        <v>0.27227999999999997</v>
      </c>
      <c r="FP124" s="14">
        <v>9.5440000000000005</v>
      </c>
      <c r="FQ124" s="66">
        <f t="shared" si="1177"/>
        <v>35052.152196268551</v>
      </c>
      <c r="FR124" s="65">
        <v>0</v>
      </c>
      <c r="FS124" s="14">
        <v>0</v>
      </c>
      <c r="FT124" s="66">
        <v>0</v>
      </c>
      <c r="FU124" s="65">
        <v>0</v>
      </c>
      <c r="FV124" s="14">
        <v>0</v>
      </c>
      <c r="FW124" s="66">
        <v>0</v>
      </c>
      <c r="FX124" s="65">
        <v>0</v>
      </c>
      <c r="FY124" s="14">
        <v>0</v>
      </c>
      <c r="FZ124" s="66">
        <v>0</v>
      </c>
      <c r="GA124" s="65">
        <v>0</v>
      </c>
      <c r="GB124" s="14">
        <v>0</v>
      </c>
      <c r="GC124" s="66">
        <v>0</v>
      </c>
      <c r="GD124" s="65">
        <v>0</v>
      </c>
      <c r="GE124" s="14">
        <v>0</v>
      </c>
      <c r="GF124" s="66">
        <v>0</v>
      </c>
      <c r="GG124" s="65">
        <v>0</v>
      </c>
      <c r="GH124" s="14">
        <v>0</v>
      </c>
      <c r="GI124" s="66">
        <v>0</v>
      </c>
      <c r="GJ124" s="65">
        <v>0</v>
      </c>
      <c r="GK124" s="14">
        <v>0</v>
      </c>
      <c r="GL124" s="66">
        <v>0</v>
      </c>
      <c r="GM124" s="65">
        <v>0</v>
      </c>
      <c r="GN124" s="14">
        <v>0</v>
      </c>
      <c r="GO124" s="66">
        <v>0</v>
      </c>
      <c r="GP124" s="65">
        <v>1.44E-2</v>
      </c>
      <c r="GQ124" s="14">
        <v>0.63800000000000001</v>
      </c>
      <c r="GR124" s="66">
        <f t="shared" si="1178"/>
        <v>44305.555555555555</v>
      </c>
      <c r="GS124" s="65">
        <v>0</v>
      </c>
      <c r="GT124" s="14">
        <v>0</v>
      </c>
      <c r="GU124" s="66">
        <v>0</v>
      </c>
      <c r="GV124" s="65">
        <v>0</v>
      </c>
      <c r="GW124" s="14">
        <v>0</v>
      </c>
      <c r="GX124" s="66">
        <v>0</v>
      </c>
      <c r="GY124" s="65">
        <v>0</v>
      </c>
      <c r="GZ124" s="14">
        <v>0</v>
      </c>
      <c r="HA124" s="66">
        <v>0</v>
      </c>
      <c r="HB124" s="65">
        <v>0</v>
      </c>
      <c r="HC124" s="14">
        <v>0</v>
      </c>
      <c r="HD124" s="66">
        <v>0</v>
      </c>
      <c r="HE124" s="65">
        <v>0</v>
      </c>
      <c r="HF124" s="14">
        <v>0</v>
      </c>
      <c r="HG124" s="66">
        <v>0</v>
      </c>
      <c r="HH124" s="65">
        <v>0</v>
      </c>
      <c r="HI124" s="14">
        <v>0</v>
      </c>
      <c r="HJ124" s="66">
        <f t="shared" si="1179"/>
        <v>0</v>
      </c>
      <c r="HK124" s="65">
        <v>0</v>
      </c>
      <c r="HL124" s="14">
        <v>0</v>
      </c>
      <c r="HM124" s="66">
        <v>0</v>
      </c>
      <c r="HN124" s="65">
        <v>0</v>
      </c>
      <c r="HO124" s="14">
        <v>0</v>
      </c>
      <c r="HP124" s="66">
        <v>0</v>
      </c>
      <c r="HQ124" s="65">
        <v>0</v>
      </c>
      <c r="HR124" s="14">
        <v>0</v>
      </c>
      <c r="HS124" s="66">
        <v>0</v>
      </c>
      <c r="HT124" s="65">
        <v>0</v>
      </c>
      <c r="HU124" s="14">
        <v>0</v>
      </c>
      <c r="HV124" s="66">
        <v>0</v>
      </c>
      <c r="HW124" s="65">
        <v>0</v>
      </c>
      <c r="HX124" s="14">
        <v>0</v>
      </c>
      <c r="HY124" s="66">
        <v>0</v>
      </c>
      <c r="HZ124" s="65">
        <v>0</v>
      </c>
      <c r="IA124" s="14">
        <v>0</v>
      </c>
      <c r="IB124" s="66">
        <f t="shared" si="1181"/>
        <v>0</v>
      </c>
      <c r="IC124" s="65">
        <v>0</v>
      </c>
      <c r="ID124" s="14">
        <v>0</v>
      </c>
      <c r="IE124" s="66">
        <v>0</v>
      </c>
      <c r="IF124" s="65">
        <v>0</v>
      </c>
      <c r="IG124" s="14">
        <v>0</v>
      </c>
      <c r="IH124" s="66">
        <v>0</v>
      </c>
      <c r="II124" s="65">
        <v>0</v>
      </c>
      <c r="IJ124" s="14">
        <v>0</v>
      </c>
      <c r="IK124" s="66">
        <v>0</v>
      </c>
      <c r="IL124" s="65">
        <v>0.13175999999999999</v>
      </c>
      <c r="IM124" s="14">
        <v>5.391</v>
      </c>
      <c r="IN124" s="66">
        <f t="shared" si="1182"/>
        <v>40915.300546448096</v>
      </c>
      <c r="IO124" s="65">
        <v>1.75932</v>
      </c>
      <c r="IP124" s="14">
        <v>10.65</v>
      </c>
      <c r="IQ124" s="66">
        <f t="shared" ref="IQ124:IQ125" si="1189">IP124/IO124*1000</f>
        <v>6053.4752063297183</v>
      </c>
      <c r="IR124" s="65">
        <v>0</v>
      </c>
      <c r="IS124" s="14">
        <v>0</v>
      </c>
      <c r="IT124" s="66">
        <v>0</v>
      </c>
      <c r="IU124" s="65">
        <v>0</v>
      </c>
      <c r="IV124" s="14">
        <v>0</v>
      </c>
      <c r="IW124" s="66">
        <v>0</v>
      </c>
      <c r="IX124" s="65">
        <v>2.0259999999999998</v>
      </c>
      <c r="IY124" s="14">
        <v>83.93</v>
      </c>
      <c r="IZ124" s="66">
        <f t="shared" ref="IZ124" si="1190">IY124/IX124*1000</f>
        <v>41426.45607107602</v>
      </c>
      <c r="JA124" s="65">
        <v>0</v>
      </c>
      <c r="JB124" s="14">
        <v>0</v>
      </c>
      <c r="JC124" s="66">
        <v>0</v>
      </c>
      <c r="JD124" s="65">
        <v>4.4448400000000001</v>
      </c>
      <c r="JE124" s="14">
        <v>94.347999999999999</v>
      </c>
      <c r="JF124" s="66">
        <f t="shared" si="1183"/>
        <v>21226.410849434396</v>
      </c>
      <c r="JG124" s="65">
        <v>0</v>
      </c>
      <c r="JH124" s="14">
        <v>0</v>
      </c>
      <c r="JI124" s="66">
        <v>0</v>
      </c>
      <c r="JJ124" s="11">
        <f t="shared" si="1184"/>
        <v>88.855369999999994</v>
      </c>
      <c r="JK124" s="21">
        <f t="shared" si="1185"/>
        <v>3743.991</v>
      </c>
      <c r="JL124" s="6"/>
      <c r="JM124" s="9"/>
      <c r="JN124" s="6"/>
      <c r="JO124" s="6"/>
      <c r="JP124" s="6"/>
      <c r="JQ124" s="9"/>
      <c r="JR124" s="6"/>
      <c r="JS124" s="6"/>
      <c r="JT124" s="6"/>
      <c r="JU124" s="9"/>
      <c r="JV124" s="6"/>
      <c r="JW124" s="6"/>
      <c r="JX124" s="1"/>
      <c r="JY124" s="2"/>
      <c r="JZ124" s="1"/>
      <c r="KA124" s="1"/>
      <c r="KB124" s="1"/>
      <c r="KC124" s="2"/>
      <c r="KD124" s="1"/>
      <c r="KE124" s="1"/>
      <c r="KF124" s="1"/>
      <c r="KG124" s="2"/>
      <c r="KH124" s="1"/>
      <c r="KI124" s="1"/>
      <c r="KJ124" s="1"/>
      <c r="KK124" s="2"/>
      <c r="KL124" s="1"/>
      <c r="KM124" s="1"/>
      <c r="KN124" s="1"/>
      <c r="KO124" s="2"/>
      <c r="KP124" s="1"/>
      <c r="KQ124" s="1"/>
      <c r="KR124" s="1"/>
      <c r="KS124" s="2"/>
      <c r="KT124" s="1"/>
      <c r="KU124" s="1"/>
      <c r="KV124" s="1"/>
      <c r="KW124" s="2"/>
      <c r="KX124" s="1"/>
      <c r="KY124" s="1"/>
      <c r="KZ124" s="1"/>
      <c r="LA124" s="2"/>
      <c r="LB124" s="1"/>
      <c r="LC124" s="1"/>
      <c r="LD124" s="1"/>
    </row>
    <row r="125" spans="1:391" x14ac:dyDescent="0.3">
      <c r="A125" s="57">
        <v>2018</v>
      </c>
      <c r="B125" s="58" t="s">
        <v>7</v>
      </c>
      <c r="C125" s="65">
        <v>0</v>
      </c>
      <c r="D125" s="14">
        <v>0</v>
      </c>
      <c r="E125" s="66">
        <v>0</v>
      </c>
      <c r="F125" s="65">
        <v>3.68241</v>
      </c>
      <c r="G125" s="14">
        <v>138.46600000000001</v>
      </c>
      <c r="H125" s="66">
        <f t="shared" si="1161"/>
        <v>37602.005208545495</v>
      </c>
      <c r="I125" s="65">
        <v>0</v>
      </c>
      <c r="J125" s="14">
        <v>0</v>
      </c>
      <c r="K125" s="66">
        <v>0</v>
      </c>
      <c r="L125" s="65">
        <v>0.14726</v>
      </c>
      <c r="M125" s="14">
        <v>4.1719999999999997</v>
      </c>
      <c r="N125" s="66">
        <f t="shared" si="1186"/>
        <v>28330.84340622029</v>
      </c>
      <c r="O125" s="65">
        <v>1.941E-2</v>
      </c>
      <c r="P125" s="14">
        <v>0.35699999999999998</v>
      </c>
      <c r="Q125" s="66">
        <f t="shared" ref="Q125" si="1191">P125/O125*1000</f>
        <v>18392.581143740339</v>
      </c>
      <c r="R125" s="65">
        <v>0</v>
      </c>
      <c r="S125" s="14">
        <v>0</v>
      </c>
      <c r="T125" s="66">
        <v>0</v>
      </c>
      <c r="U125" s="65">
        <v>0</v>
      </c>
      <c r="V125" s="14">
        <v>0</v>
      </c>
      <c r="W125" s="66">
        <f t="shared" si="1162"/>
        <v>0</v>
      </c>
      <c r="X125" s="65">
        <v>16.62246</v>
      </c>
      <c r="Y125" s="14">
        <v>589.43499999999995</v>
      </c>
      <c r="Z125" s="66">
        <f t="shared" si="1163"/>
        <v>35460.154513832487</v>
      </c>
      <c r="AA125" s="65">
        <v>0</v>
      </c>
      <c r="AB125" s="14">
        <v>0</v>
      </c>
      <c r="AC125" s="66">
        <v>0</v>
      </c>
      <c r="AD125" s="65">
        <v>0</v>
      </c>
      <c r="AE125" s="14">
        <v>0</v>
      </c>
      <c r="AF125" s="66">
        <v>0</v>
      </c>
      <c r="AG125" s="65">
        <v>0</v>
      </c>
      <c r="AH125" s="14">
        <v>0</v>
      </c>
      <c r="AI125" s="66">
        <f t="shared" si="1164"/>
        <v>0</v>
      </c>
      <c r="AJ125" s="65">
        <v>0</v>
      </c>
      <c r="AK125" s="14">
        <v>0</v>
      </c>
      <c r="AL125" s="66">
        <v>0</v>
      </c>
      <c r="AM125" s="65">
        <v>0</v>
      </c>
      <c r="AN125" s="14">
        <v>0</v>
      </c>
      <c r="AO125" s="66">
        <v>0</v>
      </c>
      <c r="AP125" s="65">
        <v>0</v>
      </c>
      <c r="AQ125" s="14">
        <v>0</v>
      </c>
      <c r="AR125" s="66">
        <v>0</v>
      </c>
      <c r="AS125" s="65">
        <v>0</v>
      </c>
      <c r="AT125" s="14">
        <v>0</v>
      </c>
      <c r="AU125" s="66">
        <v>0</v>
      </c>
      <c r="AV125" s="65">
        <v>0</v>
      </c>
      <c r="AW125" s="14">
        <v>0</v>
      </c>
      <c r="AX125" s="66">
        <v>0</v>
      </c>
      <c r="AY125" s="65">
        <v>0</v>
      </c>
      <c r="AZ125" s="14">
        <v>0</v>
      </c>
      <c r="BA125" s="66">
        <v>0</v>
      </c>
      <c r="BB125" s="65">
        <v>0</v>
      </c>
      <c r="BC125" s="14">
        <v>0</v>
      </c>
      <c r="BD125" s="66">
        <v>0</v>
      </c>
      <c r="BE125" s="65">
        <v>2.1972599999999995</v>
      </c>
      <c r="BF125" s="14">
        <v>97.34</v>
      </c>
      <c r="BG125" s="66">
        <f t="shared" si="1165"/>
        <v>44300.628965165713</v>
      </c>
      <c r="BH125" s="65">
        <v>0</v>
      </c>
      <c r="BI125" s="14">
        <v>0</v>
      </c>
      <c r="BJ125" s="66">
        <v>0</v>
      </c>
      <c r="BK125" s="65"/>
      <c r="BL125" s="14"/>
      <c r="BM125" s="66"/>
      <c r="BN125" s="65">
        <v>0</v>
      </c>
      <c r="BO125" s="14">
        <v>0</v>
      </c>
      <c r="BP125" s="66">
        <v>0</v>
      </c>
      <c r="BQ125" s="65">
        <v>0</v>
      </c>
      <c r="BR125" s="14">
        <v>0</v>
      </c>
      <c r="BS125" s="66">
        <v>0</v>
      </c>
      <c r="BT125" s="65">
        <v>18.199009999999998</v>
      </c>
      <c r="BU125" s="14">
        <v>546.26300000000003</v>
      </c>
      <c r="BV125" s="66">
        <f t="shared" si="1187"/>
        <v>30016.083292442836</v>
      </c>
      <c r="BW125" s="65">
        <v>0</v>
      </c>
      <c r="BX125" s="14">
        <v>0</v>
      </c>
      <c r="BY125" s="66">
        <v>0</v>
      </c>
      <c r="BZ125" s="65">
        <v>0</v>
      </c>
      <c r="CA125" s="14">
        <v>0</v>
      </c>
      <c r="CB125" s="66">
        <v>0</v>
      </c>
      <c r="CC125" s="65">
        <v>0</v>
      </c>
      <c r="CD125" s="14">
        <v>0</v>
      </c>
      <c r="CE125" s="66">
        <v>0</v>
      </c>
      <c r="CF125" s="65">
        <v>1.62304</v>
      </c>
      <c r="CG125" s="14">
        <v>65.078000000000003</v>
      </c>
      <c r="CH125" s="66">
        <f t="shared" ref="CH125" si="1192">CG125/CF125*1000</f>
        <v>40096.362381703475</v>
      </c>
      <c r="CI125" s="65">
        <v>0</v>
      </c>
      <c r="CJ125" s="14">
        <v>0</v>
      </c>
      <c r="CK125" s="66">
        <v>0</v>
      </c>
      <c r="CL125" s="65">
        <v>7.3939999999999992E-2</v>
      </c>
      <c r="CM125" s="14">
        <v>3.149</v>
      </c>
      <c r="CN125" s="66">
        <f t="shared" si="1166"/>
        <v>42588.585339464436</v>
      </c>
      <c r="CO125" s="65">
        <v>0</v>
      </c>
      <c r="CP125" s="14">
        <v>0</v>
      </c>
      <c r="CQ125" s="66">
        <v>0</v>
      </c>
      <c r="CR125" s="65">
        <v>0</v>
      </c>
      <c r="CS125" s="14">
        <v>0</v>
      </c>
      <c r="CT125" s="66">
        <v>0</v>
      </c>
      <c r="CU125" s="65">
        <v>0</v>
      </c>
      <c r="CV125" s="14">
        <v>0</v>
      </c>
      <c r="CW125" s="66">
        <v>0</v>
      </c>
      <c r="CX125" s="65">
        <v>0</v>
      </c>
      <c r="CY125" s="14">
        <v>0</v>
      </c>
      <c r="CZ125" s="66">
        <f t="shared" si="1167"/>
        <v>0</v>
      </c>
      <c r="DA125" s="65">
        <v>0</v>
      </c>
      <c r="DB125" s="14">
        <v>0</v>
      </c>
      <c r="DC125" s="66">
        <v>0</v>
      </c>
      <c r="DD125" s="65">
        <v>0</v>
      </c>
      <c r="DE125" s="14">
        <v>0</v>
      </c>
      <c r="DF125" s="66">
        <v>0</v>
      </c>
      <c r="DG125" s="65">
        <v>0</v>
      </c>
      <c r="DH125" s="14">
        <v>0</v>
      </c>
      <c r="DI125" s="66">
        <v>0</v>
      </c>
      <c r="DJ125" s="65">
        <v>0</v>
      </c>
      <c r="DK125" s="14">
        <v>0</v>
      </c>
      <c r="DL125" s="66">
        <f t="shared" si="1168"/>
        <v>0</v>
      </c>
      <c r="DM125" s="65">
        <v>0</v>
      </c>
      <c r="DN125" s="14">
        <v>0</v>
      </c>
      <c r="DO125" s="66">
        <f t="shared" si="1169"/>
        <v>0</v>
      </c>
      <c r="DP125" s="65">
        <v>0</v>
      </c>
      <c r="DQ125" s="14">
        <v>0</v>
      </c>
      <c r="DR125" s="66">
        <v>0</v>
      </c>
      <c r="DS125" s="65">
        <v>0</v>
      </c>
      <c r="DT125" s="14">
        <v>0</v>
      </c>
      <c r="DU125" s="66">
        <v>0</v>
      </c>
      <c r="DV125" s="65">
        <v>0</v>
      </c>
      <c r="DW125" s="14">
        <v>0</v>
      </c>
      <c r="DX125" s="66">
        <v>0</v>
      </c>
      <c r="DY125" s="65">
        <v>0</v>
      </c>
      <c r="DZ125" s="14">
        <v>0</v>
      </c>
      <c r="EA125" s="66">
        <v>0</v>
      </c>
      <c r="EB125" s="65">
        <v>3.0067600000000003</v>
      </c>
      <c r="EC125" s="14">
        <v>105.398</v>
      </c>
      <c r="ED125" s="66">
        <f t="shared" si="1170"/>
        <v>35053.679043222604</v>
      </c>
      <c r="EE125" s="65">
        <v>0</v>
      </c>
      <c r="EF125" s="14">
        <v>0</v>
      </c>
      <c r="EG125" s="66">
        <v>0</v>
      </c>
      <c r="EH125" s="65">
        <v>0</v>
      </c>
      <c r="EI125" s="14">
        <v>0</v>
      </c>
      <c r="EJ125" s="66">
        <v>0</v>
      </c>
      <c r="EK125" s="65">
        <v>0.41472000000000003</v>
      </c>
      <c r="EL125" s="14">
        <v>11.348000000000001</v>
      </c>
      <c r="EM125" s="66">
        <f t="shared" si="1171"/>
        <v>27363.040123456791</v>
      </c>
      <c r="EN125" s="65">
        <v>0.31380000000000002</v>
      </c>
      <c r="EO125" s="14">
        <v>10.523</v>
      </c>
      <c r="EP125" s="66">
        <f t="shared" si="1172"/>
        <v>33534.098151688973</v>
      </c>
      <c r="EQ125" s="65">
        <v>0</v>
      </c>
      <c r="ER125" s="14">
        <v>0</v>
      </c>
      <c r="ES125" s="66">
        <v>0</v>
      </c>
      <c r="ET125" s="65">
        <v>0</v>
      </c>
      <c r="EU125" s="14">
        <v>0</v>
      </c>
      <c r="EV125" s="66">
        <v>0</v>
      </c>
      <c r="EW125" s="65">
        <v>0</v>
      </c>
      <c r="EX125" s="14">
        <v>0</v>
      </c>
      <c r="EY125" s="66">
        <f t="shared" si="1173"/>
        <v>0</v>
      </c>
      <c r="EZ125" s="65">
        <v>3.5046999999999997</v>
      </c>
      <c r="FA125" s="14">
        <v>196.05</v>
      </c>
      <c r="FB125" s="66">
        <f t="shared" si="1174"/>
        <v>55939.167403772088</v>
      </c>
      <c r="FC125" s="65">
        <v>2.60154</v>
      </c>
      <c r="FD125" s="14">
        <v>75.801000000000002</v>
      </c>
      <c r="FE125" s="66">
        <f t="shared" si="1175"/>
        <v>29136.972716160428</v>
      </c>
      <c r="FF125" s="65">
        <v>29.4663</v>
      </c>
      <c r="FG125" s="14">
        <v>981.798</v>
      </c>
      <c r="FH125" s="66">
        <f t="shared" si="1176"/>
        <v>33319.35125889576</v>
      </c>
      <c r="FI125" s="65">
        <v>0</v>
      </c>
      <c r="FJ125" s="14">
        <v>0</v>
      </c>
      <c r="FK125" s="66">
        <v>0</v>
      </c>
      <c r="FL125" s="65">
        <v>0</v>
      </c>
      <c r="FM125" s="14">
        <v>0</v>
      </c>
      <c r="FN125" s="66">
        <v>0</v>
      </c>
      <c r="FO125" s="65">
        <v>0.31738</v>
      </c>
      <c r="FP125" s="14">
        <v>11.875999999999999</v>
      </c>
      <c r="FQ125" s="66">
        <f t="shared" si="1177"/>
        <v>37418.866973344258</v>
      </c>
      <c r="FR125" s="65">
        <v>0</v>
      </c>
      <c r="FS125" s="14">
        <v>0</v>
      </c>
      <c r="FT125" s="66">
        <v>0</v>
      </c>
      <c r="FU125" s="65">
        <v>0</v>
      </c>
      <c r="FV125" s="14">
        <v>0</v>
      </c>
      <c r="FW125" s="66">
        <v>0</v>
      </c>
      <c r="FX125" s="65">
        <v>0</v>
      </c>
      <c r="FY125" s="14">
        <v>0</v>
      </c>
      <c r="FZ125" s="66">
        <v>0</v>
      </c>
      <c r="GA125" s="65">
        <v>0</v>
      </c>
      <c r="GB125" s="14">
        <v>0</v>
      </c>
      <c r="GC125" s="66">
        <v>0</v>
      </c>
      <c r="GD125" s="65">
        <v>0</v>
      </c>
      <c r="GE125" s="14">
        <v>0</v>
      </c>
      <c r="GF125" s="66">
        <v>0</v>
      </c>
      <c r="GG125" s="65">
        <v>0</v>
      </c>
      <c r="GH125" s="14">
        <v>0</v>
      </c>
      <c r="GI125" s="66">
        <v>0</v>
      </c>
      <c r="GJ125" s="65">
        <v>0</v>
      </c>
      <c r="GK125" s="14">
        <v>0</v>
      </c>
      <c r="GL125" s="66">
        <v>0</v>
      </c>
      <c r="GM125" s="65">
        <v>0</v>
      </c>
      <c r="GN125" s="14">
        <v>0</v>
      </c>
      <c r="GO125" s="66">
        <v>0</v>
      </c>
      <c r="GP125" s="65">
        <v>7.1999999999999998E-3</v>
      </c>
      <c r="GQ125" s="14">
        <v>0.31900000000000001</v>
      </c>
      <c r="GR125" s="66">
        <v>0</v>
      </c>
      <c r="GS125" s="65">
        <v>0</v>
      </c>
      <c r="GT125" s="14">
        <v>0</v>
      </c>
      <c r="GU125" s="66">
        <v>0</v>
      </c>
      <c r="GV125" s="65">
        <v>0</v>
      </c>
      <c r="GW125" s="14">
        <v>0</v>
      </c>
      <c r="GX125" s="66">
        <v>0</v>
      </c>
      <c r="GY125" s="65">
        <v>0</v>
      </c>
      <c r="GZ125" s="14">
        <v>0</v>
      </c>
      <c r="HA125" s="66">
        <v>0</v>
      </c>
      <c r="HB125" s="65">
        <v>0</v>
      </c>
      <c r="HC125" s="14">
        <v>0</v>
      </c>
      <c r="HD125" s="66">
        <v>0</v>
      </c>
      <c r="HE125" s="65">
        <v>0</v>
      </c>
      <c r="HF125" s="14">
        <v>0</v>
      </c>
      <c r="HG125" s="66">
        <v>0</v>
      </c>
      <c r="HH125" s="65">
        <v>0</v>
      </c>
      <c r="HI125" s="14">
        <v>0</v>
      </c>
      <c r="HJ125" s="66">
        <f t="shared" si="1179"/>
        <v>0</v>
      </c>
      <c r="HK125" s="65">
        <v>0</v>
      </c>
      <c r="HL125" s="14">
        <v>0</v>
      </c>
      <c r="HM125" s="66">
        <v>0</v>
      </c>
      <c r="HN125" s="65">
        <v>0</v>
      </c>
      <c r="HO125" s="14">
        <v>0</v>
      </c>
      <c r="HP125" s="66">
        <v>0</v>
      </c>
      <c r="HQ125" s="65">
        <v>0</v>
      </c>
      <c r="HR125" s="14">
        <v>0</v>
      </c>
      <c r="HS125" s="66">
        <v>0</v>
      </c>
      <c r="HT125" s="65">
        <v>0</v>
      </c>
      <c r="HU125" s="14">
        <v>0</v>
      </c>
      <c r="HV125" s="66">
        <v>0</v>
      </c>
      <c r="HW125" s="65">
        <v>0</v>
      </c>
      <c r="HX125" s="14">
        <v>0</v>
      </c>
      <c r="HY125" s="66">
        <v>0</v>
      </c>
      <c r="HZ125" s="65">
        <v>0</v>
      </c>
      <c r="IA125" s="14">
        <v>0</v>
      </c>
      <c r="IB125" s="66">
        <f t="shared" si="1181"/>
        <v>0</v>
      </c>
      <c r="IC125" s="65">
        <v>0</v>
      </c>
      <c r="ID125" s="14">
        <v>0</v>
      </c>
      <c r="IE125" s="66">
        <v>0</v>
      </c>
      <c r="IF125" s="65">
        <v>0</v>
      </c>
      <c r="IG125" s="14">
        <v>0</v>
      </c>
      <c r="IH125" s="66">
        <v>0</v>
      </c>
      <c r="II125" s="65">
        <v>0</v>
      </c>
      <c r="IJ125" s="14">
        <v>0</v>
      </c>
      <c r="IK125" s="66">
        <v>0</v>
      </c>
      <c r="IL125" s="65">
        <v>0.23233999999999999</v>
      </c>
      <c r="IM125" s="14">
        <v>9.8019999999999996</v>
      </c>
      <c r="IN125" s="66">
        <f t="shared" si="1182"/>
        <v>42188.172505810449</v>
      </c>
      <c r="IO125" s="65">
        <v>1.49071</v>
      </c>
      <c r="IP125" s="14">
        <v>163.55199999999999</v>
      </c>
      <c r="IQ125" s="66">
        <f t="shared" si="1189"/>
        <v>109714.16304982189</v>
      </c>
      <c r="IR125" s="65">
        <v>0</v>
      </c>
      <c r="IS125" s="14">
        <v>0</v>
      </c>
      <c r="IT125" s="66">
        <v>0</v>
      </c>
      <c r="IU125" s="65">
        <v>0</v>
      </c>
      <c r="IV125" s="14">
        <v>0</v>
      </c>
      <c r="IW125" s="66">
        <v>0</v>
      </c>
      <c r="IX125" s="65">
        <v>0</v>
      </c>
      <c r="IY125" s="14">
        <v>0</v>
      </c>
      <c r="IZ125" s="66">
        <v>0</v>
      </c>
      <c r="JA125" s="65">
        <v>0</v>
      </c>
      <c r="JB125" s="14">
        <v>0</v>
      </c>
      <c r="JC125" s="66">
        <v>0</v>
      </c>
      <c r="JD125" s="65">
        <v>9.6129999999999995</v>
      </c>
      <c r="JE125" s="14">
        <v>383.60899999999998</v>
      </c>
      <c r="JF125" s="66">
        <f t="shared" si="1183"/>
        <v>39905.232497659417</v>
      </c>
      <c r="JG125" s="65">
        <v>0</v>
      </c>
      <c r="JH125" s="14">
        <v>0</v>
      </c>
      <c r="JI125" s="66">
        <v>0</v>
      </c>
      <c r="JJ125" s="11">
        <f t="shared" si="1184"/>
        <v>93.533239999999992</v>
      </c>
      <c r="JK125" s="21">
        <f t="shared" si="1185"/>
        <v>3394.3359999999998</v>
      </c>
      <c r="JL125" s="6"/>
      <c r="JM125" s="9"/>
      <c r="JN125" s="6"/>
      <c r="JO125" s="6"/>
      <c r="JP125" s="6"/>
      <c r="JQ125" s="9"/>
      <c r="JR125" s="6"/>
      <c r="JS125" s="6"/>
      <c r="JT125" s="6"/>
      <c r="JU125" s="9"/>
      <c r="JV125" s="6"/>
      <c r="JW125" s="6"/>
      <c r="JX125" s="1"/>
      <c r="JY125" s="2"/>
      <c r="JZ125" s="1"/>
      <c r="KA125" s="1"/>
      <c r="KB125" s="1"/>
      <c r="KC125" s="2"/>
      <c r="KD125" s="1"/>
      <c r="KE125" s="1"/>
      <c r="KF125" s="1"/>
      <c r="KG125" s="2"/>
      <c r="KH125" s="1"/>
      <c r="KI125" s="1"/>
      <c r="KJ125" s="1"/>
      <c r="KK125" s="2"/>
      <c r="KL125" s="1"/>
      <c r="KM125" s="1"/>
      <c r="KN125" s="1"/>
      <c r="KO125" s="2"/>
      <c r="KP125" s="1"/>
      <c r="KQ125" s="1"/>
      <c r="KR125" s="1"/>
      <c r="KS125" s="2"/>
      <c r="KT125" s="1"/>
      <c r="KU125" s="1"/>
      <c r="KV125" s="1"/>
      <c r="KW125" s="2"/>
      <c r="KX125" s="1"/>
      <c r="KY125" s="1"/>
      <c r="KZ125" s="1"/>
      <c r="LA125" s="2"/>
      <c r="LB125" s="1"/>
      <c r="LC125" s="1"/>
      <c r="LD125" s="1"/>
    </row>
    <row r="126" spans="1:391" x14ac:dyDescent="0.3">
      <c r="A126" s="57">
        <v>2018</v>
      </c>
      <c r="B126" s="58" t="s">
        <v>8</v>
      </c>
      <c r="C126" s="65">
        <v>0</v>
      </c>
      <c r="D126" s="14">
        <v>0</v>
      </c>
      <c r="E126" s="66">
        <v>0</v>
      </c>
      <c r="F126" s="65">
        <v>1.5537399999999999</v>
      </c>
      <c r="G126" s="14">
        <v>60.631</v>
      </c>
      <c r="H126" s="66">
        <f t="shared" si="1161"/>
        <v>39022.616396565711</v>
      </c>
      <c r="I126" s="65">
        <v>0</v>
      </c>
      <c r="J126" s="14">
        <v>0</v>
      </c>
      <c r="K126" s="66">
        <v>0</v>
      </c>
      <c r="L126" s="65">
        <v>0</v>
      </c>
      <c r="M126" s="14">
        <v>0</v>
      </c>
      <c r="N126" s="66">
        <v>0</v>
      </c>
      <c r="O126" s="65">
        <v>0</v>
      </c>
      <c r="P126" s="14">
        <v>0</v>
      </c>
      <c r="Q126" s="66">
        <v>0</v>
      </c>
      <c r="R126" s="65">
        <v>0</v>
      </c>
      <c r="S126" s="14">
        <v>0</v>
      </c>
      <c r="T126" s="66">
        <v>0</v>
      </c>
      <c r="U126" s="65">
        <v>0</v>
      </c>
      <c r="V126" s="14">
        <v>0</v>
      </c>
      <c r="W126" s="66">
        <f t="shared" si="1162"/>
        <v>0</v>
      </c>
      <c r="X126" s="65">
        <v>11.50061</v>
      </c>
      <c r="Y126" s="14">
        <v>256.964</v>
      </c>
      <c r="Z126" s="66">
        <f t="shared" si="1163"/>
        <v>22343.51047466178</v>
      </c>
      <c r="AA126" s="65">
        <v>0</v>
      </c>
      <c r="AB126" s="14">
        <v>0</v>
      </c>
      <c r="AC126" s="66">
        <v>0</v>
      </c>
      <c r="AD126" s="65">
        <v>0</v>
      </c>
      <c r="AE126" s="14">
        <v>0</v>
      </c>
      <c r="AF126" s="66">
        <v>0</v>
      </c>
      <c r="AG126" s="65">
        <v>0</v>
      </c>
      <c r="AH126" s="14">
        <v>0</v>
      </c>
      <c r="AI126" s="66">
        <f t="shared" si="1164"/>
        <v>0</v>
      </c>
      <c r="AJ126" s="65">
        <v>0</v>
      </c>
      <c r="AK126" s="14">
        <v>0</v>
      </c>
      <c r="AL126" s="66">
        <v>0</v>
      </c>
      <c r="AM126" s="65">
        <v>0</v>
      </c>
      <c r="AN126" s="14">
        <v>0</v>
      </c>
      <c r="AO126" s="66">
        <v>0</v>
      </c>
      <c r="AP126" s="65">
        <v>0</v>
      </c>
      <c r="AQ126" s="14">
        <v>0</v>
      </c>
      <c r="AR126" s="66">
        <v>0</v>
      </c>
      <c r="AS126" s="65">
        <v>0</v>
      </c>
      <c r="AT126" s="14">
        <v>0</v>
      </c>
      <c r="AU126" s="66">
        <v>0</v>
      </c>
      <c r="AV126" s="65">
        <v>0</v>
      </c>
      <c r="AW126" s="14">
        <v>0</v>
      </c>
      <c r="AX126" s="66">
        <v>0</v>
      </c>
      <c r="AY126" s="65">
        <v>0</v>
      </c>
      <c r="AZ126" s="14">
        <v>0</v>
      </c>
      <c r="BA126" s="66">
        <v>0</v>
      </c>
      <c r="BB126" s="65">
        <v>0</v>
      </c>
      <c r="BC126" s="14">
        <v>0</v>
      </c>
      <c r="BD126" s="66">
        <v>0</v>
      </c>
      <c r="BE126" s="65">
        <v>0.83</v>
      </c>
      <c r="BF126" s="14">
        <v>28.98</v>
      </c>
      <c r="BG126" s="66">
        <f t="shared" si="1165"/>
        <v>34915.662650602411</v>
      </c>
      <c r="BH126" s="65">
        <v>0</v>
      </c>
      <c r="BI126" s="14">
        <v>0</v>
      </c>
      <c r="BJ126" s="66">
        <v>0</v>
      </c>
      <c r="BK126" s="65"/>
      <c r="BL126" s="14"/>
      <c r="BM126" s="66"/>
      <c r="BN126" s="65">
        <v>0</v>
      </c>
      <c r="BO126" s="14">
        <v>0</v>
      </c>
      <c r="BP126" s="66">
        <v>0</v>
      </c>
      <c r="BQ126" s="65">
        <v>0</v>
      </c>
      <c r="BR126" s="14">
        <v>0</v>
      </c>
      <c r="BS126" s="66">
        <v>0</v>
      </c>
      <c r="BT126" s="65">
        <v>25.436400000000003</v>
      </c>
      <c r="BU126" s="14">
        <v>888.02</v>
      </c>
      <c r="BV126" s="66">
        <f t="shared" si="1187"/>
        <v>34911.386831469856</v>
      </c>
      <c r="BW126" s="65">
        <v>0</v>
      </c>
      <c r="BX126" s="14">
        <v>0</v>
      </c>
      <c r="BY126" s="66">
        <v>0</v>
      </c>
      <c r="BZ126" s="65">
        <v>0</v>
      </c>
      <c r="CA126" s="14">
        <v>0</v>
      </c>
      <c r="CB126" s="66">
        <v>0</v>
      </c>
      <c r="CC126" s="65">
        <v>0</v>
      </c>
      <c r="CD126" s="14">
        <v>0</v>
      </c>
      <c r="CE126" s="66">
        <v>0</v>
      </c>
      <c r="CF126" s="65">
        <v>0</v>
      </c>
      <c r="CG126" s="14">
        <v>0</v>
      </c>
      <c r="CH126" s="66">
        <v>0</v>
      </c>
      <c r="CI126" s="65">
        <v>0</v>
      </c>
      <c r="CJ126" s="14">
        <v>0</v>
      </c>
      <c r="CK126" s="66">
        <v>0</v>
      </c>
      <c r="CL126" s="65">
        <v>0.28527999999999998</v>
      </c>
      <c r="CM126" s="14">
        <v>11.952</v>
      </c>
      <c r="CN126" s="66">
        <f t="shared" si="1166"/>
        <v>41895.68143578239</v>
      </c>
      <c r="CO126" s="65">
        <v>0</v>
      </c>
      <c r="CP126" s="14">
        <v>0</v>
      </c>
      <c r="CQ126" s="66">
        <v>0</v>
      </c>
      <c r="CR126" s="65">
        <v>0</v>
      </c>
      <c r="CS126" s="14">
        <v>0</v>
      </c>
      <c r="CT126" s="66">
        <v>0</v>
      </c>
      <c r="CU126" s="65">
        <v>0</v>
      </c>
      <c r="CV126" s="14">
        <v>0</v>
      </c>
      <c r="CW126" s="66">
        <v>0</v>
      </c>
      <c r="CX126" s="65">
        <v>0</v>
      </c>
      <c r="CY126" s="14">
        <v>0</v>
      </c>
      <c r="CZ126" s="66">
        <f t="shared" si="1167"/>
        <v>0</v>
      </c>
      <c r="DA126" s="65">
        <v>0</v>
      </c>
      <c r="DB126" s="14">
        <v>0</v>
      </c>
      <c r="DC126" s="66">
        <v>0</v>
      </c>
      <c r="DD126" s="65">
        <v>0</v>
      </c>
      <c r="DE126" s="14">
        <v>0</v>
      </c>
      <c r="DF126" s="66">
        <v>0</v>
      </c>
      <c r="DG126" s="65">
        <v>0</v>
      </c>
      <c r="DH126" s="14">
        <v>0</v>
      </c>
      <c r="DI126" s="66">
        <v>0</v>
      </c>
      <c r="DJ126" s="65">
        <v>0</v>
      </c>
      <c r="DK126" s="14">
        <v>0</v>
      </c>
      <c r="DL126" s="66">
        <f t="shared" si="1168"/>
        <v>0</v>
      </c>
      <c r="DM126" s="65">
        <v>0</v>
      </c>
      <c r="DN126" s="14">
        <v>0</v>
      </c>
      <c r="DO126" s="66">
        <f t="shared" si="1169"/>
        <v>0</v>
      </c>
      <c r="DP126" s="65">
        <v>0</v>
      </c>
      <c r="DQ126" s="14">
        <v>0</v>
      </c>
      <c r="DR126" s="66">
        <v>0</v>
      </c>
      <c r="DS126" s="65">
        <v>0</v>
      </c>
      <c r="DT126" s="14">
        <v>0</v>
      </c>
      <c r="DU126" s="66">
        <v>0</v>
      </c>
      <c r="DV126" s="65">
        <v>0</v>
      </c>
      <c r="DW126" s="14">
        <v>0</v>
      </c>
      <c r="DX126" s="66">
        <v>0</v>
      </c>
      <c r="DY126" s="65">
        <v>0</v>
      </c>
      <c r="DZ126" s="14">
        <v>0</v>
      </c>
      <c r="EA126" s="66">
        <v>0</v>
      </c>
      <c r="EB126" s="65">
        <v>2.71766</v>
      </c>
      <c r="EC126" s="14">
        <v>84.99</v>
      </c>
      <c r="ED126" s="66">
        <f t="shared" si="1170"/>
        <v>31273.227703244702</v>
      </c>
      <c r="EE126" s="65">
        <v>0</v>
      </c>
      <c r="EF126" s="14">
        <v>0</v>
      </c>
      <c r="EG126" s="66">
        <v>0</v>
      </c>
      <c r="EH126" s="65">
        <v>0</v>
      </c>
      <c r="EI126" s="14">
        <v>0</v>
      </c>
      <c r="EJ126" s="66">
        <v>0</v>
      </c>
      <c r="EK126" s="65">
        <v>0.27394000000000002</v>
      </c>
      <c r="EL126" s="14">
        <v>8.4190000000000005</v>
      </c>
      <c r="EM126" s="66">
        <v>0</v>
      </c>
      <c r="EN126" s="65">
        <v>0.43803000000000003</v>
      </c>
      <c r="EO126" s="14">
        <v>10.124000000000001</v>
      </c>
      <c r="EP126" s="66">
        <f t="shared" si="1172"/>
        <v>23112.572198251262</v>
      </c>
      <c r="EQ126" s="65">
        <v>0</v>
      </c>
      <c r="ER126" s="14">
        <v>0</v>
      </c>
      <c r="ES126" s="66">
        <v>0</v>
      </c>
      <c r="ET126" s="65">
        <v>0</v>
      </c>
      <c r="EU126" s="14">
        <v>0</v>
      </c>
      <c r="EV126" s="66">
        <v>0</v>
      </c>
      <c r="EW126" s="65">
        <v>0</v>
      </c>
      <c r="EX126" s="14">
        <v>0</v>
      </c>
      <c r="EY126" s="66">
        <f t="shared" si="1173"/>
        <v>0</v>
      </c>
      <c r="EZ126" s="65">
        <v>0.47839999999999999</v>
      </c>
      <c r="FA126" s="14">
        <v>14.002000000000001</v>
      </c>
      <c r="FB126" s="66">
        <f t="shared" si="1174"/>
        <v>29268.394648829431</v>
      </c>
      <c r="FC126" s="65">
        <v>2.7126999999999999</v>
      </c>
      <c r="FD126" s="14">
        <v>88.328000000000003</v>
      </c>
      <c r="FE126" s="66">
        <f t="shared" si="1175"/>
        <v>32560.917167397798</v>
      </c>
      <c r="FF126" s="65">
        <v>19.873279999999998</v>
      </c>
      <c r="FG126" s="14">
        <v>569.61199999999997</v>
      </c>
      <c r="FH126" s="66">
        <f t="shared" si="1176"/>
        <v>28662.203722787584</v>
      </c>
      <c r="FI126" s="65">
        <v>0</v>
      </c>
      <c r="FJ126" s="14">
        <v>0</v>
      </c>
      <c r="FK126" s="66">
        <v>0</v>
      </c>
      <c r="FL126" s="65">
        <v>0</v>
      </c>
      <c r="FM126" s="14">
        <v>0</v>
      </c>
      <c r="FN126" s="66">
        <v>0</v>
      </c>
      <c r="FO126" s="65">
        <v>0.15053999999999998</v>
      </c>
      <c r="FP126" s="14">
        <v>5.87</v>
      </c>
      <c r="FQ126" s="66">
        <f t="shared" si="1177"/>
        <v>38992.958682077864</v>
      </c>
      <c r="FR126" s="65">
        <v>0</v>
      </c>
      <c r="FS126" s="14">
        <v>0</v>
      </c>
      <c r="FT126" s="66">
        <v>0</v>
      </c>
      <c r="FU126" s="65">
        <v>0</v>
      </c>
      <c r="FV126" s="14">
        <v>0</v>
      </c>
      <c r="FW126" s="66">
        <v>0</v>
      </c>
      <c r="FX126" s="65">
        <v>0</v>
      </c>
      <c r="FY126" s="14">
        <v>0</v>
      </c>
      <c r="FZ126" s="66">
        <v>0</v>
      </c>
      <c r="GA126" s="65">
        <v>0</v>
      </c>
      <c r="GB126" s="14">
        <v>0</v>
      </c>
      <c r="GC126" s="66">
        <v>0</v>
      </c>
      <c r="GD126" s="65">
        <v>0</v>
      </c>
      <c r="GE126" s="14">
        <v>0</v>
      </c>
      <c r="GF126" s="66">
        <v>0</v>
      </c>
      <c r="GG126" s="65">
        <v>0</v>
      </c>
      <c r="GH126" s="14">
        <v>0</v>
      </c>
      <c r="GI126" s="66">
        <v>0</v>
      </c>
      <c r="GJ126" s="65">
        <v>0</v>
      </c>
      <c r="GK126" s="14">
        <v>0</v>
      </c>
      <c r="GL126" s="66">
        <v>0</v>
      </c>
      <c r="GM126" s="65">
        <v>0</v>
      </c>
      <c r="GN126" s="14">
        <v>0</v>
      </c>
      <c r="GO126" s="66">
        <v>0</v>
      </c>
      <c r="GP126" s="65">
        <v>0</v>
      </c>
      <c r="GQ126" s="14">
        <v>0</v>
      </c>
      <c r="GR126" s="66">
        <v>0</v>
      </c>
      <c r="GS126" s="65">
        <v>0</v>
      </c>
      <c r="GT126" s="14">
        <v>0</v>
      </c>
      <c r="GU126" s="66">
        <v>0</v>
      </c>
      <c r="GV126" s="65">
        <v>0</v>
      </c>
      <c r="GW126" s="14">
        <v>0</v>
      </c>
      <c r="GX126" s="66">
        <v>0</v>
      </c>
      <c r="GY126" s="65">
        <v>0</v>
      </c>
      <c r="GZ126" s="14">
        <v>0</v>
      </c>
      <c r="HA126" s="66">
        <v>0</v>
      </c>
      <c r="HB126" s="65">
        <v>0</v>
      </c>
      <c r="HC126" s="14">
        <v>0</v>
      </c>
      <c r="HD126" s="66">
        <v>0</v>
      </c>
      <c r="HE126" s="65">
        <v>0</v>
      </c>
      <c r="HF126" s="14">
        <v>0</v>
      </c>
      <c r="HG126" s="66">
        <v>0</v>
      </c>
      <c r="HH126" s="65">
        <v>0</v>
      </c>
      <c r="HI126" s="14">
        <v>0</v>
      </c>
      <c r="HJ126" s="66">
        <f t="shared" si="1179"/>
        <v>0</v>
      </c>
      <c r="HK126" s="65">
        <v>0</v>
      </c>
      <c r="HL126" s="14">
        <v>0</v>
      </c>
      <c r="HM126" s="66">
        <v>0</v>
      </c>
      <c r="HN126" s="65">
        <v>0</v>
      </c>
      <c r="HO126" s="14">
        <v>0</v>
      </c>
      <c r="HP126" s="66">
        <v>0</v>
      </c>
      <c r="HQ126" s="65">
        <v>0</v>
      </c>
      <c r="HR126" s="14">
        <v>0</v>
      </c>
      <c r="HS126" s="66">
        <v>0</v>
      </c>
      <c r="HT126" s="65">
        <v>0</v>
      </c>
      <c r="HU126" s="14">
        <v>0</v>
      </c>
      <c r="HV126" s="66">
        <v>0</v>
      </c>
      <c r="HW126" s="65">
        <v>0</v>
      </c>
      <c r="HX126" s="14">
        <v>0</v>
      </c>
      <c r="HY126" s="66">
        <v>0</v>
      </c>
      <c r="HZ126" s="65">
        <v>0</v>
      </c>
      <c r="IA126" s="14">
        <v>0</v>
      </c>
      <c r="IB126" s="66">
        <f t="shared" si="1181"/>
        <v>0</v>
      </c>
      <c r="IC126" s="65">
        <v>0</v>
      </c>
      <c r="ID126" s="14">
        <v>0</v>
      </c>
      <c r="IE126" s="66">
        <v>0</v>
      </c>
      <c r="IF126" s="65">
        <v>0</v>
      </c>
      <c r="IG126" s="14">
        <v>0</v>
      </c>
      <c r="IH126" s="66">
        <v>0</v>
      </c>
      <c r="II126" s="65">
        <v>0</v>
      </c>
      <c r="IJ126" s="14">
        <v>0</v>
      </c>
      <c r="IK126" s="66">
        <v>0</v>
      </c>
      <c r="IL126" s="65">
        <v>0.16892000000000001</v>
      </c>
      <c r="IM126" s="14">
        <v>6.1139999999999999</v>
      </c>
      <c r="IN126" s="66">
        <f t="shared" si="1182"/>
        <v>36194.64835425053</v>
      </c>
      <c r="IO126" s="65">
        <v>0</v>
      </c>
      <c r="IP126" s="14">
        <v>0</v>
      </c>
      <c r="IQ126" s="66">
        <v>0</v>
      </c>
      <c r="IR126" s="65">
        <v>0.43424000000000001</v>
      </c>
      <c r="IS126" s="14">
        <v>17.579999999999998</v>
      </c>
      <c r="IT126" s="66">
        <f t="shared" ref="IT126:IT130" si="1193">IS126/IR126*1000</f>
        <v>40484.524686809134</v>
      </c>
      <c r="IU126" s="65">
        <v>0</v>
      </c>
      <c r="IV126" s="14">
        <v>0</v>
      </c>
      <c r="IW126" s="66">
        <v>0</v>
      </c>
      <c r="IX126" s="65">
        <v>0</v>
      </c>
      <c r="IY126" s="14">
        <v>0</v>
      </c>
      <c r="IZ126" s="66">
        <v>0</v>
      </c>
      <c r="JA126" s="65">
        <v>0</v>
      </c>
      <c r="JB126" s="14">
        <v>0</v>
      </c>
      <c r="JC126" s="66">
        <v>0</v>
      </c>
      <c r="JD126" s="65">
        <v>3.13069</v>
      </c>
      <c r="JE126" s="14">
        <v>74.228999999999999</v>
      </c>
      <c r="JF126" s="66">
        <f t="shared" si="1183"/>
        <v>23710.108634198848</v>
      </c>
      <c r="JG126" s="65">
        <v>0</v>
      </c>
      <c r="JH126" s="14">
        <v>0</v>
      </c>
      <c r="JI126" s="66">
        <v>0</v>
      </c>
      <c r="JJ126" s="11">
        <f t="shared" si="1184"/>
        <v>69.984430000000003</v>
      </c>
      <c r="JK126" s="21">
        <f t="shared" si="1185"/>
        <v>2125.8150000000001</v>
      </c>
      <c r="JL126" s="6"/>
      <c r="JM126" s="9"/>
      <c r="JN126" s="6"/>
      <c r="JO126" s="6"/>
      <c r="JP126" s="6"/>
      <c r="JQ126" s="9"/>
      <c r="JR126" s="6"/>
      <c r="JS126" s="6"/>
      <c r="JT126" s="6"/>
      <c r="JU126" s="9"/>
      <c r="JV126" s="6"/>
      <c r="JW126" s="6"/>
      <c r="JX126" s="1"/>
      <c r="JY126" s="2"/>
      <c r="JZ126" s="1"/>
      <c r="KA126" s="1"/>
      <c r="KB126" s="1"/>
      <c r="KC126" s="2"/>
      <c r="KD126" s="1"/>
      <c r="KE126" s="1"/>
      <c r="KF126" s="1"/>
      <c r="KG126" s="2"/>
      <c r="KH126" s="1"/>
      <c r="KI126" s="1"/>
      <c r="KJ126" s="1"/>
      <c r="KK126" s="2"/>
      <c r="KL126" s="1"/>
      <c r="KM126" s="1"/>
      <c r="KN126" s="1"/>
      <c r="KO126" s="2"/>
      <c r="KP126" s="1"/>
      <c r="KQ126" s="1"/>
      <c r="KR126" s="1"/>
      <c r="KS126" s="2"/>
      <c r="KT126" s="1"/>
      <c r="KU126" s="1"/>
      <c r="KV126" s="1"/>
      <c r="KW126" s="2"/>
      <c r="KX126" s="1"/>
      <c r="KY126" s="1"/>
      <c r="KZ126" s="1"/>
      <c r="LA126" s="2"/>
      <c r="LB126" s="1"/>
      <c r="LC126" s="1"/>
      <c r="LD126" s="1"/>
    </row>
    <row r="127" spans="1:391" x14ac:dyDescent="0.3">
      <c r="A127" s="57">
        <v>2018</v>
      </c>
      <c r="B127" s="58" t="s">
        <v>9</v>
      </c>
      <c r="C127" s="65">
        <v>0</v>
      </c>
      <c r="D127" s="14">
        <v>0</v>
      </c>
      <c r="E127" s="66">
        <v>0</v>
      </c>
      <c r="F127" s="65">
        <v>1.5372600000000001</v>
      </c>
      <c r="G127" s="14">
        <v>57.573999999999998</v>
      </c>
      <c r="H127" s="66">
        <f t="shared" si="1161"/>
        <v>37452.350285573033</v>
      </c>
      <c r="I127" s="65">
        <v>0</v>
      </c>
      <c r="J127" s="14">
        <v>0</v>
      </c>
      <c r="K127" s="66">
        <v>0</v>
      </c>
      <c r="L127" s="65">
        <v>0.61514000000000002</v>
      </c>
      <c r="M127" s="14">
        <v>14.302</v>
      </c>
      <c r="N127" s="66">
        <f t="shared" si="1186"/>
        <v>23249.991871769027</v>
      </c>
      <c r="O127" s="65">
        <v>0</v>
      </c>
      <c r="P127" s="14">
        <v>0</v>
      </c>
      <c r="Q127" s="66">
        <v>0</v>
      </c>
      <c r="R127" s="65">
        <v>0</v>
      </c>
      <c r="S127" s="14">
        <v>0</v>
      </c>
      <c r="T127" s="66">
        <v>0</v>
      </c>
      <c r="U127" s="65">
        <v>0</v>
      </c>
      <c r="V127" s="14">
        <v>0</v>
      </c>
      <c r="W127" s="66">
        <f t="shared" si="1162"/>
        <v>0</v>
      </c>
      <c r="X127" s="65">
        <v>47.1601</v>
      </c>
      <c r="Y127" s="14">
        <v>1311.184</v>
      </c>
      <c r="Z127" s="66">
        <f t="shared" si="1163"/>
        <v>27802.824845579205</v>
      </c>
      <c r="AA127" s="65">
        <v>0</v>
      </c>
      <c r="AB127" s="14">
        <v>0</v>
      </c>
      <c r="AC127" s="66">
        <v>0</v>
      </c>
      <c r="AD127" s="65">
        <v>0</v>
      </c>
      <c r="AE127" s="14">
        <v>0</v>
      </c>
      <c r="AF127" s="66">
        <v>0</v>
      </c>
      <c r="AG127" s="65">
        <v>0</v>
      </c>
      <c r="AH127" s="14">
        <v>0</v>
      </c>
      <c r="AI127" s="66">
        <f t="shared" si="1164"/>
        <v>0</v>
      </c>
      <c r="AJ127" s="65">
        <v>0</v>
      </c>
      <c r="AK127" s="14">
        <v>0</v>
      </c>
      <c r="AL127" s="66">
        <v>0</v>
      </c>
      <c r="AM127" s="65">
        <v>0</v>
      </c>
      <c r="AN127" s="14">
        <v>0</v>
      </c>
      <c r="AO127" s="66">
        <v>0</v>
      </c>
      <c r="AP127" s="65">
        <v>0</v>
      </c>
      <c r="AQ127" s="14">
        <v>0</v>
      </c>
      <c r="AR127" s="66">
        <v>0</v>
      </c>
      <c r="AS127" s="65">
        <v>0.13941000000000001</v>
      </c>
      <c r="AT127" s="14">
        <v>4.8630000000000004</v>
      </c>
      <c r="AU127" s="66">
        <f t="shared" ref="AU127" si="1194">AT127/AS127*1000</f>
        <v>34882.720034430815</v>
      </c>
      <c r="AV127" s="65">
        <v>0</v>
      </c>
      <c r="AW127" s="14">
        <v>0</v>
      </c>
      <c r="AX127" s="66">
        <v>0</v>
      </c>
      <c r="AY127" s="65">
        <v>0</v>
      </c>
      <c r="AZ127" s="14">
        <v>0</v>
      </c>
      <c r="BA127" s="66">
        <v>0</v>
      </c>
      <c r="BB127" s="65">
        <v>0</v>
      </c>
      <c r="BC127" s="14">
        <v>0</v>
      </c>
      <c r="BD127" s="66">
        <v>0</v>
      </c>
      <c r="BE127" s="65">
        <v>0</v>
      </c>
      <c r="BF127" s="14">
        <v>0</v>
      </c>
      <c r="BG127" s="66">
        <v>0</v>
      </c>
      <c r="BH127" s="65">
        <v>0</v>
      </c>
      <c r="BI127" s="14">
        <v>0</v>
      </c>
      <c r="BJ127" s="66">
        <v>0</v>
      </c>
      <c r="BK127" s="65"/>
      <c r="BL127" s="14"/>
      <c r="BM127" s="66"/>
      <c r="BN127" s="65">
        <v>0</v>
      </c>
      <c r="BO127" s="14">
        <v>0</v>
      </c>
      <c r="BP127" s="66">
        <v>0</v>
      </c>
      <c r="BQ127" s="65">
        <v>0</v>
      </c>
      <c r="BR127" s="14">
        <v>0</v>
      </c>
      <c r="BS127" s="66">
        <v>0</v>
      </c>
      <c r="BT127" s="65">
        <v>33.35378</v>
      </c>
      <c r="BU127" s="14">
        <v>722.798</v>
      </c>
      <c r="BV127" s="66">
        <f t="shared" si="1187"/>
        <v>21670.64722499219</v>
      </c>
      <c r="BW127" s="65">
        <v>0</v>
      </c>
      <c r="BX127" s="14">
        <v>0</v>
      </c>
      <c r="BY127" s="66">
        <v>0</v>
      </c>
      <c r="BZ127" s="65">
        <v>0</v>
      </c>
      <c r="CA127" s="14">
        <v>0</v>
      </c>
      <c r="CB127" s="66">
        <v>0</v>
      </c>
      <c r="CC127" s="65">
        <v>0</v>
      </c>
      <c r="CD127" s="14">
        <v>0</v>
      </c>
      <c r="CE127" s="66">
        <v>0</v>
      </c>
      <c r="CF127" s="65">
        <v>0</v>
      </c>
      <c r="CG127" s="14">
        <v>0</v>
      </c>
      <c r="CH127" s="66">
        <v>0</v>
      </c>
      <c r="CI127" s="65">
        <v>0</v>
      </c>
      <c r="CJ127" s="14">
        <v>0</v>
      </c>
      <c r="CK127" s="66">
        <v>0</v>
      </c>
      <c r="CL127" s="65">
        <v>0.45233999999999996</v>
      </c>
      <c r="CM127" s="14">
        <v>14.662000000000001</v>
      </c>
      <c r="CN127" s="66">
        <f t="shared" si="1166"/>
        <v>32413.671132334086</v>
      </c>
      <c r="CO127" s="65">
        <v>0</v>
      </c>
      <c r="CP127" s="14">
        <v>0</v>
      </c>
      <c r="CQ127" s="66">
        <v>0</v>
      </c>
      <c r="CR127" s="65">
        <v>0</v>
      </c>
      <c r="CS127" s="14">
        <v>0</v>
      </c>
      <c r="CT127" s="66">
        <v>0</v>
      </c>
      <c r="CU127" s="65">
        <v>0</v>
      </c>
      <c r="CV127" s="14">
        <v>0</v>
      </c>
      <c r="CW127" s="66">
        <v>0</v>
      </c>
      <c r="CX127" s="65">
        <v>0</v>
      </c>
      <c r="CY127" s="14">
        <v>0</v>
      </c>
      <c r="CZ127" s="66">
        <f t="shared" si="1167"/>
        <v>0</v>
      </c>
      <c r="DA127" s="65">
        <v>0</v>
      </c>
      <c r="DB127" s="14">
        <v>0</v>
      </c>
      <c r="DC127" s="66">
        <v>0</v>
      </c>
      <c r="DD127" s="65">
        <v>2.4320000000000001E-2</v>
      </c>
      <c r="DE127" s="14">
        <v>1.423</v>
      </c>
      <c r="DF127" s="66" t="e">
        <v>#DIV/0!</v>
      </c>
      <c r="DG127" s="65">
        <v>0</v>
      </c>
      <c r="DH127" s="14">
        <v>0</v>
      </c>
      <c r="DI127" s="66">
        <v>0</v>
      </c>
      <c r="DJ127" s="65">
        <v>0</v>
      </c>
      <c r="DK127" s="14">
        <v>0</v>
      </c>
      <c r="DL127" s="66">
        <f t="shared" si="1168"/>
        <v>0</v>
      </c>
      <c r="DM127" s="65">
        <v>0</v>
      </c>
      <c r="DN127" s="14">
        <v>0</v>
      </c>
      <c r="DO127" s="66">
        <f t="shared" si="1169"/>
        <v>0</v>
      </c>
      <c r="DP127" s="65">
        <v>0</v>
      </c>
      <c r="DQ127" s="14">
        <v>0</v>
      </c>
      <c r="DR127" s="66">
        <v>0</v>
      </c>
      <c r="DS127" s="65">
        <v>0</v>
      </c>
      <c r="DT127" s="14">
        <v>0</v>
      </c>
      <c r="DU127" s="66">
        <v>0</v>
      </c>
      <c r="DV127" s="65">
        <v>0</v>
      </c>
      <c r="DW127" s="14">
        <v>0</v>
      </c>
      <c r="DX127" s="66">
        <v>0</v>
      </c>
      <c r="DY127" s="65">
        <v>0</v>
      </c>
      <c r="DZ127" s="14">
        <v>0</v>
      </c>
      <c r="EA127" s="66">
        <v>0</v>
      </c>
      <c r="EB127" s="65">
        <v>4.0285500000000001</v>
      </c>
      <c r="EC127" s="14">
        <v>103.2</v>
      </c>
      <c r="ED127" s="66">
        <f t="shared" si="1170"/>
        <v>25617.15753807201</v>
      </c>
      <c r="EE127" s="65">
        <v>0</v>
      </c>
      <c r="EF127" s="14">
        <v>0</v>
      </c>
      <c r="EG127" s="66">
        <v>0</v>
      </c>
      <c r="EH127" s="65">
        <v>0</v>
      </c>
      <c r="EI127" s="14">
        <v>0</v>
      </c>
      <c r="EJ127" s="66">
        <v>0</v>
      </c>
      <c r="EK127" s="65">
        <v>0</v>
      </c>
      <c r="EL127" s="14">
        <v>0</v>
      </c>
      <c r="EM127" s="66">
        <v>0</v>
      </c>
      <c r="EN127" s="65">
        <v>0.45562000000000002</v>
      </c>
      <c r="EO127" s="14">
        <v>15.739000000000001</v>
      </c>
      <c r="EP127" s="66">
        <f t="shared" si="1172"/>
        <v>34544.137658575135</v>
      </c>
      <c r="EQ127" s="65">
        <v>0</v>
      </c>
      <c r="ER127" s="14">
        <v>0</v>
      </c>
      <c r="ES127" s="66">
        <v>0</v>
      </c>
      <c r="ET127" s="65">
        <v>0</v>
      </c>
      <c r="EU127" s="14">
        <v>0</v>
      </c>
      <c r="EV127" s="66">
        <v>0</v>
      </c>
      <c r="EW127" s="65">
        <v>0</v>
      </c>
      <c r="EX127" s="14">
        <v>0</v>
      </c>
      <c r="EY127" s="66">
        <f t="shared" si="1173"/>
        <v>0</v>
      </c>
      <c r="EZ127" s="65">
        <v>0.55995000000000006</v>
      </c>
      <c r="FA127" s="14">
        <v>21.042999999999999</v>
      </c>
      <c r="FB127" s="66">
        <f t="shared" si="1174"/>
        <v>37580.141084025359</v>
      </c>
      <c r="FC127" s="65">
        <v>35.036990000000003</v>
      </c>
      <c r="FD127" s="14">
        <v>994.39599999999996</v>
      </c>
      <c r="FE127" s="66">
        <f t="shared" si="1175"/>
        <v>28381.319285703477</v>
      </c>
      <c r="FF127" s="65">
        <v>11.31677</v>
      </c>
      <c r="FG127" s="14">
        <v>382.673</v>
      </c>
      <c r="FH127" s="66">
        <f t="shared" si="1176"/>
        <v>33814.683871811481</v>
      </c>
      <c r="FI127" s="65">
        <v>0</v>
      </c>
      <c r="FJ127" s="14">
        <v>0</v>
      </c>
      <c r="FK127" s="66">
        <v>0</v>
      </c>
      <c r="FL127" s="65">
        <v>8.5760000000000003E-2</v>
      </c>
      <c r="FM127" s="14">
        <v>3.3439999999999999</v>
      </c>
      <c r="FN127" s="66">
        <f t="shared" ref="FN127:FN130" si="1195">FM127/FL127*1000</f>
        <v>38992.537313432833</v>
      </c>
      <c r="FO127" s="65">
        <v>2.128E-2</v>
      </c>
      <c r="FP127" s="14">
        <v>0.85599999999999998</v>
      </c>
      <c r="FQ127" s="66">
        <f t="shared" si="1177"/>
        <v>40225.563909774435</v>
      </c>
      <c r="FR127" s="65">
        <v>0</v>
      </c>
      <c r="FS127" s="14">
        <v>0</v>
      </c>
      <c r="FT127" s="66">
        <v>0</v>
      </c>
      <c r="FU127" s="65">
        <v>0</v>
      </c>
      <c r="FV127" s="14">
        <v>0</v>
      </c>
      <c r="FW127" s="66">
        <v>0</v>
      </c>
      <c r="FX127" s="65">
        <v>0</v>
      </c>
      <c r="FY127" s="14">
        <v>0</v>
      </c>
      <c r="FZ127" s="66">
        <v>0</v>
      </c>
      <c r="GA127" s="65">
        <v>0</v>
      </c>
      <c r="GB127" s="14">
        <v>0</v>
      </c>
      <c r="GC127" s="66">
        <v>0</v>
      </c>
      <c r="GD127" s="65">
        <v>0</v>
      </c>
      <c r="GE127" s="14">
        <v>0</v>
      </c>
      <c r="GF127" s="66">
        <v>0</v>
      </c>
      <c r="GG127" s="65">
        <v>0</v>
      </c>
      <c r="GH127" s="14">
        <v>0</v>
      </c>
      <c r="GI127" s="66">
        <v>0</v>
      </c>
      <c r="GJ127" s="65">
        <v>0</v>
      </c>
      <c r="GK127" s="14">
        <v>0</v>
      </c>
      <c r="GL127" s="66">
        <v>0</v>
      </c>
      <c r="GM127" s="65">
        <v>0</v>
      </c>
      <c r="GN127" s="14">
        <v>0</v>
      </c>
      <c r="GO127" s="66">
        <v>0</v>
      </c>
      <c r="GP127" s="65">
        <v>0</v>
      </c>
      <c r="GQ127" s="14">
        <v>0</v>
      </c>
      <c r="GR127" s="66">
        <v>0</v>
      </c>
      <c r="GS127" s="65">
        <v>0</v>
      </c>
      <c r="GT127" s="14">
        <v>0</v>
      </c>
      <c r="GU127" s="66">
        <v>0</v>
      </c>
      <c r="GV127" s="65">
        <v>0</v>
      </c>
      <c r="GW127" s="14">
        <v>0</v>
      </c>
      <c r="GX127" s="66">
        <v>0</v>
      </c>
      <c r="GY127" s="65">
        <v>0</v>
      </c>
      <c r="GZ127" s="14">
        <v>0</v>
      </c>
      <c r="HA127" s="66">
        <v>0</v>
      </c>
      <c r="HB127" s="65">
        <v>0</v>
      </c>
      <c r="HC127" s="14">
        <v>0</v>
      </c>
      <c r="HD127" s="66">
        <v>0</v>
      </c>
      <c r="HE127" s="65">
        <v>0</v>
      </c>
      <c r="HF127" s="14">
        <v>0</v>
      </c>
      <c r="HG127" s="66">
        <v>0</v>
      </c>
      <c r="HH127" s="65">
        <v>0</v>
      </c>
      <c r="HI127" s="14">
        <v>0</v>
      </c>
      <c r="HJ127" s="66">
        <f t="shared" si="1179"/>
        <v>0</v>
      </c>
      <c r="HK127" s="65">
        <v>0</v>
      </c>
      <c r="HL127" s="14">
        <v>0</v>
      </c>
      <c r="HM127" s="66">
        <v>0</v>
      </c>
      <c r="HN127" s="65">
        <v>0</v>
      </c>
      <c r="HO127" s="14">
        <v>0</v>
      </c>
      <c r="HP127" s="66">
        <v>0</v>
      </c>
      <c r="HQ127" s="65">
        <v>0</v>
      </c>
      <c r="HR127" s="14">
        <v>0</v>
      </c>
      <c r="HS127" s="66">
        <v>0</v>
      </c>
      <c r="HT127" s="65">
        <v>0</v>
      </c>
      <c r="HU127" s="14">
        <v>0</v>
      </c>
      <c r="HV127" s="66">
        <v>0</v>
      </c>
      <c r="HW127" s="65">
        <v>0</v>
      </c>
      <c r="HX127" s="14">
        <v>0</v>
      </c>
      <c r="HY127" s="66">
        <v>0</v>
      </c>
      <c r="HZ127" s="65">
        <v>0</v>
      </c>
      <c r="IA127" s="14">
        <v>0</v>
      </c>
      <c r="IB127" s="66">
        <f t="shared" si="1181"/>
        <v>0</v>
      </c>
      <c r="IC127" s="65">
        <v>1.44E-2</v>
      </c>
      <c r="ID127" s="14">
        <v>0.89100000000000001</v>
      </c>
      <c r="IE127" s="66">
        <f t="shared" ref="IE127" si="1196">ID127/IC127*1000</f>
        <v>61875</v>
      </c>
      <c r="IF127" s="65">
        <v>0</v>
      </c>
      <c r="IG127" s="14">
        <v>0</v>
      </c>
      <c r="IH127" s="66">
        <v>0</v>
      </c>
      <c r="II127" s="65">
        <v>0</v>
      </c>
      <c r="IJ127" s="14">
        <v>0</v>
      </c>
      <c r="IK127" s="66">
        <v>0</v>
      </c>
      <c r="IL127" s="65">
        <v>0</v>
      </c>
      <c r="IM127" s="14">
        <v>0</v>
      </c>
      <c r="IN127" s="66">
        <v>0</v>
      </c>
      <c r="IO127" s="65">
        <v>0</v>
      </c>
      <c r="IP127" s="14">
        <v>0</v>
      </c>
      <c r="IQ127" s="66">
        <v>0</v>
      </c>
      <c r="IR127" s="65">
        <v>5.0000000000000001E-3</v>
      </c>
      <c r="IS127" s="14">
        <v>0.21</v>
      </c>
      <c r="IT127" s="66">
        <f t="shared" si="1193"/>
        <v>42000</v>
      </c>
      <c r="IU127" s="65">
        <v>0</v>
      </c>
      <c r="IV127" s="14">
        <v>0</v>
      </c>
      <c r="IW127" s="66">
        <v>0</v>
      </c>
      <c r="IX127" s="65">
        <v>0</v>
      </c>
      <c r="IY127" s="14">
        <v>0</v>
      </c>
      <c r="IZ127" s="66">
        <v>0</v>
      </c>
      <c r="JA127" s="65">
        <v>0</v>
      </c>
      <c r="JB127" s="14">
        <v>0</v>
      </c>
      <c r="JC127" s="66">
        <v>0</v>
      </c>
      <c r="JD127" s="65">
        <v>2.17767</v>
      </c>
      <c r="JE127" s="14">
        <v>61.89</v>
      </c>
      <c r="JF127" s="66">
        <f t="shared" si="1183"/>
        <v>28420.284065078733</v>
      </c>
      <c r="JG127" s="65">
        <v>0.1</v>
      </c>
      <c r="JH127" s="14">
        <v>3.1680000000000001</v>
      </c>
      <c r="JI127" s="66">
        <v>46265.822784810123</v>
      </c>
      <c r="JJ127" s="11">
        <f t="shared" si="1184"/>
        <v>137.08434</v>
      </c>
      <c r="JK127" s="21">
        <f t="shared" si="1185"/>
        <v>3714.2160000000003</v>
      </c>
      <c r="JL127" s="6"/>
      <c r="JM127" s="9"/>
      <c r="JN127" s="6"/>
      <c r="JO127" s="6"/>
      <c r="JP127" s="6"/>
      <c r="JQ127" s="9"/>
      <c r="JR127" s="6"/>
      <c r="JS127" s="6"/>
      <c r="JT127" s="6"/>
      <c r="JU127" s="9"/>
      <c r="JV127" s="6"/>
      <c r="JW127" s="6"/>
      <c r="JX127" s="1"/>
      <c r="JY127" s="2"/>
      <c r="JZ127" s="1"/>
      <c r="KA127" s="1"/>
      <c r="KB127" s="1"/>
      <c r="KC127" s="2"/>
      <c r="KD127" s="1"/>
      <c r="KE127" s="1"/>
      <c r="KF127" s="1"/>
      <c r="KG127" s="2"/>
      <c r="KH127" s="1"/>
      <c r="KI127" s="1"/>
      <c r="KJ127" s="1"/>
      <c r="KK127" s="2"/>
      <c r="KL127" s="1"/>
      <c r="KM127" s="1"/>
      <c r="KN127" s="1"/>
      <c r="KO127" s="2"/>
      <c r="KP127" s="1"/>
      <c r="KQ127" s="1"/>
      <c r="KR127" s="1"/>
      <c r="KS127" s="2"/>
      <c r="KT127" s="1"/>
      <c r="KU127" s="1"/>
      <c r="KV127" s="1"/>
      <c r="KW127" s="2"/>
      <c r="KX127" s="1"/>
      <c r="KY127" s="1"/>
      <c r="KZ127" s="1"/>
      <c r="LA127" s="2"/>
      <c r="LB127" s="1"/>
      <c r="LC127" s="1"/>
      <c r="LD127" s="1"/>
    </row>
    <row r="128" spans="1:391" x14ac:dyDescent="0.3">
      <c r="A128" s="57">
        <v>2018</v>
      </c>
      <c r="B128" s="58" t="s">
        <v>10</v>
      </c>
      <c r="C128" s="65">
        <v>0</v>
      </c>
      <c r="D128" s="14">
        <v>0</v>
      </c>
      <c r="E128" s="66">
        <v>0</v>
      </c>
      <c r="F128" s="65">
        <v>1.2231700000000001</v>
      </c>
      <c r="G128" s="14">
        <v>52.506</v>
      </c>
      <c r="H128" s="66">
        <f t="shared" si="1161"/>
        <v>42926.16725393854</v>
      </c>
      <c r="I128" s="65">
        <v>0</v>
      </c>
      <c r="J128" s="14">
        <v>0</v>
      </c>
      <c r="K128" s="66">
        <v>0</v>
      </c>
      <c r="L128" s="65">
        <v>0.43813999999999997</v>
      </c>
      <c r="M128" s="14">
        <v>8.9390000000000001</v>
      </c>
      <c r="N128" s="66">
        <f t="shared" si="1186"/>
        <v>20402.154562468619</v>
      </c>
      <c r="O128" s="65">
        <v>0</v>
      </c>
      <c r="P128" s="14">
        <v>0</v>
      </c>
      <c r="Q128" s="66">
        <v>0</v>
      </c>
      <c r="R128" s="65">
        <v>0</v>
      </c>
      <c r="S128" s="14">
        <v>0</v>
      </c>
      <c r="T128" s="66">
        <v>0</v>
      </c>
      <c r="U128" s="65">
        <v>0</v>
      </c>
      <c r="V128" s="14">
        <v>0</v>
      </c>
      <c r="W128" s="66">
        <f t="shared" si="1162"/>
        <v>0</v>
      </c>
      <c r="X128" s="65">
        <v>8.1994199999999999</v>
      </c>
      <c r="Y128" s="14">
        <v>337.214</v>
      </c>
      <c r="Z128" s="66">
        <f t="shared" si="1163"/>
        <v>41126.567488919944</v>
      </c>
      <c r="AA128" s="65">
        <v>0</v>
      </c>
      <c r="AB128" s="14">
        <v>0</v>
      </c>
      <c r="AC128" s="66">
        <v>0</v>
      </c>
      <c r="AD128" s="65">
        <v>0</v>
      </c>
      <c r="AE128" s="14">
        <v>0</v>
      </c>
      <c r="AF128" s="66">
        <v>0</v>
      </c>
      <c r="AG128" s="65">
        <v>0</v>
      </c>
      <c r="AH128" s="14">
        <v>0</v>
      </c>
      <c r="AI128" s="66">
        <f t="shared" si="1164"/>
        <v>0</v>
      </c>
      <c r="AJ128" s="65">
        <v>0</v>
      </c>
      <c r="AK128" s="14">
        <v>0</v>
      </c>
      <c r="AL128" s="66">
        <v>0</v>
      </c>
      <c r="AM128" s="65">
        <v>0</v>
      </c>
      <c r="AN128" s="14">
        <v>0</v>
      </c>
      <c r="AO128" s="66">
        <v>0</v>
      </c>
      <c r="AP128" s="65">
        <v>0</v>
      </c>
      <c r="AQ128" s="14">
        <v>0</v>
      </c>
      <c r="AR128" s="66">
        <v>0</v>
      </c>
      <c r="AS128" s="65">
        <v>0</v>
      </c>
      <c r="AT128" s="14">
        <v>0</v>
      </c>
      <c r="AU128" s="66">
        <v>0</v>
      </c>
      <c r="AV128" s="65">
        <v>0</v>
      </c>
      <c r="AW128" s="14">
        <v>0</v>
      </c>
      <c r="AX128" s="66">
        <v>0</v>
      </c>
      <c r="AY128" s="65">
        <v>0</v>
      </c>
      <c r="AZ128" s="14">
        <v>0</v>
      </c>
      <c r="BA128" s="66">
        <v>0</v>
      </c>
      <c r="BB128" s="65">
        <v>2.0492300000000001</v>
      </c>
      <c r="BC128" s="14">
        <v>77.918999999999997</v>
      </c>
      <c r="BD128" s="66">
        <f t="shared" ref="BD128" si="1197">BC128/BB128*1000</f>
        <v>38023.550309140504</v>
      </c>
      <c r="BE128" s="65">
        <v>0</v>
      </c>
      <c r="BF128" s="14">
        <v>0</v>
      </c>
      <c r="BG128" s="66">
        <v>0</v>
      </c>
      <c r="BH128" s="65">
        <v>0</v>
      </c>
      <c r="BI128" s="14">
        <v>0</v>
      </c>
      <c r="BJ128" s="66">
        <v>0</v>
      </c>
      <c r="BK128" s="65"/>
      <c r="BL128" s="14"/>
      <c r="BM128" s="66"/>
      <c r="BN128" s="65">
        <v>0</v>
      </c>
      <c r="BO128" s="14">
        <v>0</v>
      </c>
      <c r="BP128" s="66">
        <v>0</v>
      </c>
      <c r="BQ128" s="65">
        <v>0</v>
      </c>
      <c r="BR128" s="14">
        <v>0</v>
      </c>
      <c r="BS128" s="66">
        <v>0</v>
      </c>
      <c r="BT128" s="65">
        <v>23.27731</v>
      </c>
      <c r="BU128" s="14">
        <v>918.58500000000004</v>
      </c>
      <c r="BV128" s="66">
        <f t="shared" si="1187"/>
        <v>39462.678462416836</v>
      </c>
      <c r="BW128" s="65">
        <v>0</v>
      </c>
      <c r="BX128" s="14">
        <v>0</v>
      </c>
      <c r="BY128" s="66">
        <v>0</v>
      </c>
      <c r="BZ128" s="65">
        <v>0</v>
      </c>
      <c r="CA128" s="14">
        <v>0</v>
      </c>
      <c r="CB128" s="66">
        <v>0</v>
      </c>
      <c r="CC128" s="65">
        <v>0</v>
      </c>
      <c r="CD128" s="14">
        <v>0</v>
      </c>
      <c r="CE128" s="66">
        <v>0</v>
      </c>
      <c r="CF128" s="65">
        <v>0</v>
      </c>
      <c r="CG128" s="14">
        <v>0</v>
      </c>
      <c r="CH128" s="66">
        <v>0</v>
      </c>
      <c r="CI128" s="65">
        <v>0</v>
      </c>
      <c r="CJ128" s="14">
        <v>0</v>
      </c>
      <c r="CK128" s="66">
        <v>0</v>
      </c>
      <c r="CL128" s="65">
        <v>0.37179999999999996</v>
      </c>
      <c r="CM128" s="14">
        <v>12.044</v>
      </c>
      <c r="CN128" s="66">
        <f t="shared" si="1166"/>
        <v>32393.760086067785</v>
      </c>
      <c r="CO128" s="65">
        <v>0</v>
      </c>
      <c r="CP128" s="14">
        <v>0</v>
      </c>
      <c r="CQ128" s="66">
        <v>0</v>
      </c>
      <c r="CR128" s="65">
        <v>0</v>
      </c>
      <c r="CS128" s="14">
        <v>0</v>
      </c>
      <c r="CT128" s="66">
        <v>0</v>
      </c>
      <c r="CU128" s="65">
        <v>0</v>
      </c>
      <c r="CV128" s="14">
        <v>0</v>
      </c>
      <c r="CW128" s="66">
        <v>0</v>
      </c>
      <c r="CX128" s="65">
        <v>0</v>
      </c>
      <c r="CY128" s="14">
        <v>0</v>
      </c>
      <c r="CZ128" s="66">
        <f t="shared" si="1167"/>
        <v>0</v>
      </c>
      <c r="DA128" s="65">
        <v>0</v>
      </c>
      <c r="DB128" s="14">
        <v>0</v>
      </c>
      <c r="DC128" s="66">
        <v>0</v>
      </c>
      <c r="DD128" s="65">
        <v>0</v>
      </c>
      <c r="DE128" s="14">
        <v>0</v>
      </c>
      <c r="DF128" s="66">
        <v>0</v>
      </c>
      <c r="DG128" s="65">
        <v>0</v>
      </c>
      <c r="DH128" s="14">
        <v>0</v>
      </c>
      <c r="DI128" s="66">
        <v>0</v>
      </c>
      <c r="DJ128" s="65">
        <v>0</v>
      </c>
      <c r="DK128" s="14">
        <v>0</v>
      </c>
      <c r="DL128" s="66">
        <f t="shared" si="1168"/>
        <v>0</v>
      </c>
      <c r="DM128" s="65">
        <v>0</v>
      </c>
      <c r="DN128" s="14">
        <v>0</v>
      </c>
      <c r="DO128" s="66">
        <f t="shared" si="1169"/>
        <v>0</v>
      </c>
      <c r="DP128" s="65">
        <v>0</v>
      </c>
      <c r="DQ128" s="14">
        <v>0</v>
      </c>
      <c r="DR128" s="66">
        <v>0</v>
      </c>
      <c r="DS128" s="65">
        <v>0</v>
      </c>
      <c r="DT128" s="14">
        <v>0</v>
      </c>
      <c r="DU128" s="66">
        <v>0</v>
      </c>
      <c r="DV128" s="65">
        <v>0</v>
      </c>
      <c r="DW128" s="14">
        <v>0</v>
      </c>
      <c r="DX128" s="66">
        <v>0</v>
      </c>
      <c r="DY128" s="65">
        <v>0</v>
      </c>
      <c r="DZ128" s="14">
        <v>0</v>
      </c>
      <c r="EA128" s="66">
        <v>0</v>
      </c>
      <c r="EB128" s="65">
        <v>6.0804499999999999</v>
      </c>
      <c r="EC128" s="14">
        <v>179.49100000000001</v>
      </c>
      <c r="ED128" s="66">
        <f t="shared" si="1170"/>
        <v>29519.361231487805</v>
      </c>
      <c r="EE128" s="65">
        <v>0</v>
      </c>
      <c r="EF128" s="14">
        <v>0</v>
      </c>
      <c r="EG128" s="66">
        <v>0</v>
      </c>
      <c r="EH128" s="65">
        <v>0</v>
      </c>
      <c r="EI128" s="14">
        <v>0</v>
      </c>
      <c r="EJ128" s="66">
        <v>0</v>
      </c>
      <c r="EK128" s="65">
        <v>0.57020000000000004</v>
      </c>
      <c r="EL128" s="14">
        <v>18.762</v>
      </c>
      <c r="EM128" s="66">
        <f t="shared" ref="EM128:EM129" si="1198">EL128/EK128*1000</f>
        <v>32904.244124868463</v>
      </c>
      <c r="EN128" s="65">
        <v>1.2860300000000002</v>
      </c>
      <c r="EO128" s="14">
        <v>49.091999999999999</v>
      </c>
      <c r="EP128" s="66">
        <f t="shared" si="1172"/>
        <v>38173.293002496044</v>
      </c>
      <c r="EQ128" s="65">
        <v>0</v>
      </c>
      <c r="ER128" s="14">
        <v>0</v>
      </c>
      <c r="ES128" s="66">
        <v>0</v>
      </c>
      <c r="ET128" s="65">
        <v>0</v>
      </c>
      <c r="EU128" s="14">
        <v>0</v>
      </c>
      <c r="EV128" s="66">
        <v>0</v>
      </c>
      <c r="EW128" s="65">
        <v>0</v>
      </c>
      <c r="EX128" s="14">
        <v>0</v>
      </c>
      <c r="EY128" s="66">
        <f t="shared" si="1173"/>
        <v>0</v>
      </c>
      <c r="EZ128" s="65">
        <v>0</v>
      </c>
      <c r="FA128" s="14">
        <v>0</v>
      </c>
      <c r="FB128" s="66">
        <v>0</v>
      </c>
      <c r="FC128" s="65">
        <v>229.98420000000002</v>
      </c>
      <c r="FD128" s="14">
        <v>6346.1959999999999</v>
      </c>
      <c r="FE128" s="66">
        <f t="shared" si="1175"/>
        <v>27594.052113145161</v>
      </c>
      <c r="FF128" s="65">
        <v>14.556929999999999</v>
      </c>
      <c r="FG128" s="14">
        <v>601.37699999999995</v>
      </c>
      <c r="FH128" s="66">
        <f t="shared" si="1176"/>
        <v>41312.076103958731</v>
      </c>
      <c r="FI128" s="65">
        <v>0</v>
      </c>
      <c r="FJ128" s="14">
        <v>0</v>
      </c>
      <c r="FK128" s="66">
        <v>0</v>
      </c>
      <c r="FL128" s="65">
        <v>0.15090999999999999</v>
      </c>
      <c r="FM128" s="14">
        <v>3.427</v>
      </c>
      <c r="FN128" s="66">
        <f t="shared" si="1195"/>
        <v>22708.899343979858</v>
      </c>
      <c r="FO128" s="65">
        <v>2.1999999999999999E-2</v>
      </c>
      <c r="FP128" s="14">
        <v>0.63700000000000001</v>
      </c>
      <c r="FQ128" s="66">
        <f t="shared" si="1177"/>
        <v>28954.545454545456</v>
      </c>
      <c r="FR128" s="65">
        <v>0</v>
      </c>
      <c r="FS128" s="14">
        <v>0</v>
      </c>
      <c r="FT128" s="66">
        <v>0</v>
      </c>
      <c r="FU128" s="65">
        <v>0</v>
      </c>
      <c r="FV128" s="14">
        <v>0</v>
      </c>
      <c r="FW128" s="66">
        <v>0</v>
      </c>
      <c r="FX128" s="65">
        <v>0</v>
      </c>
      <c r="FY128" s="14">
        <v>0</v>
      </c>
      <c r="FZ128" s="66">
        <v>0</v>
      </c>
      <c r="GA128" s="65">
        <v>0</v>
      </c>
      <c r="GB128" s="14">
        <v>0</v>
      </c>
      <c r="GC128" s="66">
        <v>0</v>
      </c>
      <c r="GD128" s="65">
        <v>0</v>
      </c>
      <c r="GE128" s="14">
        <v>0</v>
      </c>
      <c r="GF128" s="66">
        <v>0</v>
      </c>
      <c r="GG128" s="65">
        <v>0</v>
      </c>
      <c r="GH128" s="14">
        <v>0</v>
      </c>
      <c r="GI128" s="66">
        <v>0</v>
      </c>
      <c r="GJ128" s="65">
        <v>0</v>
      </c>
      <c r="GK128" s="14">
        <v>0</v>
      </c>
      <c r="GL128" s="66">
        <v>0</v>
      </c>
      <c r="GM128" s="65">
        <v>0</v>
      </c>
      <c r="GN128" s="14">
        <v>0</v>
      </c>
      <c r="GO128" s="66">
        <v>0</v>
      </c>
      <c r="GP128" s="65">
        <v>0</v>
      </c>
      <c r="GQ128" s="14">
        <v>0</v>
      </c>
      <c r="GR128" s="66">
        <v>0</v>
      </c>
      <c r="GS128" s="65">
        <v>0</v>
      </c>
      <c r="GT128" s="14">
        <v>0</v>
      </c>
      <c r="GU128" s="66">
        <v>0</v>
      </c>
      <c r="GV128" s="65">
        <v>0</v>
      </c>
      <c r="GW128" s="14">
        <v>0</v>
      </c>
      <c r="GX128" s="66">
        <v>0</v>
      </c>
      <c r="GY128" s="65">
        <v>0</v>
      </c>
      <c r="GZ128" s="14">
        <v>0</v>
      </c>
      <c r="HA128" s="66">
        <v>0</v>
      </c>
      <c r="HB128" s="65">
        <v>0</v>
      </c>
      <c r="HC128" s="14">
        <v>0</v>
      </c>
      <c r="HD128" s="66">
        <v>0</v>
      </c>
      <c r="HE128" s="65">
        <v>0</v>
      </c>
      <c r="HF128" s="14">
        <v>0</v>
      </c>
      <c r="HG128" s="66">
        <v>0</v>
      </c>
      <c r="HH128" s="65">
        <v>0</v>
      </c>
      <c r="HI128" s="14">
        <v>0</v>
      </c>
      <c r="HJ128" s="66">
        <f t="shared" si="1179"/>
        <v>0</v>
      </c>
      <c r="HK128" s="65">
        <v>0</v>
      </c>
      <c r="HL128" s="14">
        <v>0</v>
      </c>
      <c r="HM128" s="66">
        <v>0</v>
      </c>
      <c r="HN128" s="65">
        <v>0</v>
      </c>
      <c r="HO128" s="14">
        <v>0</v>
      </c>
      <c r="HP128" s="66">
        <v>0</v>
      </c>
      <c r="HQ128" s="65">
        <v>1.4999999999999999E-2</v>
      </c>
      <c r="HR128" s="14">
        <v>2.6059999999999999</v>
      </c>
      <c r="HS128" s="66">
        <f t="shared" ref="HS128" si="1199">HR128/HQ128*1000</f>
        <v>173733.33333333331</v>
      </c>
      <c r="HT128" s="65">
        <v>0</v>
      </c>
      <c r="HU128" s="14">
        <v>0</v>
      </c>
      <c r="HV128" s="66">
        <v>0</v>
      </c>
      <c r="HW128" s="65">
        <v>0</v>
      </c>
      <c r="HX128" s="14">
        <v>0</v>
      </c>
      <c r="HY128" s="66">
        <v>0</v>
      </c>
      <c r="HZ128" s="65">
        <v>0</v>
      </c>
      <c r="IA128" s="14">
        <v>0</v>
      </c>
      <c r="IB128" s="66">
        <f t="shared" si="1181"/>
        <v>0</v>
      </c>
      <c r="IC128" s="65">
        <v>0</v>
      </c>
      <c r="ID128" s="14">
        <v>0</v>
      </c>
      <c r="IE128" s="66">
        <v>0</v>
      </c>
      <c r="IF128" s="65">
        <v>0</v>
      </c>
      <c r="IG128" s="14">
        <v>0</v>
      </c>
      <c r="IH128" s="66">
        <v>0</v>
      </c>
      <c r="II128" s="65">
        <v>0</v>
      </c>
      <c r="IJ128" s="14">
        <v>0</v>
      </c>
      <c r="IK128" s="66">
        <v>0</v>
      </c>
      <c r="IL128" s="65">
        <v>3.15E-2</v>
      </c>
      <c r="IM128" s="14">
        <v>1.3819999999999999</v>
      </c>
      <c r="IN128" s="66">
        <f t="shared" ref="IN128:IN130" si="1200">IM128/IL128*1000</f>
        <v>43873.015873015866</v>
      </c>
      <c r="IO128" s="65">
        <v>0.98448000000000002</v>
      </c>
      <c r="IP128" s="14">
        <v>134.68299999999999</v>
      </c>
      <c r="IQ128" s="66">
        <f t="shared" ref="IQ128" si="1201">IP128/IO128*1000</f>
        <v>136806.23273200064</v>
      </c>
      <c r="IR128" s="65">
        <v>0.99420000000000008</v>
      </c>
      <c r="IS128" s="14">
        <v>39.850999999999999</v>
      </c>
      <c r="IT128" s="66">
        <f t="shared" si="1193"/>
        <v>40083.484208408772</v>
      </c>
      <c r="IU128" s="65">
        <v>0</v>
      </c>
      <c r="IV128" s="14">
        <v>0</v>
      </c>
      <c r="IW128" s="66">
        <v>0</v>
      </c>
      <c r="IX128" s="65">
        <v>0</v>
      </c>
      <c r="IY128" s="14">
        <v>0</v>
      </c>
      <c r="IZ128" s="66">
        <v>0</v>
      </c>
      <c r="JA128" s="65">
        <v>0</v>
      </c>
      <c r="JB128" s="14">
        <v>0</v>
      </c>
      <c r="JC128" s="66">
        <v>0</v>
      </c>
      <c r="JD128" s="65">
        <v>2.7112800000000004</v>
      </c>
      <c r="JE128" s="14">
        <v>78.173000000000002</v>
      </c>
      <c r="JF128" s="66">
        <f t="shared" si="1183"/>
        <v>28832.507155291965</v>
      </c>
      <c r="JG128" s="65">
        <v>0</v>
      </c>
      <c r="JH128" s="14">
        <v>0</v>
      </c>
      <c r="JI128" s="66">
        <v>0</v>
      </c>
      <c r="JJ128" s="11">
        <f t="shared" si="1184"/>
        <v>292.94624999999991</v>
      </c>
      <c r="JK128" s="21">
        <f t="shared" si="1185"/>
        <v>8862.8839999999964</v>
      </c>
      <c r="JL128" s="6"/>
      <c r="JM128" s="9"/>
      <c r="JN128" s="6"/>
      <c r="JO128" s="6"/>
      <c r="JP128" s="6"/>
      <c r="JQ128" s="9"/>
      <c r="JR128" s="6"/>
      <c r="JS128" s="6"/>
      <c r="JT128" s="6"/>
      <c r="JU128" s="9"/>
      <c r="JV128" s="6"/>
      <c r="JW128" s="6"/>
      <c r="JX128" s="1"/>
      <c r="JY128" s="2"/>
      <c r="JZ128" s="1"/>
      <c r="KA128" s="1"/>
      <c r="KB128" s="1"/>
      <c r="KC128" s="2"/>
      <c r="KD128" s="1"/>
      <c r="KE128" s="1"/>
      <c r="KF128" s="1"/>
      <c r="KG128" s="2"/>
      <c r="KH128" s="1"/>
      <c r="KI128" s="1"/>
      <c r="KJ128" s="1"/>
      <c r="KK128" s="2"/>
      <c r="KL128" s="1"/>
      <c r="KM128" s="1"/>
      <c r="KN128" s="1"/>
      <c r="KO128" s="2"/>
      <c r="KP128" s="1"/>
      <c r="KQ128" s="1"/>
      <c r="KR128" s="1"/>
      <c r="KS128" s="2"/>
      <c r="KT128" s="1"/>
      <c r="KU128" s="1"/>
      <c r="KV128" s="1"/>
      <c r="KW128" s="2"/>
      <c r="KX128" s="1"/>
      <c r="KY128" s="1"/>
      <c r="KZ128" s="1"/>
      <c r="LA128" s="2"/>
      <c r="LB128" s="1"/>
      <c r="LC128" s="1"/>
      <c r="LD128" s="1"/>
    </row>
    <row r="129" spans="1:391" s="15" customFormat="1" x14ac:dyDescent="0.3">
      <c r="A129" s="57">
        <v>2018</v>
      </c>
      <c r="B129" s="83" t="s">
        <v>11</v>
      </c>
      <c r="C129" s="65">
        <v>0</v>
      </c>
      <c r="D129" s="14">
        <v>0</v>
      </c>
      <c r="E129" s="66">
        <v>0</v>
      </c>
      <c r="F129" s="65">
        <v>0.93306</v>
      </c>
      <c r="G129" s="14">
        <v>40.747999999999998</v>
      </c>
      <c r="H129" s="66">
        <f t="shared" si="1161"/>
        <v>43671.360898548854</v>
      </c>
      <c r="I129" s="65">
        <v>0</v>
      </c>
      <c r="J129" s="14">
        <v>0</v>
      </c>
      <c r="K129" s="66">
        <v>0</v>
      </c>
      <c r="L129" s="65">
        <v>0.55810000000000004</v>
      </c>
      <c r="M129" s="14">
        <v>8.6419999999999995</v>
      </c>
      <c r="N129" s="66">
        <f t="shared" si="1186"/>
        <v>15484.680164845007</v>
      </c>
      <c r="O129" s="65">
        <v>0</v>
      </c>
      <c r="P129" s="14">
        <v>0</v>
      </c>
      <c r="Q129" s="66">
        <v>0</v>
      </c>
      <c r="R129" s="65">
        <v>0</v>
      </c>
      <c r="S129" s="14">
        <v>0</v>
      </c>
      <c r="T129" s="66">
        <v>0</v>
      </c>
      <c r="U129" s="65">
        <v>0</v>
      </c>
      <c r="V129" s="14">
        <v>0</v>
      </c>
      <c r="W129" s="66">
        <f t="shared" si="1162"/>
        <v>0</v>
      </c>
      <c r="X129" s="65">
        <v>25.782419999999998</v>
      </c>
      <c r="Y129" s="14">
        <v>655.47</v>
      </c>
      <c r="Z129" s="66">
        <f t="shared" si="1163"/>
        <v>25423.137160902665</v>
      </c>
      <c r="AA129" s="65">
        <v>0</v>
      </c>
      <c r="AB129" s="14">
        <v>0</v>
      </c>
      <c r="AC129" s="66">
        <v>0</v>
      </c>
      <c r="AD129" s="65">
        <v>0</v>
      </c>
      <c r="AE129" s="14">
        <v>0</v>
      </c>
      <c r="AF129" s="66">
        <v>0</v>
      </c>
      <c r="AG129" s="65">
        <v>0</v>
      </c>
      <c r="AH129" s="14">
        <v>0</v>
      </c>
      <c r="AI129" s="66">
        <f t="shared" si="1164"/>
        <v>0</v>
      </c>
      <c r="AJ129" s="65">
        <v>0</v>
      </c>
      <c r="AK129" s="14">
        <v>0</v>
      </c>
      <c r="AL129" s="66">
        <v>0</v>
      </c>
      <c r="AM129" s="65">
        <v>0</v>
      </c>
      <c r="AN129" s="14">
        <v>0</v>
      </c>
      <c r="AO129" s="66">
        <v>0</v>
      </c>
      <c r="AP129" s="65">
        <v>0</v>
      </c>
      <c r="AQ129" s="14">
        <v>0</v>
      </c>
      <c r="AR129" s="66">
        <v>0</v>
      </c>
      <c r="AS129" s="65">
        <v>0</v>
      </c>
      <c r="AT129" s="14">
        <v>0</v>
      </c>
      <c r="AU129" s="66">
        <v>0</v>
      </c>
      <c r="AV129" s="65">
        <v>0</v>
      </c>
      <c r="AW129" s="14">
        <v>0</v>
      </c>
      <c r="AX129" s="66">
        <v>0</v>
      </c>
      <c r="AY129" s="65">
        <v>0</v>
      </c>
      <c r="AZ129" s="14">
        <v>0</v>
      </c>
      <c r="BA129" s="66">
        <v>0</v>
      </c>
      <c r="BB129" s="65">
        <v>0</v>
      </c>
      <c r="BC129" s="14">
        <v>0</v>
      </c>
      <c r="BD129" s="66">
        <v>0</v>
      </c>
      <c r="BE129" s="65">
        <v>6.7004599999999996</v>
      </c>
      <c r="BF129" s="14">
        <v>159.63999999999999</v>
      </c>
      <c r="BG129" s="66">
        <f t="shared" ref="BG129:BG134" si="1202">BF129/BE129*1000</f>
        <v>23825.229909588295</v>
      </c>
      <c r="BH129" s="65">
        <v>0</v>
      </c>
      <c r="BI129" s="14">
        <v>0</v>
      </c>
      <c r="BJ129" s="66">
        <v>0</v>
      </c>
      <c r="BK129" s="65"/>
      <c r="BL129" s="14"/>
      <c r="BM129" s="66"/>
      <c r="BN129" s="65">
        <v>0</v>
      </c>
      <c r="BO129" s="14">
        <v>0</v>
      </c>
      <c r="BP129" s="66">
        <v>0</v>
      </c>
      <c r="BQ129" s="65">
        <v>0</v>
      </c>
      <c r="BR129" s="14">
        <v>0</v>
      </c>
      <c r="BS129" s="66">
        <v>0</v>
      </c>
      <c r="BT129" s="65">
        <v>22.24775</v>
      </c>
      <c r="BU129" s="14">
        <v>608.23400000000004</v>
      </c>
      <c r="BV129" s="66">
        <f t="shared" si="1187"/>
        <v>27339.124181096966</v>
      </c>
      <c r="BW129" s="65">
        <v>0</v>
      </c>
      <c r="BX129" s="14">
        <v>0</v>
      </c>
      <c r="BY129" s="66">
        <v>0</v>
      </c>
      <c r="BZ129" s="65">
        <v>0</v>
      </c>
      <c r="CA129" s="14">
        <v>0</v>
      </c>
      <c r="CB129" s="66">
        <v>0</v>
      </c>
      <c r="CC129" s="65">
        <v>0</v>
      </c>
      <c r="CD129" s="14">
        <v>0</v>
      </c>
      <c r="CE129" s="66">
        <v>0</v>
      </c>
      <c r="CF129" s="65">
        <v>0</v>
      </c>
      <c r="CG129" s="14">
        <v>0</v>
      </c>
      <c r="CH129" s="66">
        <v>0</v>
      </c>
      <c r="CI129" s="65">
        <v>0</v>
      </c>
      <c r="CJ129" s="14">
        <v>0</v>
      </c>
      <c r="CK129" s="66">
        <v>0</v>
      </c>
      <c r="CL129" s="65">
        <v>0.26915999999999995</v>
      </c>
      <c r="CM129" s="14">
        <v>8.6649999999999991</v>
      </c>
      <c r="CN129" s="66">
        <f t="shared" si="1166"/>
        <v>32192.747807995245</v>
      </c>
      <c r="CO129" s="65">
        <v>0</v>
      </c>
      <c r="CP129" s="14">
        <v>0</v>
      </c>
      <c r="CQ129" s="66">
        <v>0</v>
      </c>
      <c r="CR129" s="65">
        <v>0</v>
      </c>
      <c r="CS129" s="14">
        <v>0</v>
      </c>
      <c r="CT129" s="66">
        <v>0</v>
      </c>
      <c r="CU129" s="65">
        <v>0</v>
      </c>
      <c r="CV129" s="14">
        <v>0</v>
      </c>
      <c r="CW129" s="66">
        <v>0</v>
      </c>
      <c r="CX129" s="65">
        <v>0</v>
      </c>
      <c r="CY129" s="14">
        <v>0</v>
      </c>
      <c r="CZ129" s="66">
        <f t="shared" si="1167"/>
        <v>0</v>
      </c>
      <c r="DA129" s="65">
        <v>0</v>
      </c>
      <c r="DB129" s="14">
        <v>0</v>
      </c>
      <c r="DC129" s="66">
        <v>0</v>
      </c>
      <c r="DD129" s="65">
        <v>0</v>
      </c>
      <c r="DE129" s="14">
        <v>0</v>
      </c>
      <c r="DF129" s="66">
        <v>0</v>
      </c>
      <c r="DG129" s="65">
        <v>0</v>
      </c>
      <c r="DH129" s="14">
        <v>0</v>
      </c>
      <c r="DI129" s="66">
        <v>0</v>
      </c>
      <c r="DJ129" s="65">
        <v>0</v>
      </c>
      <c r="DK129" s="14">
        <v>0</v>
      </c>
      <c r="DL129" s="66">
        <f t="shared" si="1168"/>
        <v>0</v>
      </c>
      <c r="DM129" s="65">
        <v>0</v>
      </c>
      <c r="DN129" s="14">
        <v>0</v>
      </c>
      <c r="DO129" s="66">
        <f t="shared" si="1169"/>
        <v>0</v>
      </c>
      <c r="DP129" s="65">
        <v>0</v>
      </c>
      <c r="DQ129" s="14">
        <v>0</v>
      </c>
      <c r="DR129" s="66">
        <v>0</v>
      </c>
      <c r="DS129" s="65">
        <v>0</v>
      </c>
      <c r="DT129" s="14">
        <v>0</v>
      </c>
      <c r="DU129" s="66">
        <v>0</v>
      </c>
      <c r="DV129" s="65">
        <v>0</v>
      </c>
      <c r="DW129" s="14">
        <v>0</v>
      </c>
      <c r="DX129" s="66">
        <v>0</v>
      </c>
      <c r="DY129" s="65">
        <v>0</v>
      </c>
      <c r="DZ129" s="14">
        <v>0</v>
      </c>
      <c r="EA129" s="66">
        <v>0</v>
      </c>
      <c r="EB129" s="65">
        <v>2.18215</v>
      </c>
      <c r="EC129" s="14">
        <v>79.697999999999993</v>
      </c>
      <c r="ED129" s="66">
        <f t="shared" si="1170"/>
        <v>36522.695506725016</v>
      </c>
      <c r="EE129" s="65">
        <v>0</v>
      </c>
      <c r="EF129" s="14">
        <v>0</v>
      </c>
      <c r="EG129" s="66">
        <v>0</v>
      </c>
      <c r="EH129" s="65">
        <v>0</v>
      </c>
      <c r="EI129" s="14">
        <v>0</v>
      </c>
      <c r="EJ129" s="66">
        <v>0</v>
      </c>
      <c r="EK129" s="65">
        <v>0.20148000000000002</v>
      </c>
      <c r="EL129" s="14">
        <v>7.6070000000000002</v>
      </c>
      <c r="EM129" s="66">
        <f t="shared" si="1198"/>
        <v>37755.608497121299</v>
      </c>
      <c r="EN129" s="65">
        <v>0.88046999999999997</v>
      </c>
      <c r="EO129" s="14">
        <v>19.318999999999999</v>
      </c>
      <c r="EP129" s="66">
        <f t="shared" si="1172"/>
        <v>21941.690233625224</v>
      </c>
      <c r="EQ129" s="65">
        <v>0</v>
      </c>
      <c r="ER129" s="14">
        <v>0</v>
      </c>
      <c r="ES129" s="66">
        <v>0</v>
      </c>
      <c r="ET129" s="65">
        <v>0</v>
      </c>
      <c r="EU129" s="14">
        <v>0</v>
      </c>
      <c r="EV129" s="66">
        <v>0</v>
      </c>
      <c r="EW129" s="65">
        <v>0</v>
      </c>
      <c r="EX129" s="14">
        <v>0</v>
      </c>
      <c r="EY129" s="66">
        <f t="shared" si="1173"/>
        <v>0</v>
      </c>
      <c r="EZ129" s="65">
        <v>0.64649999999999996</v>
      </c>
      <c r="FA129" s="14">
        <v>18.099</v>
      </c>
      <c r="FB129" s="66">
        <f t="shared" si="1174"/>
        <v>27995.359628770304</v>
      </c>
      <c r="FC129" s="65">
        <v>1.7947400000000002</v>
      </c>
      <c r="FD129" s="14">
        <v>74.575000000000003</v>
      </c>
      <c r="FE129" s="66">
        <f t="shared" si="1175"/>
        <v>41551.979673936054</v>
      </c>
      <c r="FF129" s="65">
        <v>21.759049999999998</v>
      </c>
      <c r="FG129" s="14">
        <v>599.45399999999995</v>
      </c>
      <c r="FH129" s="66">
        <f t="shared" si="1176"/>
        <v>27549.640264625523</v>
      </c>
      <c r="FI129" s="65">
        <v>0</v>
      </c>
      <c r="FJ129" s="14">
        <v>0</v>
      </c>
      <c r="FK129" s="66">
        <v>0</v>
      </c>
      <c r="FL129" s="65">
        <v>0</v>
      </c>
      <c r="FM129" s="14">
        <v>0</v>
      </c>
      <c r="FN129" s="66">
        <v>0</v>
      </c>
      <c r="FO129" s="65">
        <v>0</v>
      </c>
      <c r="FP129" s="14">
        <v>0</v>
      </c>
      <c r="FQ129" s="66">
        <v>0</v>
      </c>
      <c r="FR129" s="65">
        <v>0</v>
      </c>
      <c r="FS129" s="14">
        <v>0</v>
      </c>
      <c r="FT129" s="66">
        <v>0</v>
      </c>
      <c r="FU129" s="65">
        <v>0</v>
      </c>
      <c r="FV129" s="14">
        <v>0</v>
      </c>
      <c r="FW129" s="66">
        <v>0</v>
      </c>
      <c r="FX129" s="65">
        <v>0</v>
      </c>
      <c r="FY129" s="14">
        <v>0</v>
      </c>
      <c r="FZ129" s="66">
        <v>0</v>
      </c>
      <c r="GA129" s="65">
        <v>0</v>
      </c>
      <c r="GB129" s="14">
        <v>0</v>
      </c>
      <c r="GC129" s="66">
        <v>0</v>
      </c>
      <c r="GD129" s="65">
        <v>0</v>
      </c>
      <c r="GE129" s="14">
        <v>0</v>
      </c>
      <c r="GF129" s="66">
        <v>0</v>
      </c>
      <c r="GG129" s="65">
        <v>0</v>
      </c>
      <c r="GH129" s="14">
        <v>0</v>
      </c>
      <c r="GI129" s="66">
        <v>0</v>
      </c>
      <c r="GJ129" s="65">
        <v>0</v>
      </c>
      <c r="GK129" s="14">
        <v>0</v>
      </c>
      <c r="GL129" s="66">
        <v>0</v>
      </c>
      <c r="GM129" s="65">
        <v>0</v>
      </c>
      <c r="GN129" s="14">
        <v>0</v>
      </c>
      <c r="GO129" s="66">
        <v>0</v>
      </c>
      <c r="GP129" s="65">
        <v>1.6199999999999999E-2</v>
      </c>
      <c r="GQ129" s="14">
        <v>1.0549999999999999</v>
      </c>
      <c r="GR129" s="66">
        <f t="shared" ref="GR129:GR133" si="1203">GQ129/GP129*1000</f>
        <v>65123.456790123455</v>
      </c>
      <c r="GS129" s="65">
        <v>0</v>
      </c>
      <c r="GT129" s="14">
        <v>0</v>
      </c>
      <c r="GU129" s="66">
        <v>0</v>
      </c>
      <c r="GV129" s="65">
        <v>0</v>
      </c>
      <c r="GW129" s="14">
        <v>0</v>
      </c>
      <c r="GX129" s="66">
        <v>0</v>
      </c>
      <c r="GY129" s="65">
        <v>0</v>
      </c>
      <c r="GZ129" s="14">
        <v>0</v>
      </c>
      <c r="HA129" s="66">
        <v>0</v>
      </c>
      <c r="HB129" s="65">
        <v>0</v>
      </c>
      <c r="HC129" s="14">
        <v>0</v>
      </c>
      <c r="HD129" s="66">
        <v>0</v>
      </c>
      <c r="HE129" s="65">
        <v>0</v>
      </c>
      <c r="HF129" s="14">
        <v>0</v>
      </c>
      <c r="HG129" s="66">
        <v>0</v>
      </c>
      <c r="HH129" s="65">
        <v>0</v>
      </c>
      <c r="HI129" s="14">
        <v>0</v>
      </c>
      <c r="HJ129" s="66">
        <f t="shared" si="1179"/>
        <v>0</v>
      </c>
      <c r="HK129" s="65">
        <v>0</v>
      </c>
      <c r="HL129" s="14">
        <v>0</v>
      </c>
      <c r="HM129" s="66">
        <v>0</v>
      </c>
      <c r="HN129" s="65">
        <v>0</v>
      </c>
      <c r="HO129" s="14">
        <v>0</v>
      </c>
      <c r="HP129" s="66">
        <v>0</v>
      </c>
      <c r="HQ129" s="65">
        <v>0</v>
      </c>
      <c r="HR129" s="14">
        <v>0</v>
      </c>
      <c r="HS129" s="66">
        <v>0</v>
      </c>
      <c r="HT129" s="65">
        <v>0</v>
      </c>
      <c r="HU129" s="14">
        <v>0</v>
      </c>
      <c r="HV129" s="66">
        <v>0</v>
      </c>
      <c r="HW129" s="65">
        <v>0</v>
      </c>
      <c r="HX129" s="14">
        <v>0</v>
      </c>
      <c r="HY129" s="66">
        <v>0</v>
      </c>
      <c r="HZ129" s="65">
        <v>0</v>
      </c>
      <c r="IA129" s="14">
        <v>0</v>
      </c>
      <c r="IB129" s="66">
        <f t="shared" si="1181"/>
        <v>0</v>
      </c>
      <c r="IC129" s="65">
        <v>0</v>
      </c>
      <c r="ID129" s="14">
        <v>0</v>
      </c>
      <c r="IE129" s="66">
        <v>0</v>
      </c>
      <c r="IF129" s="65">
        <v>0</v>
      </c>
      <c r="IG129" s="14">
        <v>0</v>
      </c>
      <c r="IH129" s="66">
        <v>0</v>
      </c>
      <c r="II129" s="65">
        <v>0</v>
      </c>
      <c r="IJ129" s="14">
        <v>0</v>
      </c>
      <c r="IK129" s="66">
        <v>0</v>
      </c>
      <c r="IL129" s="65">
        <v>8.48E-2</v>
      </c>
      <c r="IM129" s="14">
        <v>3.222</v>
      </c>
      <c r="IN129" s="66">
        <f t="shared" si="1200"/>
        <v>37995.283018867922</v>
      </c>
      <c r="IO129" s="65">
        <v>0</v>
      </c>
      <c r="IP129" s="14">
        <v>0</v>
      </c>
      <c r="IQ129" s="66">
        <v>0</v>
      </c>
      <c r="IR129" s="65">
        <v>0.80979999999999996</v>
      </c>
      <c r="IS129" s="14">
        <v>38.542000000000002</v>
      </c>
      <c r="IT129" s="66">
        <f t="shared" si="1193"/>
        <v>47594.467769819712</v>
      </c>
      <c r="IU129" s="65">
        <v>0</v>
      </c>
      <c r="IV129" s="14">
        <v>0</v>
      </c>
      <c r="IW129" s="66">
        <v>0</v>
      </c>
      <c r="IX129" s="65">
        <v>0</v>
      </c>
      <c r="IY129" s="14">
        <v>0</v>
      </c>
      <c r="IZ129" s="66">
        <v>0</v>
      </c>
      <c r="JA129" s="65">
        <v>0</v>
      </c>
      <c r="JB129" s="14">
        <v>0</v>
      </c>
      <c r="JC129" s="66">
        <v>0</v>
      </c>
      <c r="JD129" s="65">
        <v>25.930210000000002</v>
      </c>
      <c r="JE129" s="14">
        <v>1043.0250000000001</v>
      </c>
      <c r="JF129" s="66">
        <f t="shared" si="1183"/>
        <v>40224.317504563209</v>
      </c>
      <c r="JG129" s="65">
        <v>0</v>
      </c>
      <c r="JH129" s="14">
        <v>0</v>
      </c>
      <c r="JI129" s="66">
        <v>0</v>
      </c>
      <c r="JJ129" s="11">
        <f t="shared" si="1184"/>
        <v>110.79635000000002</v>
      </c>
      <c r="JK129" s="21">
        <f t="shared" si="1185"/>
        <v>3365.9949999999999</v>
      </c>
      <c r="JL129" s="12"/>
      <c r="JM129" s="13"/>
      <c r="JN129" s="12"/>
      <c r="JO129" s="12"/>
      <c r="JP129" s="12"/>
      <c r="JQ129" s="13"/>
      <c r="JR129" s="12"/>
      <c r="JS129" s="12"/>
      <c r="JT129" s="12"/>
      <c r="JU129" s="13"/>
      <c r="JV129" s="12"/>
      <c r="JW129" s="12"/>
      <c r="JX129" s="12"/>
      <c r="JY129" s="13"/>
      <c r="JZ129" s="12"/>
      <c r="KA129" s="12"/>
      <c r="KB129" s="12"/>
      <c r="KC129" s="13"/>
      <c r="KD129" s="12"/>
      <c r="KE129" s="12"/>
      <c r="KF129" s="12"/>
      <c r="KG129" s="13"/>
      <c r="KH129" s="12"/>
      <c r="KI129" s="12"/>
      <c r="KJ129" s="12"/>
      <c r="KK129" s="13"/>
      <c r="KL129" s="12"/>
      <c r="KM129" s="12"/>
      <c r="KN129" s="12"/>
      <c r="KO129" s="13"/>
      <c r="KP129" s="12"/>
      <c r="KQ129" s="12"/>
      <c r="KR129" s="12"/>
      <c r="KS129" s="13"/>
      <c r="KT129" s="12"/>
      <c r="KU129" s="12"/>
      <c r="KV129" s="12"/>
      <c r="KW129" s="13"/>
      <c r="KX129" s="12"/>
      <c r="KY129" s="12"/>
      <c r="KZ129" s="12"/>
      <c r="LA129" s="13"/>
      <c r="LB129" s="12"/>
      <c r="LC129" s="12"/>
      <c r="LD129" s="12"/>
    </row>
    <row r="130" spans="1:391" x14ac:dyDescent="0.3">
      <c r="A130" s="57">
        <v>2018</v>
      </c>
      <c r="B130" s="58" t="s">
        <v>12</v>
      </c>
      <c r="C130" s="65">
        <v>0</v>
      </c>
      <c r="D130" s="14">
        <v>0</v>
      </c>
      <c r="E130" s="66">
        <v>0</v>
      </c>
      <c r="F130" s="65">
        <v>2.2838699999999998</v>
      </c>
      <c r="G130" s="14">
        <v>114.36799999999999</v>
      </c>
      <c r="H130" s="66">
        <f t="shared" si="1161"/>
        <v>50076.405399606803</v>
      </c>
      <c r="I130" s="65">
        <v>0</v>
      </c>
      <c r="J130" s="14">
        <v>0</v>
      </c>
      <c r="K130" s="66">
        <v>0</v>
      </c>
      <c r="L130" s="65">
        <v>0.54544000000000004</v>
      </c>
      <c r="M130" s="14">
        <v>8.9390000000000001</v>
      </c>
      <c r="N130" s="66">
        <f t="shared" si="1186"/>
        <v>16388.603696098558</v>
      </c>
      <c r="O130" s="65">
        <v>0</v>
      </c>
      <c r="P130" s="14">
        <v>0</v>
      </c>
      <c r="Q130" s="66">
        <v>0</v>
      </c>
      <c r="R130" s="65">
        <v>0.33407999999999999</v>
      </c>
      <c r="S130" s="14">
        <v>19.722000000000001</v>
      </c>
      <c r="T130" s="66">
        <f t="shared" ref="T130" si="1204">S130/R130*1000</f>
        <v>59033.764367816097</v>
      </c>
      <c r="U130" s="65">
        <v>0</v>
      </c>
      <c r="V130" s="14">
        <v>0</v>
      </c>
      <c r="W130" s="66">
        <f t="shared" si="1162"/>
        <v>0</v>
      </c>
      <c r="X130" s="65">
        <v>52.53145</v>
      </c>
      <c r="Y130" s="14">
        <v>1893.7840000000001</v>
      </c>
      <c r="Z130" s="66">
        <f t="shared" si="1163"/>
        <v>36050.480236125215</v>
      </c>
      <c r="AA130" s="65">
        <v>0</v>
      </c>
      <c r="AB130" s="14">
        <v>0</v>
      </c>
      <c r="AC130" s="66">
        <v>0</v>
      </c>
      <c r="AD130" s="65">
        <v>0</v>
      </c>
      <c r="AE130" s="14">
        <v>0</v>
      </c>
      <c r="AF130" s="66">
        <v>0</v>
      </c>
      <c r="AG130" s="65">
        <v>0</v>
      </c>
      <c r="AH130" s="14">
        <v>0</v>
      </c>
      <c r="AI130" s="66">
        <f t="shared" si="1164"/>
        <v>0</v>
      </c>
      <c r="AJ130" s="65">
        <v>0</v>
      </c>
      <c r="AK130" s="14">
        <v>0</v>
      </c>
      <c r="AL130" s="66">
        <v>0</v>
      </c>
      <c r="AM130" s="65">
        <v>0</v>
      </c>
      <c r="AN130" s="14">
        <v>0</v>
      </c>
      <c r="AO130" s="66">
        <v>0</v>
      </c>
      <c r="AP130" s="65">
        <v>0</v>
      </c>
      <c r="AQ130" s="14">
        <v>0</v>
      </c>
      <c r="AR130" s="66">
        <v>0</v>
      </c>
      <c r="AS130" s="65">
        <v>0.14793000000000001</v>
      </c>
      <c r="AT130" s="14">
        <v>3.859</v>
      </c>
      <c r="AU130" s="66">
        <f t="shared" ref="AU130" si="1205">AT130/AS130*1000</f>
        <v>26086.662610694249</v>
      </c>
      <c r="AV130" s="65">
        <v>0</v>
      </c>
      <c r="AW130" s="14">
        <v>0</v>
      </c>
      <c r="AX130" s="66">
        <v>0</v>
      </c>
      <c r="AY130" s="65">
        <v>0</v>
      </c>
      <c r="AZ130" s="14">
        <v>0</v>
      </c>
      <c r="BA130" s="66">
        <v>0</v>
      </c>
      <c r="BB130" s="65">
        <v>0</v>
      </c>
      <c r="BC130" s="14">
        <v>0</v>
      </c>
      <c r="BD130" s="66">
        <v>0</v>
      </c>
      <c r="BE130" s="65">
        <v>1.0445</v>
      </c>
      <c r="BF130" s="14">
        <v>45.125</v>
      </c>
      <c r="BG130" s="66">
        <f t="shared" si="1202"/>
        <v>43202.489229296312</v>
      </c>
      <c r="BH130" s="65">
        <v>0</v>
      </c>
      <c r="BI130" s="14">
        <v>0</v>
      </c>
      <c r="BJ130" s="66">
        <v>0</v>
      </c>
      <c r="BK130" s="65"/>
      <c r="BL130" s="14"/>
      <c r="BM130" s="66"/>
      <c r="BN130" s="65">
        <v>0</v>
      </c>
      <c r="BO130" s="14">
        <v>0</v>
      </c>
      <c r="BP130" s="66">
        <v>0</v>
      </c>
      <c r="BQ130" s="65">
        <v>0</v>
      </c>
      <c r="BR130" s="14">
        <v>0</v>
      </c>
      <c r="BS130" s="66">
        <v>0</v>
      </c>
      <c r="BT130" s="65">
        <v>23.292009999999998</v>
      </c>
      <c r="BU130" s="14">
        <v>592.32100000000003</v>
      </c>
      <c r="BV130" s="66">
        <f t="shared" si="1187"/>
        <v>25430.222638578642</v>
      </c>
      <c r="BW130" s="65">
        <v>0</v>
      </c>
      <c r="BX130" s="14">
        <v>0</v>
      </c>
      <c r="BY130" s="66">
        <v>0</v>
      </c>
      <c r="BZ130" s="65">
        <v>0</v>
      </c>
      <c r="CA130" s="14">
        <v>0</v>
      </c>
      <c r="CB130" s="66">
        <v>0</v>
      </c>
      <c r="CC130" s="65">
        <v>0</v>
      </c>
      <c r="CD130" s="14">
        <v>0</v>
      </c>
      <c r="CE130" s="66">
        <v>0</v>
      </c>
      <c r="CF130" s="65">
        <v>0</v>
      </c>
      <c r="CG130" s="14">
        <v>0</v>
      </c>
      <c r="CH130" s="66">
        <v>0</v>
      </c>
      <c r="CI130" s="65">
        <v>0</v>
      </c>
      <c r="CJ130" s="14">
        <v>0</v>
      </c>
      <c r="CK130" s="66">
        <v>0</v>
      </c>
      <c r="CL130" s="65">
        <v>0.23754</v>
      </c>
      <c r="CM130" s="14">
        <v>8.3130000000000006</v>
      </c>
      <c r="CN130" s="66">
        <f t="shared" si="1166"/>
        <v>34996.211164435466</v>
      </c>
      <c r="CO130" s="65">
        <v>0</v>
      </c>
      <c r="CP130" s="14">
        <v>0</v>
      </c>
      <c r="CQ130" s="66">
        <v>0</v>
      </c>
      <c r="CR130" s="65">
        <v>1.1100000000000001E-3</v>
      </c>
      <c r="CS130" s="14">
        <v>0.27900000000000003</v>
      </c>
      <c r="CT130" s="66" t="e">
        <v>#DIV/0!</v>
      </c>
      <c r="CU130" s="65">
        <v>0</v>
      </c>
      <c r="CV130" s="14">
        <v>0</v>
      </c>
      <c r="CW130" s="66">
        <v>0</v>
      </c>
      <c r="CX130" s="65">
        <v>0</v>
      </c>
      <c r="CY130" s="14">
        <v>0</v>
      </c>
      <c r="CZ130" s="66">
        <f t="shared" si="1167"/>
        <v>0</v>
      </c>
      <c r="DA130" s="65">
        <v>0</v>
      </c>
      <c r="DB130" s="14">
        <v>0</v>
      </c>
      <c r="DC130" s="66">
        <v>0</v>
      </c>
      <c r="DD130" s="65">
        <v>0</v>
      </c>
      <c r="DE130" s="14">
        <v>0</v>
      </c>
      <c r="DF130" s="66">
        <v>0</v>
      </c>
      <c r="DG130" s="65">
        <v>0</v>
      </c>
      <c r="DH130" s="14">
        <v>0</v>
      </c>
      <c r="DI130" s="66">
        <v>0</v>
      </c>
      <c r="DJ130" s="65">
        <v>0</v>
      </c>
      <c r="DK130" s="14">
        <v>0</v>
      </c>
      <c r="DL130" s="66">
        <f t="shared" si="1168"/>
        <v>0</v>
      </c>
      <c r="DM130" s="65">
        <v>0</v>
      </c>
      <c r="DN130" s="14">
        <v>0</v>
      </c>
      <c r="DO130" s="66">
        <f t="shared" si="1169"/>
        <v>0</v>
      </c>
      <c r="DP130" s="65">
        <v>0</v>
      </c>
      <c r="DQ130" s="14">
        <v>0</v>
      </c>
      <c r="DR130" s="66">
        <v>0</v>
      </c>
      <c r="DS130" s="65">
        <v>0</v>
      </c>
      <c r="DT130" s="14">
        <v>0</v>
      </c>
      <c r="DU130" s="66">
        <v>0</v>
      </c>
      <c r="DV130" s="65">
        <v>0</v>
      </c>
      <c r="DW130" s="14">
        <v>0</v>
      </c>
      <c r="DX130" s="66">
        <v>0</v>
      </c>
      <c r="DY130" s="65">
        <v>0</v>
      </c>
      <c r="DZ130" s="14">
        <v>0</v>
      </c>
      <c r="EA130" s="66">
        <v>0</v>
      </c>
      <c r="EB130" s="65">
        <v>4.6177900000000003</v>
      </c>
      <c r="EC130" s="14">
        <v>153.33500000000001</v>
      </c>
      <c r="ED130" s="66">
        <f t="shared" si="1170"/>
        <v>33205.277849360842</v>
      </c>
      <c r="EE130" s="65">
        <v>0</v>
      </c>
      <c r="EF130" s="14">
        <v>0</v>
      </c>
      <c r="EG130" s="66">
        <v>0</v>
      </c>
      <c r="EH130" s="65">
        <v>0</v>
      </c>
      <c r="EI130" s="14">
        <v>0</v>
      </c>
      <c r="EJ130" s="66">
        <v>0</v>
      </c>
      <c r="EK130" s="65">
        <v>0</v>
      </c>
      <c r="EL130" s="14">
        <v>0</v>
      </c>
      <c r="EM130" s="66">
        <v>0</v>
      </c>
      <c r="EN130" s="65">
        <v>25.495099999999997</v>
      </c>
      <c r="EO130" s="14">
        <v>783.65899999999999</v>
      </c>
      <c r="EP130" s="66">
        <f t="shared" si="1172"/>
        <v>30737.63193711733</v>
      </c>
      <c r="EQ130" s="65">
        <v>0</v>
      </c>
      <c r="ER130" s="14">
        <v>0</v>
      </c>
      <c r="ES130" s="66">
        <v>0</v>
      </c>
      <c r="ET130" s="65">
        <v>0</v>
      </c>
      <c r="EU130" s="14">
        <v>0</v>
      </c>
      <c r="EV130" s="66">
        <v>0</v>
      </c>
      <c r="EW130" s="65">
        <v>0</v>
      </c>
      <c r="EX130" s="14">
        <v>0</v>
      </c>
      <c r="EY130" s="66">
        <f t="shared" si="1173"/>
        <v>0</v>
      </c>
      <c r="EZ130" s="65">
        <v>0</v>
      </c>
      <c r="FA130" s="14">
        <v>0</v>
      </c>
      <c r="FB130" s="66">
        <v>0</v>
      </c>
      <c r="FC130" s="65">
        <v>31.849360000000001</v>
      </c>
      <c r="FD130" s="14">
        <v>1224.6469999999999</v>
      </c>
      <c r="FE130" s="66">
        <f t="shared" si="1175"/>
        <v>38451.227905364496</v>
      </c>
      <c r="FF130" s="65">
        <v>24.73263</v>
      </c>
      <c r="FG130" s="14">
        <v>646.37699999999995</v>
      </c>
      <c r="FH130" s="66">
        <f t="shared" si="1176"/>
        <v>26134.584150573552</v>
      </c>
      <c r="FI130" s="65">
        <v>0</v>
      </c>
      <c r="FJ130" s="14">
        <v>0</v>
      </c>
      <c r="FK130" s="66">
        <v>0</v>
      </c>
      <c r="FL130" s="65">
        <v>0.24421000000000001</v>
      </c>
      <c r="FM130" s="14">
        <v>6.8529999999999998</v>
      </c>
      <c r="FN130" s="66">
        <f t="shared" si="1195"/>
        <v>28061.913926538633</v>
      </c>
      <c r="FO130" s="65">
        <v>0</v>
      </c>
      <c r="FP130" s="14">
        <v>0</v>
      </c>
      <c r="FQ130" s="66">
        <v>0</v>
      </c>
      <c r="FR130" s="65">
        <v>0</v>
      </c>
      <c r="FS130" s="14">
        <v>0</v>
      </c>
      <c r="FT130" s="66">
        <v>0</v>
      </c>
      <c r="FU130" s="65">
        <v>0</v>
      </c>
      <c r="FV130" s="14">
        <v>0</v>
      </c>
      <c r="FW130" s="66">
        <v>0</v>
      </c>
      <c r="FX130" s="65">
        <v>0</v>
      </c>
      <c r="FY130" s="14">
        <v>0</v>
      </c>
      <c r="FZ130" s="66">
        <v>0</v>
      </c>
      <c r="GA130" s="65">
        <v>0</v>
      </c>
      <c r="GB130" s="14">
        <v>0</v>
      </c>
      <c r="GC130" s="66">
        <v>0</v>
      </c>
      <c r="GD130" s="65">
        <v>0</v>
      </c>
      <c r="GE130" s="14">
        <v>0</v>
      </c>
      <c r="GF130" s="66">
        <v>0</v>
      </c>
      <c r="GG130" s="65">
        <v>1.1135999999999999</v>
      </c>
      <c r="GH130" s="14">
        <v>56.939</v>
      </c>
      <c r="GI130" s="66">
        <f t="shared" ref="GI130" si="1206">GH130/GG130*1000</f>
        <v>51130.567528735635</v>
      </c>
      <c r="GJ130" s="65">
        <v>0</v>
      </c>
      <c r="GK130" s="14">
        <v>0</v>
      </c>
      <c r="GL130" s="66">
        <v>0</v>
      </c>
      <c r="GM130" s="65">
        <v>0</v>
      </c>
      <c r="GN130" s="14">
        <v>0</v>
      </c>
      <c r="GO130" s="66">
        <v>0</v>
      </c>
      <c r="GP130" s="65">
        <v>0</v>
      </c>
      <c r="GQ130" s="14">
        <v>0</v>
      </c>
      <c r="GR130" s="66">
        <v>0</v>
      </c>
      <c r="GS130" s="65">
        <v>0</v>
      </c>
      <c r="GT130" s="14">
        <v>0</v>
      </c>
      <c r="GU130" s="66">
        <v>0</v>
      </c>
      <c r="GV130" s="65">
        <v>0</v>
      </c>
      <c r="GW130" s="14">
        <v>0</v>
      </c>
      <c r="GX130" s="66">
        <v>0</v>
      </c>
      <c r="GY130" s="65">
        <v>0</v>
      </c>
      <c r="GZ130" s="14">
        <v>0</v>
      </c>
      <c r="HA130" s="66">
        <v>0</v>
      </c>
      <c r="HB130" s="65">
        <v>0</v>
      </c>
      <c r="HC130" s="14">
        <v>0</v>
      </c>
      <c r="HD130" s="66">
        <v>0</v>
      </c>
      <c r="HE130" s="65">
        <v>0</v>
      </c>
      <c r="HF130" s="14">
        <v>0</v>
      </c>
      <c r="HG130" s="66">
        <v>0</v>
      </c>
      <c r="HH130" s="65">
        <v>0</v>
      </c>
      <c r="HI130" s="14">
        <v>0</v>
      </c>
      <c r="HJ130" s="66">
        <f t="shared" si="1179"/>
        <v>0</v>
      </c>
      <c r="HK130" s="65">
        <v>0</v>
      </c>
      <c r="HL130" s="14">
        <v>0</v>
      </c>
      <c r="HM130" s="66">
        <v>0</v>
      </c>
      <c r="HN130" s="65">
        <v>0</v>
      </c>
      <c r="HO130" s="14">
        <v>0</v>
      </c>
      <c r="HP130" s="66">
        <v>0</v>
      </c>
      <c r="HQ130" s="65">
        <v>0</v>
      </c>
      <c r="HR130" s="14">
        <v>0</v>
      </c>
      <c r="HS130" s="66">
        <v>0</v>
      </c>
      <c r="HT130" s="65">
        <v>0</v>
      </c>
      <c r="HU130" s="14">
        <v>0</v>
      </c>
      <c r="HV130" s="66">
        <v>0</v>
      </c>
      <c r="HW130" s="65">
        <v>0</v>
      </c>
      <c r="HX130" s="14">
        <v>0</v>
      </c>
      <c r="HY130" s="66">
        <v>0</v>
      </c>
      <c r="HZ130" s="65">
        <v>0</v>
      </c>
      <c r="IA130" s="14">
        <v>0</v>
      </c>
      <c r="IB130" s="66">
        <f t="shared" si="1181"/>
        <v>0</v>
      </c>
      <c r="IC130" s="65">
        <v>0.06</v>
      </c>
      <c r="ID130" s="14">
        <v>0.46500000000000002</v>
      </c>
      <c r="IE130" s="66">
        <f t="shared" ref="IE130" si="1207">ID130/IC130*1000</f>
        <v>7750.0000000000009</v>
      </c>
      <c r="IF130" s="65">
        <v>0</v>
      </c>
      <c r="IG130" s="14">
        <v>0</v>
      </c>
      <c r="IH130" s="66">
        <v>0</v>
      </c>
      <c r="II130" s="65">
        <v>0</v>
      </c>
      <c r="IJ130" s="14">
        <v>0</v>
      </c>
      <c r="IK130" s="66">
        <v>0</v>
      </c>
      <c r="IL130" s="65">
        <v>1.0580000000000001E-2</v>
      </c>
      <c r="IM130" s="14">
        <v>0.45200000000000001</v>
      </c>
      <c r="IN130" s="66">
        <f t="shared" si="1200"/>
        <v>42722.117202268426</v>
      </c>
      <c r="IO130" s="65">
        <v>1.56192</v>
      </c>
      <c r="IP130" s="14">
        <v>264.62599999999998</v>
      </c>
      <c r="IQ130" s="66">
        <f t="shared" ref="IQ130:IQ133" si="1208">IP130/IO130*1000</f>
        <v>169423.53001434132</v>
      </c>
      <c r="IR130" s="65">
        <v>4.0000000000000001E-3</v>
      </c>
      <c r="IS130" s="14">
        <v>0.10199999999999999</v>
      </c>
      <c r="IT130" s="66">
        <f t="shared" si="1193"/>
        <v>25499.999999999996</v>
      </c>
      <c r="IU130" s="65">
        <v>9.6000000000000002E-2</v>
      </c>
      <c r="IV130" s="14">
        <v>5.9589999999999996</v>
      </c>
      <c r="IW130" s="66">
        <f t="shared" ref="IW130" si="1209">IV130/IU130*1000</f>
        <v>62072.916666666664</v>
      </c>
      <c r="IX130" s="65">
        <v>6.4000000000000003E-3</v>
      </c>
      <c r="IY130" s="14">
        <v>1.425</v>
      </c>
      <c r="IZ130" s="66">
        <f t="shared" ref="IZ130" si="1210">IY130/IX130*1000</f>
        <v>222656.25</v>
      </c>
      <c r="JA130" s="65">
        <v>0</v>
      </c>
      <c r="JB130" s="14">
        <v>0</v>
      </c>
      <c r="JC130" s="66">
        <v>0</v>
      </c>
      <c r="JD130" s="65">
        <v>14.46602</v>
      </c>
      <c r="JE130" s="14">
        <v>300.50099999999998</v>
      </c>
      <c r="JF130" s="66">
        <f t="shared" si="1183"/>
        <v>20772.887082970989</v>
      </c>
      <c r="JG130" s="65">
        <v>0</v>
      </c>
      <c r="JH130" s="14">
        <v>0</v>
      </c>
      <c r="JI130" s="66">
        <v>0</v>
      </c>
      <c r="JJ130" s="11">
        <f t="shared" si="1184"/>
        <v>184.67554000000001</v>
      </c>
      <c r="JK130" s="21">
        <f t="shared" si="1185"/>
        <v>6132.0499999999993</v>
      </c>
      <c r="JL130" s="6"/>
      <c r="JM130" s="9"/>
      <c r="JN130" s="6"/>
      <c r="JO130" s="6"/>
      <c r="JP130" s="6"/>
      <c r="JQ130" s="9"/>
      <c r="JR130" s="6"/>
      <c r="JS130" s="6"/>
      <c r="JT130" s="6"/>
      <c r="JU130" s="9"/>
      <c r="JV130" s="6"/>
      <c r="JW130" s="6"/>
      <c r="JX130" s="1"/>
      <c r="JY130" s="2"/>
      <c r="JZ130" s="1"/>
      <c r="KA130" s="1"/>
      <c r="KB130" s="1"/>
      <c r="KC130" s="2"/>
      <c r="KD130" s="1"/>
      <c r="KE130" s="1"/>
      <c r="KF130" s="1"/>
      <c r="KG130" s="2"/>
      <c r="KH130" s="1"/>
      <c r="KI130" s="1"/>
      <c r="KJ130" s="1"/>
      <c r="KK130" s="2"/>
      <c r="KL130" s="1"/>
      <c r="KM130" s="1"/>
      <c r="KN130" s="1"/>
      <c r="KO130" s="2"/>
      <c r="KP130" s="1"/>
      <c r="KQ130" s="1"/>
      <c r="KR130" s="1"/>
      <c r="KS130" s="2"/>
      <c r="KT130" s="1"/>
      <c r="KU130" s="1"/>
      <c r="KV130" s="1"/>
      <c r="KW130" s="2"/>
      <c r="KX130" s="1"/>
      <c r="KY130" s="1"/>
      <c r="KZ130" s="1"/>
      <c r="LA130" s="2"/>
      <c r="LB130" s="1"/>
      <c r="LC130" s="1"/>
      <c r="LD130" s="1"/>
    </row>
    <row r="131" spans="1:391" x14ac:dyDescent="0.3">
      <c r="A131" s="57">
        <v>2018</v>
      </c>
      <c r="B131" s="58" t="s">
        <v>13</v>
      </c>
      <c r="C131" s="65">
        <v>0</v>
      </c>
      <c r="D131" s="14">
        <v>0</v>
      </c>
      <c r="E131" s="66">
        <v>0</v>
      </c>
      <c r="F131" s="65">
        <v>2.8609100000000001</v>
      </c>
      <c r="G131" s="14">
        <v>114.13200000000001</v>
      </c>
      <c r="H131" s="66">
        <f t="shared" ref="H131:H134" si="1211">G131/F131*1000</f>
        <v>39893.600288020243</v>
      </c>
      <c r="I131" s="65">
        <v>0</v>
      </c>
      <c r="J131" s="14">
        <v>0</v>
      </c>
      <c r="K131" s="66">
        <v>0</v>
      </c>
      <c r="L131" s="65">
        <v>2.2710000000000001E-2</v>
      </c>
      <c r="M131" s="14">
        <v>0.88300000000000001</v>
      </c>
      <c r="N131" s="66">
        <f t="shared" ref="N131:N134" si="1212">M131/L131*1000</f>
        <v>38881.549977983268</v>
      </c>
      <c r="O131" s="65">
        <v>0</v>
      </c>
      <c r="P131" s="14">
        <v>0</v>
      </c>
      <c r="Q131" s="66">
        <v>0</v>
      </c>
      <c r="R131" s="65">
        <v>0</v>
      </c>
      <c r="S131" s="14">
        <v>0</v>
      </c>
      <c r="T131" s="66">
        <v>0</v>
      </c>
      <c r="U131" s="65">
        <v>0</v>
      </c>
      <c r="V131" s="14">
        <v>0</v>
      </c>
      <c r="W131" s="66">
        <f t="shared" si="1162"/>
        <v>0</v>
      </c>
      <c r="X131" s="65">
        <v>33.214440000000003</v>
      </c>
      <c r="Y131" s="14">
        <v>1378.66</v>
      </c>
      <c r="Z131" s="66">
        <f t="shared" ref="Z131:Z134" si="1213">Y131/X131*1000</f>
        <v>41507.850200093693</v>
      </c>
      <c r="AA131" s="65">
        <v>0</v>
      </c>
      <c r="AB131" s="14">
        <v>0</v>
      </c>
      <c r="AC131" s="66">
        <v>0</v>
      </c>
      <c r="AD131" s="65">
        <v>0</v>
      </c>
      <c r="AE131" s="14">
        <v>0</v>
      </c>
      <c r="AF131" s="66">
        <v>0</v>
      </c>
      <c r="AG131" s="65">
        <v>0</v>
      </c>
      <c r="AH131" s="14">
        <v>0</v>
      </c>
      <c r="AI131" s="66">
        <f t="shared" si="1164"/>
        <v>0</v>
      </c>
      <c r="AJ131" s="65">
        <v>0</v>
      </c>
      <c r="AK131" s="14">
        <v>0</v>
      </c>
      <c r="AL131" s="66">
        <v>0</v>
      </c>
      <c r="AM131" s="65">
        <v>0</v>
      </c>
      <c r="AN131" s="14">
        <v>0</v>
      </c>
      <c r="AO131" s="66">
        <v>0</v>
      </c>
      <c r="AP131" s="65">
        <v>0</v>
      </c>
      <c r="AQ131" s="14">
        <v>0</v>
      </c>
      <c r="AR131" s="66">
        <v>0</v>
      </c>
      <c r="AS131" s="65">
        <v>0</v>
      </c>
      <c r="AT131" s="14">
        <v>0</v>
      </c>
      <c r="AU131" s="66">
        <v>0</v>
      </c>
      <c r="AV131" s="65">
        <v>0</v>
      </c>
      <c r="AW131" s="14">
        <v>0</v>
      </c>
      <c r="AX131" s="66">
        <v>0</v>
      </c>
      <c r="AY131" s="65">
        <v>0</v>
      </c>
      <c r="AZ131" s="14">
        <v>0</v>
      </c>
      <c r="BA131" s="66">
        <v>0</v>
      </c>
      <c r="BB131" s="65">
        <v>0</v>
      </c>
      <c r="BC131" s="14">
        <v>0</v>
      </c>
      <c r="BD131" s="66">
        <v>0</v>
      </c>
      <c r="BE131" s="65">
        <v>1.9887900000000001</v>
      </c>
      <c r="BF131" s="14">
        <v>81.465000000000003</v>
      </c>
      <c r="BG131" s="66">
        <f t="shared" si="1202"/>
        <v>40962.092528622932</v>
      </c>
      <c r="BH131" s="65">
        <v>0</v>
      </c>
      <c r="BI131" s="14">
        <v>0</v>
      </c>
      <c r="BJ131" s="66">
        <v>0</v>
      </c>
      <c r="BK131" s="65"/>
      <c r="BL131" s="14"/>
      <c r="BM131" s="66"/>
      <c r="BN131" s="65">
        <v>0</v>
      </c>
      <c r="BO131" s="14">
        <v>0</v>
      </c>
      <c r="BP131" s="66">
        <v>0</v>
      </c>
      <c r="BQ131" s="65">
        <v>0</v>
      </c>
      <c r="BR131" s="14">
        <v>0</v>
      </c>
      <c r="BS131" s="66">
        <v>0</v>
      </c>
      <c r="BT131" s="65">
        <v>38.768830000000001</v>
      </c>
      <c r="BU131" s="14">
        <v>863.38</v>
      </c>
      <c r="BV131" s="66">
        <f t="shared" ref="BV131:BV134" si="1214">BU131/BT131*1000</f>
        <v>22269.952433436858</v>
      </c>
      <c r="BW131" s="65">
        <v>0</v>
      </c>
      <c r="BX131" s="14">
        <v>0</v>
      </c>
      <c r="BY131" s="66">
        <v>0</v>
      </c>
      <c r="BZ131" s="65">
        <v>0</v>
      </c>
      <c r="CA131" s="14">
        <v>0</v>
      </c>
      <c r="CB131" s="66">
        <v>0</v>
      </c>
      <c r="CC131" s="65">
        <v>0</v>
      </c>
      <c r="CD131" s="14">
        <v>0</v>
      </c>
      <c r="CE131" s="66">
        <v>0</v>
      </c>
      <c r="CF131" s="65">
        <v>0</v>
      </c>
      <c r="CG131" s="14">
        <v>0</v>
      </c>
      <c r="CH131" s="66">
        <v>0</v>
      </c>
      <c r="CI131" s="65">
        <v>0</v>
      </c>
      <c r="CJ131" s="14">
        <v>0</v>
      </c>
      <c r="CK131" s="66">
        <v>0</v>
      </c>
      <c r="CL131" s="65">
        <v>1.1712400000000001</v>
      </c>
      <c r="CM131" s="14">
        <v>38.737000000000002</v>
      </c>
      <c r="CN131" s="66">
        <f t="shared" ref="CN131:CN134" si="1215">CM131/CL131*1000</f>
        <v>33073.494757692701</v>
      </c>
      <c r="CO131" s="65">
        <v>0</v>
      </c>
      <c r="CP131" s="14">
        <v>0</v>
      </c>
      <c r="CQ131" s="66">
        <v>0</v>
      </c>
      <c r="CR131" s="65">
        <v>0</v>
      </c>
      <c r="CS131" s="14">
        <v>0</v>
      </c>
      <c r="CT131" s="66">
        <v>0</v>
      </c>
      <c r="CU131" s="65">
        <v>0</v>
      </c>
      <c r="CV131" s="14">
        <v>0</v>
      </c>
      <c r="CW131" s="66">
        <v>0</v>
      </c>
      <c r="CX131" s="65">
        <v>0</v>
      </c>
      <c r="CY131" s="14">
        <v>0</v>
      </c>
      <c r="CZ131" s="66">
        <f t="shared" si="1167"/>
        <v>0</v>
      </c>
      <c r="DA131" s="65">
        <v>0</v>
      </c>
      <c r="DB131" s="14">
        <v>0</v>
      </c>
      <c r="DC131" s="66">
        <v>0</v>
      </c>
      <c r="DD131" s="65">
        <v>7.3600000000000002E-3</v>
      </c>
      <c r="DE131" s="14">
        <v>0.35799999999999998</v>
      </c>
      <c r="DF131" s="66">
        <f t="shared" ref="DF131:DF132" si="1216">DE131/DD131*1000</f>
        <v>48641.304347826088</v>
      </c>
      <c r="DG131" s="65">
        <v>0</v>
      </c>
      <c r="DH131" s="14">
        <v>0</v>
      </c>
      <c r="DI131" s="66">
        <v>0</v>
      </c>
      <c r="DJ131" s="65">
        <v>0</v>
      </c>
      <c r="DK131" s="14">
        <v>0</v>
      </c>
      <c r="DL131" s="66">
        <f t="shared" si="1168"/>
        <v>0</v>
      </c>
      <c r="DM131" s="65">
        <v>0</v>
      </c>
      <c r="DN131" s="14">
        <v>0</v>
      </c>
      <c r="DO131" s="66">
        <f t="shared" si="1169"/>
        <v>0</v>
      </c>
      <c r="DP131" s="65">
        <v>0.46560000000000001</v>
      </c>
      <c r="DQ131" s="14">
        <v>15.548</v>
      </c>
      <c r="DR131" s="66">
        <f t="shared" ref="DR131:DR134" si="1217">DQ131/DP131*1000</f>
        <v>33393.470790378007</v>
      </c>
      <c r="DS131" s="65">
        <v>0</v>
      </c>
      <c r="DT131" s="14">
        <v>0</v>
      </c>
      <c r="DU131" s="66">
        <v>0</v>
      </c>
      <c r="DV131" s="65">
        <v>0</v>
      </c>
      <c r="DW131" s="14">
        <v>0</v>
      </c>
      <c r="DX131" s="66">
        <v>0</v>
      </c>
      <c r="DY131" s="65">
        <v>0</v>
      </c>
      <c r="DZ131" s="14">
        <v>0</v>
      </c>
      <c r="EA131" s="66">
        <v>0</v>
      </c>
      <c r="EB131" s="65">
        <v>3.4994299999999998</v>
      </c>
      <c r="EC131" s="14">
        <v>117.17400000000001</v>
      </c>
      <c r="ED131" s="66">
        <f t="shared" ref="ED131:ED134" si="1218">EC131/EB131*1000</f>
        <v>33483.738780315653</v>
      </c>
      <c r="EE131" s="65">
        <v>0</v>
      </c>
      <c r="EF131" s="14">
        <v>0</v>
      </c>
      <c r="EG131" s="66">
        <v>0</v>
      </c>
      <c r="EH131" s="65">
        <v>0</v>
      </c>
      <c r="EI131" s="14">
        <v>0</v>
      </c>
      <c r="EJ131" s="66">
        <v>0</v>
      </c>
      <c r="EK131" s="65">
        <v>0.19055000000000002</v>
      </c>
      <c r="EL131" s="14">
        <v>7.7089999999999996</v>
      </c>
      <c r="EM131" s="66">
        <f t="shared" ref="EM131:EM134" si="1219">EL131/EK131*1000</f>
        <v>40456.573077932291</v>
      </c>
      <c r="EN131" s="65">
        <v>29.422699999999999</v>
      </c>
      <c r="EO131" s="14">
        <v>900.87199999999996</v>
      </c>
      <c r="EP131" s="66">
        <f t="shared" ref="EP131:EP134" si="1220">EO131/EN131*1000</f>
        <v>30618.264129396688</v>
      </c>
      <c r="EQ131" s="65">
        <v>0</v>
      </c>
      <c r="ER131" s="14">
        <v>0</v>
      </c>
      <c r="ES131" s="66">
        <v>0</v>
      </c>
      <c r="ET131" s="65">
        <v>0</v>
      </c>
      <c r="EU131" s="14">
        <v>0</v>
      </c>
      <c r="EV131" s="66">
        <v>0</v>
      </c>
      <c r="EW131" s="65">
        <v>0</v>
      </c>
      <c r="EX131" s="14">
        <v>0</v>
      </c>
      <c r="EY131" s="66">
        <f t="shared" si="1173"/>
        <v>0</v>
      </c>
      <c r="EZ131" s="65">
        <v>0</v>
      </c>
      <c r="FA131" s="14">
        <v>0</v>
      </c>
      <c r="FB131" s="66">
        <v>0</v>
      </c>
      <c r="FC131" s="65">
        <v>3.3715000000000002</v>
      </c>
      <c r="FD131" s="14">
        <v>90.649000000000001</v>
      </c>
      <c r="FE131" s="66">
        <f t="shared" ref="FE131:FE134" si="1221">FD131/FC131*1000</f>
        <v>26886.845617677591</v>
      </c>
      <c r="FF131" s="65">
        <v>26.691470000000002</v>
      </c>
      <c r="FG131" s="14">
        <v>695.95799999999997</v>
      </c>
      <c r="FH131" s="66">
        <f t="shared" ref="FH131:FH134" si="1222">FG131/FF131*1000</f>
        <v>26074.172760061545</v>
      </c>
      <c r="FI131" s="65">
        <v>0</v>
      </c>
      <c r="FJ131" s="14">
        <v>0</v>
      </c>
      <c r="FK131" s="66">
        <v>0</v>
      </c>
      <c r="FL131" s="65">
        <v>0</v>
      </c>
      <c r="FM131" s="14">
        <v>0</v>
      </c>
      <c r="FN131" s="66">
        <v>0</v>
      </c>
      <c r="FO131" s="65">
        <v>0</v>
      </c>
      <c r="FP131" s="14">
        <v>0</v>
      </c>
      <c r="FQ131" s="66">
        <v>0</v>
      </c>
      <c r="FR131" s="65">
        <v>0</v>
      </c>
      <c r="FS131" s="14">
        <v>0</v>
      </c>
      <c r="FT131" s="66">
        <v>0</v>
      </c>
      <c r="FU131" s="65">
        <v>0</v>
      </c>
      <c r="FV131" s="14">
        <v>0</v>
      </c>
      <c r="FW131" s="66">
        <v>0</v>
      </c>
      <c r="FX131" s="65">
        <v>0</v>
      </c>
      <c r="FY131" s="14">
        <v>0</v>
      </c>
      <c r="FZ131" s="66">
        <v>0</v>
      </c>
      <c r="GA131" s="65">
        <v>0</v>
      </c>
      <c r="GB131" s="14">
        <v>0</v>
      </c>
      <c r="GC131" s="66">
        <v>0</v>
      </c>
      <c r="GD131" s="65">
        <v>0</v>
      </c>
      <c r="GE131" s="14">
        <v>0</v>
      </c>
      <c r="GF131" s="66">
        <v>0</v>
      </c>
      <c r="GG131" s="65">
        <v>0</v>
      </c>
      <c r="GH131" s="14">
        <v>0</v>
      </c>
      <c r="GI131" s="66">
        <v>0</v>
      </c>
      <c r="GJ131" s="65">
        <v>0</v>
      </c>
      <c r="GK131" s="14">
        <v>0</v>
      </c>
      <c r="GL131" s="66">
        <v>0</v>
      </c>
      <c r="GM131" s="65">
        <v>0</v>
      </c>
      <c r="GN131" s="14">
        <v>0</v>
      </c>
      <c r="GO131" s="66">
        <v>0</v>
      </c>
      <c r="GP131" s="65">
        <v>5.9400000000000001E-2</v>
      </c>
      <c r="GQ131" s="14">
        <v>3.3540000000000001</v>
      </c>
      <c r="GR131" s="66">
        <f t="shared" si="1203"/>
        <v>56464.646464646466</v>
      </c>
      <c r="GS131" s="65">
        <v>0</v>
      </c>
      <c r="GT131" s="14">
        <v>0</v>
      </c>
      <c r="GU131" s="66">
        <v>0</v>
      </c>
      <c r="GV131" s="65">
        <v>0</v>
      </c>
      <c r="GW131" s="14">
        <v>0</v>
      </c>
      <c r="GX131" s="66">
        <v>0</v>
      </c>
      <c r="GY131" s="65">
        <v>0</v>
      </c>
      <c r="GZ131" s="14">
        <v>0</v>
      </c>
      <c r="HA131" s="66">
        <v>0</v>
      </c>
      <c r="HB131" s="65">
        <v>0</v>
      </c>
      <c r="HC131" s="14">
        <v>0</v>
      </c>
      <c r="HD131" s="66">
        <v>0</v>
      </c>
      <c r="HE131" s="65">
        <v>0</v>
      </c>
      <c r="HF131" s="14">
        <v>0</v>
      </c>
      <c r="HG131" s="66">
        <v>0</v>
      </c>
      <c r="HH131" s="65">
        <v>0</v>
      </c>
      <c r="HI131" s="14">
        <v>0</v>
      </c>
      <c r="HJ131" s="66">
        <f t="shared" si="1179"/>
        <v>0</v>
      </c>
      <c r="HK131" s="65">
        <v>0</v>
      </c>
      <c r="HL131" s="14">
        <v>0</v>
      </c>
      <c r="HM131" s="66">
        <v>0</v>
      </c>
      <c r="HN131" s="65">
        <v>0</v>
      </c>
      <c r="HO131" s="14">
        <v>0</v>
      </c>
      <c r="HP131" s="66">
        <v>0</v>
      </c>
      <c r="HQ131" s="65">
        <v>0</v>
      </c>
      <c r="HR131" s="14">
        <v>0</v>
      </c>
      <c r="HS131" s="66">
        <v>0</v>
      </c>
      <c r="HT131" s="65">
        <v>0</v>
      </c>
      <c r="HU131" s="14">
        <v>0</v>
      </c>
      <c r="HV131" s="66">
        <v>0</v>
      </c>
      <c r="HW131" s="65">
        <v>0</v>
      </c>
      <c r="HX131" s="14">
        <v>0</v>
      </c>
      <c r="HY131" s="66">
        <v>0</v>
      </c>
      <c r="HZ131" s="65">
        <v>0</v>
      </c>
      <c r="IA131" s="14">
        <v>0</v>
      </c>
      <c r="IB131" s="66">
        <f t="shared" si="1181"/>
        <v>0</v>
      </c>
      <c r="IC131" s="65">
        <v>0</v>
      </c>
      <c r="ID131" s="14">
        <v>0</v>
      </c>
      <c r="IE131" s="66">
        <v>0</v>
      </c>
      <c r="IF131" s="65">
        <v>0</v>
      </c>
      <c r="IG131" s="14">
        <v>0</v>
      </c>
      <c r="IH131" s="66">
        <v>0</v>
      </c>
      <c r="II131" s="65">
        <v>0</v>
      </c>
      <c r="IJ131" s="14">
        <v>0</v>
      </c>
      <c r="IK131" s="66">
        <v>0</v>
      </c>
      <c r="IL131" s="65">
        <v>0.11606</v>
      </c>
      <c r="IM131" s="14">
        <v>4.9219999999999997</v>
      </c>
      <c r="IN131" s="66">
        <f t="shared" ref="IN131:IN134" si="1223">IM131/IL131*1000</f>
        <v>42409.098742029979</v>
      </c>
      <c r="IO131" s="65">
        <v>2.0960900000000002</v>
      </c>
      <c r="IP131" s="14">
        <v>217.21799999999999</v>
      </c>
      <c r="IQ131" s="66">
        <f t="shared" si="1208"/>
        <v>103630.09221932263</v>
      </c>
      <c r="IR131" s="65">
        <v>0</v>
      </c>
      <c r="IS131" s="14">
        <v>0</v>
      </c>
      <c r="IT131" s="66">
        <v>0</v>
      </c>
      <c r="IU131" s="65">
        <v>0</v>
      </c>
      <c r="IV131" s="14">
        <v>0</v>
      </c>
      <c r="IW131" s="66">
        <v>0</v>
      </c>
      <c r="IX131" s="65">
        <v>0</v>
      </c>
      <c r="IY131" s="14">
        <v>0</v>
      </c>
      <c r="IZ131" s="66">
        <v>0</v>
      </c>
      <c r="JA131" s="65">
        <v>0</v>
      </c>
      <c r="JB131" s="14">
        <v>0</v>
      </c>
      <c r="JC131" s="66">
        <v>0</v>
      </c>
      <c r="JD131" s="65">
        <v>3.14785</v>
      </c>
      <c r="JE131" s="14">
        <v>73.623999999999995</v>
      </c>
      <c r="JF131" s="66">
        <f t="shared" ref="JF131:JF134" si="1224">JE131/JD131*1000</f>
        <v>23388.662102705021</v>
      </c>
      <c r="JG131" s="65">
        <v>0</v>
      </c>
      <c r="JH131" s="14">
        <v>0</v>
      </c>
      <c r="JI131" s="66">
        <v>0</v>
      </c>
      <c r="JJ131" s="11">
        <f t="shared" si="1184"/>
        <v>147.09493000000003</v>
      </c>
      <c r="JK131" s="21">
        <f t="shared" si="1185"/>
        <v>4604.643</v>
      </c>
      <c r="JL131" s="6"/>
      <c r="JM131" s="9"/>
      <c r="JN131" s="6"/>
      <c r="JO131" s="6"/>
      <c r="JP131" s="6"/>
      <c r="JQ131" s="9"/>
      <c r="JR131" s="6"/>
      <c r="JS131" s="6"/>
      <c r="JT131" s="6"/>
      <c r="JU131" s="9"/>
      <c r="JV131" s="6"/>
      <c r="JW131" s="6"/>
      <c r="JX131" s="1"/>
      <c r="JY131" s="2"/>
      <c r="JZ131" s="1"/>
      <c r="KA131" s="1"/>
      <c r="KB131" s="1"/>
      <c r="KC131" s="2"/>
      <c r="KD131" s="1"/>
      <c r="KE131" s="1"/>
      <c r="KF131" s="1"/>
      <c r="KG131" s="2"/>
      <c r="KH131" s="1"/>
      <c r="KI131" s="1"/>
      <c r="KJ131" s="1"/>
      <c r="KK131" s="2"/>
      <c r="KL131" s="1"/>
      <c r="KM131" s="1"/>
      <c r="KN131" s="1"/>
      <c r="KO131" s="2"/>
      <c r="KP131" s="1"/>
      <c r="KQ131" s="1"/>
      <c r="KR131" s="1"/>
      <c r="KS131" s="2"/>
      <c r="KT131" s="1"/>
      <c r="KU131" s="1"/>
      <c r="KV131" s="1"/>
      <c r="KW131" s="2"/>
      <c r="KX131" s="1"/>
      <c r="KY131" s="1"/>
      <c r="KZ131" s="1"/>
      <c r="LA131" s="2"/>
      <c r="LB131" s="1"/>
      <c r="LC131" s="1"/>
      <c r="LD131" s="1"/>
    </row>
    <row r="132" spans="1:391" x14ac:dyDescent="0.3">
      <c r="A132" s="57">
        <v>2018</v>
      </c>
      <c r="B132" s="58" t="s">
        <v>14</v>
      </c>
      <c r="C132" s="65">
        <v>0</v>
      </c>
      <c r="D132" s="14">
        <v>0</v>
      </c>
      <c r="E132" s="66">
        <v>0</v>
      </c>
      <c r="F132" s="65">
        <v>1.8606199999999999</v>
      </c>
      <c r="G132" s="14">
        <v>79.403000000000006</v>
      </c>
      <c r="H132" s="66">
        <f t="shared" si="1211"/>
        <v>42675.559759650016</v>
      </c>
      <c r="I132" s="65">
        <v>0</v>
      </c>
      <c r="J132" s="14">
        <v>0</v>
      </c>
      <c r="K132" s="66">
        <v>0</v>
      </c>
      <c r="L132" s="65">
        <v>0.47036</v>
      </c>
      <c r="M132" s="14">
        <v>11.016999999999999</v>
      </c>
      <c r="N132" s="66">
        <f t="shared" si="1212"/>
        <v>23422.484905179012</v>
      </c>
      <c r="O132" s="65">
        <v>0</v>
      </c>
      <c r="P132" s="14">
        <v>0</v>
      </c>
      <c r="Q132" s="66">
        <v>0</v>
      </c>
      <c r="R132" s="65">
        <v>0</v>
      </c>
      <c r="S132" s="14">
        <v>0</v>
      </c>
      <c r="T132" s="66">
        <v>0</v>
      </c>
      <c r="U132" s="65">
        <v>0</v>
      </c>
      <c r="V132" s="14">
        <v>0</v>
      </c>
      <c r="W132" s="66">
        <f t="shared" si="1162"/>
        <v>0</v>
      </c>
      <c r="X132" s="65">
        <v>36.565580000000004</v>
      </c>
      <c r="Y132" s="14">
        <v>1505.2950000000001</v>
      </c>
      <c r="Z132" s="66">
        <f t="shared" si="1213"/>
        <v>41166.993659064072</v>
      </c>
      <c r="AA132" s="65">
        <v>0</v>
      </c>
      <c r="AB132" s="14">
        <v>0</v>
      </c>
      <c r="AC132" s="66">
        <v>0</v>
      </c>
      <c r="AD132" s="65">
        <v>0</v>
      </c>
      <c r="AE132" s="14">
        <v>0</v>
      </c>
      <c r="AF132" s="66">
        <v>0</v>
      </c>
      <c r="AG132" s="65">
        <v>0</v>
      </c>
      <c r="AH132" s="14">
        <v>0</v>
      </c>
      <c r="AI132" s="66">
        <f t="shared" si="1164"/>
        <v>0</v>
      </c>
      <c r="AJ132" s="65">
        <v>0</v>
      </c>
      <c r="AK132" s="14">
        <v>0</v>
      </c>
      <c r="AL132" s="66">
        <v>0</v>
      </c>
      <c r="AM132" s="65">
        <v>0</v>
      </c>
      <c r="AN132" s="14">
        <v>0</v>
      </c>
      <c r="AO132" s="66">
        <v>0</v>
      </c>
      <c r="AP132" s="65">
        <v>0</v>
      </c>
      <c r="AQ132" s="14">
        <v>0</v>
      </c>
      <c r="AR132" s="66">
        <v>0</v>
      </c>
      <c r="AS132" s="65">
        <v>0</v>
      </c>
      <c r="AT132" s="14">
        <v>0</v>
      </c>
      <c r="AU132" s="66">
        <v>0</v>
      </c>
      <c r="AV132" s="65">
        <v>0.33100000000000002</v>
      </c>
      <c r="AW132" s="14">
        <v>13.737</v>
      </c>
      <c r="AX132" s="66">
        <f t="shared" ref="AX132" si="1225">AW132/AV132*1000</f>
        <v>41501.510574018124</v>
      </c>
      <c r="AY132" s="65">
        <v>0</v>
      </c>
      <c r="AZ132" s="14">
        <v>0</v>
      </c>
      <c r="BA132" s="66">
        <v>0</v>
      </c>
      <c r="BB132" s="65">
        <v>0</v>
      </c>
      <c r="BC132" s="14">
        <v>0</v>
      </c>
      <c r="BD132" s="66">
        <v>0</v>
      </c>
      <c r="BE132" s="65">
        <v>0.52729999999999999</v>
      </c>
      <c r="BF132" s="14">
        <v>21.641999999999999</v>
      </c>
      <c r="BG132" s="66">
        <f t="shared" si="1202"/>
        <v>41043.049497439788</v>
      </c>
      <c r="BH132" s="65">
        <v>0</v>
      </c>
      <c r="BI132" s="14">
        <v>0</v>
      </c>
      <c r="BJ132" s="66">
        <v>0</v>
      </c>
      <c r="BK132" s="65"/>
      <c r="BL132" s="14"/>
      <c r="BM132" s="66"/>
      <c r="BN132" s="65">
        <v>0</v>
      </c>
      <c r="BO132" s="14">
        <v>0</v>
      </c>
      <c r="BP132" s="66">
        <v>0</v>
      </c>
      <c r="BQ132" s="65">
        <v>0</v>
      </c>
      <c r="BR132" s="14">
        <v>0</v>
      </c>
      <c r="BS132" s="66">
        <v>0</v>
      </c>
      <c r="BT132" s="65">
        <v>61.14264</v>
      </c>
      <c r="BU132" s="14">
        <v>1136.5150000000001</v>
      </c>
      <c r="BV132" s="66">
        <f t="shared" si="1214"/>
        <v>18587.928162735534</v>
      </c>
      <c r="BW132" s="65">
        <v>0</v>
      </c>
      <c r="BX132" s="14">
        <v>0</v>
      </c>
      <c r="BY132" s="66">
        <v>0</v>
      </c>
      <c r="BZ132" s="65">
        <v>0</v>
      </c>
      <c r="CA132" s="14">
        <v>0</v>
      </c>
      <c r="CB132" s="66">
        <v>0</v>
      </c>
      <c r="CC132" s="65">
        <v>0</v>
      </c>
      <c r="CD132" s="14">
        <v>0</v>
      </c>
      <c r="CE132" s="66">
        <v>0</v>
      </c>
      <c r="CF132" s="65">
        <v>0</v>
      </c>
      <c r="CG132" s="14">
        <v>0</v>
      </c>
      <c r="CH132" s="66">
        <v>0</v>
      </c>
      <c r="CI132" s="65">
        <v>0</v>
      </c>
      <c r="CJ132" s="14">
        <v>0</v>
      </c>
      <c r="CK132" s="66">
        <v>0</v>
      </c>
      <c r="CL132" s="65">
        <v>0</v>
      </c>
      <c r="CM132" s="14">
        <v>0</v>
      </c>
      <c r="CN132" s="66">
        <v>0</v>
      </c>
      <c r="CO132" s="65">
        <v>0</v>
      </c>
      <c r="CP132" s="14">
        <v>0</v>
      </c>
      <c r="CQ132" s="66">
        <v>0</v>
      </c>
      <c r="CR132" s="65">
        <v>0</v>
      </c>
      <c r="CS132" s="14">
        <v>0</v>
      </c>
      <c r="CT132" s="66">
        <v>0</v>
      </c>
      <c r="CU132" s="65">
        <v>0</v>
      </c>
      <c r="CV132" s="14">
        <v>0</v>
      </c>
      <c r="CW132" s="66">
        <v>0</v>
      </c>
      <c r="CX132" s="65">
        <v>0</v>
      </c>
      <c r="CY132" s="14">
        <v>0</v>
      </c>
      <c r="CZ132" s="66">
        <f t="shared" si="1167"/>
        <v>0</v>
      </c>
      <c r="DA132" s="65">
        <v>0</v>
      </c>
      <c r="DB132" s="14">
        <v>0</v>
      </c>
      <c r="DC132" s="66">
        <v>0</v>
      </c>
      <c r="DD132" s="65">
        <v>1.472E-2</v>
      </c>
      <c r="DE132" s="14">
        <v>0.71599999999999997</v>
      </c>
      <c r="DF132" s="66">
        <f t="shared" si="1216"/>
        <v>48641.304347826088</v>
      </c>
      <c r="DG132" s="65">
        <v>0</v>
      </c>
      <c r="DH132" s="14">
        <v>0</v>
      </c>
      <c r="DI132" s="66">
        <v>0</v>
      </c>
      <c r="DJ132" s="65">
        <v>0</v>
      </c>
      <c r="DK132" s="14">
        <v>0</v>
      </c>
      <c r="DL132" s="66">
        <f t="shared" si="1168"/>
        <v>0</v>
      </c>
      <c r="DM132" s="65">
        <v>0</v>
      </c>
      <c r="DN132" s="14">
        <v>0</v>
      </c>
      <c r="DO132" s="66">
        <f t="shared" si="1169"/>
        <v>0</v>
      </c>
      <c r="DP132" s="65">
        <v>0</v>
      </c>
      <c r="DQ132" s="14">
        <v>0</v>
      </c>
      <c r="DR132" s="66">
        <v>0</v>
      </c>
      <c r="DS132" s="65">
        <v>0</v>
      </c>
      <c r="DT132" s="14">
        <v>0</v>
      </c>
      <c r="DU132" s="66">
        <v>0</v>
      </c>
      <c r="DV132" s="65">
        <v>0</v>
      </c>
      <c r="DW132" s="14">
        <v>0</v>
      </c>
      <c r="DX132" s="66">
        <v>0</v>
      </c>
      <c r="DY132" s="65">
        <v>0</v>
      </c>
      <c r="DZ132" s="14">
        <v>0</v>
      </c>
      <c r="EA132" s="66">
        <v>0</v>
      </c>
      <c r="EB132" s="65">
        <v>3.5867900000000001</v>
      </c>
      <c r="EC132" s="14">
        <v>125.88800000000001</v>
      </c>
      <c r="ED132" s="66">
        <f t="shared" si="1218"/>
        <v>35097.677867954349</v>
      </c>
      <c r="EE132" s="65">
        <v>0</v>
      </c>
      <c r="EF132" s="14">
        <v>0</v>
      </c>
      <c r="EG132" s="66">
        <v>0</v>
      </c>
      <c r="EH132" s="65">
        <v>0</v>
      </c>
      <c r="EI132" s="14">
        <v>0</v>
      </c>
      <c r="EJ132" s="66">
        <v>0</v>
      </c>
      <c r="EK132" s="65">
        <v>0</v>
      </c>
      <c r="EL132" s="14">
        <v>0</v>
      </c>
      <c r="EM132" s="66">
        <v>0</v>
      </c>
      <c r="EN132" s="65">
        <v>1.6012</v>
      </c>
      <c r="EO132" s="14">
        <v>61.323</v>
      </c>
      <c r="EP132" s="66">
        <f t="shared" si="1220"/>
        <v>38298.151386460158</v>
      </c>
      <c r="EQ132" s="65">
        <v>0</v>
      </c>
      <c r="ER132" s="14">
        <v>0</v>
      </c>
      <c r="ES132" s="66">
        <v>0</v>
      </c>
      <c r="ET132" s="65">
        <v>0</v>
      </c>
      <c r="EU132" s="14">
        <v>0</v>
      </c>
      <c r="EV132" s="66">
        <v>0</v>
      </c>
      <c r="EW132" s="65">
        <v>0</v>
      </c>
      <c r="EX132" s="14">
        <v>0</v>
      </c>
      <c r="EY132" s="66">
        <f t="shared" si="1173"/>
        <v>0</v>
      </c>
      <c r="EZ132" s="65">
        <v>4.7949999999999999</v>
      </c>
      <c r="FA132" s="14">
        <v>138.6</v>
      </c>
      <c r="FB132" s="66">
        <f t="shared" ref="FB132:FB133" si="1226">FA132/EZ132*1000</f>
        <v>28905.109489051094</v>
      </c>
      <c r="FC132" s="65">
        <v>6.2853199999999996</v>
      </c>
      <c r="FD132" s="14">
        <v>184.07400000000001</v>
      </c>
      <c r="FE132" s="66">
        <f t="shared" si="1221"/>
        <v>29286.337052051451</v>
      </c>
      <c r="FF132" s="65">
        <v>28.951280000000001</v>
      </c>
      <c r="FG132" s="14">
        <v>1112.616</v>
      </c>
      <c r="FH132" s="66">
        <f t="shared" si="1222"/>
        <v>38430.632427996272</v>
      </c>
      <c r="FI132" s="65">
        <v>0</v>
      </c>
      <c r="FJ132" s="14">
        <v>0</v>
      </c>
      <c r="FK132" s="66">
        <v>0</v>
      </c>
      <c r="FL132" s="65">
        <v>0</v>
      </c>
      <c r="FM132" s="14">
        <v>0</v>
      </c>
      <c r="FN132" s="66">
        <v>0</v>
      </c>
      <c r="FO132" s="65">
        <v>0</v>
      </c>
      <c r="FP132" s="14">
        <v>0</v>
      </c>
      <c r="FQ132" s="66">
        <v>0</v>
      </c>
      <c r="FR132" s="65">
        <v>0</v>
      </c>
      <c r="FS132" s="14">
        <v>0</v>
      </c>
      <c r="FT132" s="66">
        <v>0</v>
      </c>
      <c r="FU132" s="65">
        <v>0</v>
      </c>
      <c r="FV132" s="14">
        <v>0</v>
      </c>
      <c r="FW132" s="66">
        <v>0</v>
      </c>
      <c r="FX132" s="65">
        <v>0</v>
      </c>
      <c r="FY132" s="14">
        <v>0</v>
      </c>
      <c r="FZ132" s="66">
        <v>0</v>
      </c>
      <c r="GA132" s="65">
        <v>0</v>
      </c>
      <c r="GB132" s="14">
        <v>0</v>
      </c>
      <c r="GC132" s="66">
        <v>0</v>
      </c>
      <c r="GD132" s="65">
        <v>0</v>
      </c>
      <c r="GE132" s="14">
        <v>0</v>
      </c>
      <c r="GF132" s="66">
        <v>0</v>
      </c>
      <c r="GG132" s="65">
        <v>0</v>
      </c>
      <c r="GH132" s="14">
        <v>0</v>
      </c>
      <c r="GI132" s="66">
        <v>0</v>
      </c>
      <c r="GJ132" s="65">
        <v>0</v>
      </c>
      <c r="GK132" s="14">
        <v>0</v>
      </c>
      <c r="GL132" s="66">
        <v>0</v>
      </c>
      <c r="GM132" s="65">
        <v>0</v>
      </c>
      <c r="GN132" s="14">
        <v>0</v>
      </c>
      <c r="GO132" s="66">
        <v>0</v>
      </c>
      <c r="GP132" s="65">
        <v>0.15059999999999998</v>
      </c>
      <c r="GQ132" s="14">
        <v>7.7619999999999996</v>
      </c>
      <c r="GR132" s="66">
        <f t="shared" si="1203"/>
        <v>51540.504648074377</v>
      </c>
      <c r="GS132" s="65">
        <v>0</v>
      </c>
      <c r="GT132" s="14">
        <v>0</v>
      </c>
      <c r="GU132" s="66">
        <v>0</v>
      </c>
      <c r="GV132" s="65">
        <v>0</v>
      </c>
      <c r="GW132" s="14">
        <v>0</v>
      </c>
      <c r="GX132" s="66">
        <v>0</v>
      </c>
      <c r="GY132" s="65">
        <v>0</v>
      </c>
      <c r="GZ132" s="14">
        <v>0</v>
      </c>
      <c r="HA132" s="66">
        <v>0</v>
      </c>
      <c r="HB132" s="65">
        <v>0</v>
      </c>
      <c r="HC132" s="14">
        <v>0</v>
      </c>
      <c r="HD132" s="66">
        <v>0</v>
      </c>
      <c r="HE132" s="65">
        <v>0</v>
      </c>
      <c r="HF132" s="14">
        <v>0</v>
      </c>
      <c r="HG132" s="66">
        <v>0</v>
      </c>
      <c r="HH132" s="65">
        <v>0</v>
      </c>
      <c r="HI132" s="14">
        <v>0</v>
      </c>
      <c r="HJ132" s="66">
        <f t="shared" si="1179"/>
        <v>0</v>
      </c>
      <c r="HK132" s="65">
        <v>0</v>
      </c>
      <c r="HL132" s="14">
        <v>0</v>
      </c>
      <c r="HM132" s="66">
        <v>0</v>
      </c>
      <c r="HN132" s="65">
        <v>0</v>
      </c>
      <c r="HO132" s="14">
        <v>0</v>
      </c>
      <c r="HP132" s="66">
        <v>0</v>
      </c>
      <c r="HQ132" s="65">
        <v>0</v>
      </c>
      <c r="HR132" s="14">
        <v>0</v>
      </c>
      <c r="HS132" s="66">
        <v>0</v>
      </c>
      <c r="HT132" s="65">
        <v>0</v>
      </c>
      <c r="HU132" s="14">
        <v>0</v>
      </c>
      <c r="HV132" s="66">
        <v>0</v>
      </c>
      <c r="HW132" s="65">
        <v>0</v>
      </c>
      <c r="HX132" s="14">
        <v>0</v>
      </c>
      <c r="HY132" s="66">
        <v>0</v>
      </c>
      <c r="HZ132" s="65">
        <v>0</v>
      </c>
      <c r="IA132" s="14">
        <v>0</v>
      </c>
      <c r="IB132" s="66">
        <f t="shared" si="1181"/>
        <v>0</v>
      </c>
      <c r="IC132" s="65">
        <v>0</v>
      </c>
      <c r="ID132" s="14">
        <v>0</v>
      </c>
      <c r="IE132" s="66">
        <v>0</v>
      </c>
      <c r="IF132" s="65">
        <v>0</v>
      </c>
      <c r="IG132" s="14">
        <v>0</v>
      </c>
      <c r="IH132" s="66">
        <v>0</v>
      </c>
      <c r="II132" s="65">
        <v>0</v>
      </c>
      <c r="IJ132" s="14">
        <v>0</v>
      </c>
      <c r="IK132" s="66">
        <v>0</v>
      </c>
      <c r="IL132" s="65">
        <v>0</v>
      </c>
      <c r="IM132" s="14">
        <v>0</v>
      </c>
      <c r="IN132" s="66">
        <v>0</v>
      </c>
      <c r="IO132" s="65">
        <v>0</v>
      </c>
      <c r="IP132" s="14">
        <v>0</v>
      </c>
      <c r="IQ132" s="66">
        <v>0</v>
      </c>
      <c r="IR132" s="65">
        <v>0.49460000000000004</v>
      </c>
      <c r="IS132" s="14">
        <v>21.995000000000001</v>
      </c>
      <c r="IT132" s="66">
        <f t="shared" ref="IT132:IT134" si="1227">IS132/IR132*1000</f>
        <v>44470.279013344116</v>
      </c>
      <c r="IU132" s="65">
        <v>0</v>
      </c>
      <c r="IV132" s="14">
        <v>0</v>
      </c>
      <c r="IW132" s="66">
        <v>0</v>
      </c>
      <c r="IX132" s="65">
        <v>0</v>
      </c>
      <c r="IY132" s="14">
        <v>0</v>
      </c>
      <c r="IZ132" s="66">
        <v>0</v>
      </c>
      <c r="JA132" s="65">
        <v>0</v>
      </c>
      <c r="JB132" s="14">
        <v>0</v>
      </c>
      <c r="JC132" s="66">
        <v>0</v>
      </c>
      <c r="JD132" s="65">
        <v>18.566189999999999</v>
      </c>
      <c r="JE132" s="14">
        <v>573.95299999999997</v>
      </c>
      <c r="JF132" s="66">
        <f t="shared" si="1224"/>
        <v>30913.881631072396</v>
      </c>
      <c r="JG132" s="65">
        <v>0.158</v>
      </c>
      <c r="JH132" s="14">
        <v>7.31</v>
      </c>
      <c r="JI132" s="66">
        <f t="shared" ref="JI132:JI133" si="1228">JH132/JG132*1000</f>
        <v>46265.822784810123</v>
      </c>
      <c r="JJ132" s="11">
        <f t="shared" si="1184"/>
        <v>165.50120000000001</v>
      </c>
      <c r="JK132" s="21">
        <f t="shared" si="1185"/>
        <v>5001.8459999999995</v>
      </c>
      <c r="JL132" s="6"/>
      <c r="JM132" s="9"/>
      <c r="JN132" s="6"/>
      <c r="JO132" s="6"/>
      <c r="JP132" s="6"/>
      <c r="JQ132" s="9"/>
      <c r="JR132" s="6"/>
      <c r="JS132" s="6"/>
      <c r="JT132" s="6"/>
      <c r="JU132" s="9"/>
      <c r="JV132" s="6"/>
      <c r="JW132" s="6"/>
      <c r="JX132" s="1"/>
      <c r="JY132" s="2"/>
      <c r="JZ132" s="1"/>
      <c r="KA132" s="1"/>
      <c r="KB132" s="1"/>
      <c r="KC132" s="2"/>
      <c r="KD132" s="1"/>
      <c r="KE132" s="1"/>
      <c r="KF132" s="1"/>
      <c r="KG132" s="2"/>
      <c r="KH132" s="1"/>
      <c r="KI132" s="1"/>
      <c r="KJ132" s="1"/>
      <c r="KK132" s="2"/>
      <c r="KL132" s="1"/>
      <c r="KM132" s="1"/>
      <c r="KN132" s="1"/>
      <c r="KO132" s="2"/>
      <c r="KP132" s="1"/>
      <c r="KQ132" s="1"/>
      <c r="KR132" s="1"/>
      <c r="KS132" s="2"/>
      <c r="KT132" s="1"/>
      <c r="KU132" s="1"/>
      <c r="KV132" s="1"/>
      <c r="KW132" s="2"/>
      <c r="KX132" s="1"/>
      <c r="KY132" s="1"/>
      <c r="KZ132" s="1"/>
      <c r="LA132" s="2"/>
      <c r="LB132" s="1"/>
      <c r="LC132" s="1"/>
      <c r="LD132" s="1"/>
    </row>
    <row r="133" spans="1:391" x14ac:dyDescent="0.3">
      <c r="A133" s="57">
        <v>2018</v>
      </c>
      <c r="B133" s="58" t="s">
        <v>15</v>
      </c>
      <c r="C133" s="65">
        <v>0</v>
      </c>
      <c r="D133" s="14">
        <v>0</v>
      </c>
      <c r="E133" s="66">
        <v>0</v>
      </c>
      <c r="F133" s="65">
        <v>6.1617600000000001</v>
      </c>
      <c r="G133" s="14">
        <v>245.10599999999999</v>
      </c>
      <c r="H133" s="66">
        <f t="shared" si="1211"/>
        <v>39778.569759289552</v>
      </c>
      <c r="I133" s="65">
        <v>0</v>
      </c>
      <c r="J133" s="14">
        <v>0</v>
      </c>
      <c r="K133" s="66">
        <v>0</v>
      </c>
      <c r="L133" s="65">
        <v>5.16E-2</v>
      </c>
      <c r="M133" s="14">
        <v>1.4690000000000001</v>
      </c>
      <c r="N133" s="66">
        <f t="shared" si="1212"/>
        <v>28468.992248062015</v>
      </c>
      <c r="O133" s="65">
        <v>0</v>
      </c>
      <c r="P133" s="14">
        <v>0</v>
      </c>
      <c r="Q133" s="66">
        <v>0</v>
      </c>
      <c r="R133" s="65">
        <v>0</v>
      </c>
      <c r="S133" s="14">
        <v>0</v>
      </c>
      <c r="T133" s="66">
        <v>0</v>
      </c>
      <c r="U133" s="65">
        <v>0</v>
      </c>
      <c r="V133" s="14">
        <v>0</v>
      </c>
      <c r="W133" s="66">
        <f t="shared" si="1162"/>
        <v>0</v>
      </c>
      <c r="X133" s="65">
        <v>32.022970000000001</v>
      </c>
      <c r="Y133" s="14">
        <v>1105.9880000000001</v>
      </c>
      <c r="Z133" s="66">
        <f t="shared" si="1213"/>
        <v>34537.333670174878</v>
      </c>
      <c r="AA133" s="65">
        <v>0</v>
      </c>
      <c r="AB133" s="14">
        <v>0</v>
      </c>
      <c r="AC133" s="66">
        <v>0</v>
      </c>
      <c r="AD133" s="65">
        <v>0</v>
      </c>
      <c r="AE133" s="14">
        <v>0</v>
      </c>
      <c r="AF133" s="66">
        <v>0</v>
      </c>
      <c r="AG133" s="65">
        <v>0</v>
      </c>
      <c r="AH133" s="14">
        <v>0</v>
      </c>
      <c r="AI133" s="66">
        <f t="shared" si="1164"/>
        <v>0</v>
      </c>
      <c r="AJ133" s="65">
        <v>0</v>
      </c>
      <c r="AK133" s="14">
        <v>0</v>
      </c>
      <c r="AL133" s="66">
        <v>0</v>
      </c>
      <c r="AM133" s="65">
        <v>0</v>
      </c>
      <c r="AN133" s="14">
        <v>0</v>
      </c>
      <c r="AO133" s="66">
        <v>0</v>
      </c>
      <c r="AP133" s="65">
        <v>0</v>
      </c>
      <c r="AQ133" s="14">
        <v>0</v>
      </c>
      <c r="AR133" s="66">
        <v>0</v>
      </c>
      <c r="AS133" s="65">
        <v>0</v>
      </c>
      <c r="AT133" s="14">
        <v>0</v>
      </c>
      <c r="AU133" s="66">
        <v>0</v>
      </c>
      <c r="AV133" s="65">
        <v>0</v>
      </c>
      <c r="AW133" s="14">
        <v>0</v>
      </c>
      <c r="AX133" s="66">
        <v>0</v>
      </c>
      <c r="AY133" s="65">
        <v>0</v>
      </c>
      <c r="AZ133" s="14">
        <v>0</v>
      </c>
      <c r="BA133" s="66">
        <v>0</v>
      </c>
      <c r="BB133" s="65">
        <v>0</v>
      </c>
      <c r="BC133" s="14">
        <v>0</v>
      </c>
      <c r="BD133" s="66">
        <v>0</v>
      </c>
      <c r="BE133" s="65">
        <v>1.2067000000000001</v>
      </c>
      <c r="BF133" s="14">
        <v>45.966000000000001</v>
      </c>
      <c r="BG133" s="66">
        <f t="shared" si="1202"/>
        <v>38092.317891770945</v>
      </c>
      <c r="BH133" s="65">
        <v>0</v>
      </c>
      <c r="BI133" s="14">
        <v>0</v>
      </c>
      <c r="BJ133" s="66">
        <v>0</v>
      </c>
      <c r="BK133" s="65"/>
      <c r="BL133" s="14"/>
      <c r="BM133" s="66"/>
      <c r="BN133" s="65">
        <v>0</v>
      </c>
      <c r="BO133" s="14">
        <v>0</v>
      </c>
      <c r="BP133" s="66">
        <v>0</v>
      </c>
      <c r="BQ133" s="65">
        <v>0</v>
      </c>
      <c r="BR133" s="14">
        <v>0</v>
      </c>
      <c r="BS133" s="66">
        <v>0</v>
      </c>
      <c r="BT133" s="65">
        <v>52.748949999999994</v>
      </c>
      <c r="BU133" s="14">
        <v>1547.7370000000001</v>
      </c>
      <c r="BV133" s="66">
        <f t="shared" si="1214"/>
        <v>29341.569832195717</v>
      </c>
      <c r="BW133" s="65">
        <v>0</v>
      </c>
      <c r="BX133" s="14">
        <v>0</v>
      </c>
      <c r="BY133" s="66">
        <v>0</v>
      </c>
      <c r="BZ133" s="65">
        <v>0</v>
      </c>
      <c r="CA133" s="14">
        <v>0</v>
      </c>
      <c r="CB133" s="66">
        <v>0</v>
      </c>
      <c r="CC133" s="65">
        <v>0</v>
      </c>
      <c r="CD133" s="14">
        <v>0</v>
      </c>
      <c r="CE133" s="66">
        <v>0</v>
      </c>
      <c r="CF133" s="65">
        <v>0</v>
      </c>
      <c r="CG133" s="14">
        <v>0</v>
      </c>
      <c r="CH133" s="66">
        <v>0</v>
      </c>
      <c r="CI133" s="65">
        <v>0</v>
      </c>
      <c r="CJ133" s="14">
        <v>0</v>
      </c>
      <c r="CK133" s="66">
        <v>0</v>
      </c>
      <c r="CL133" s="65">
        <v>0.83374000000000004</v>
      </c>
      <c r="CM133" s="14">
        <v>26.885999999999999</v>
      </c>
      <c r="CN133" s="66">
        <f t="shared" si="1215"/>
        <v>32247.463237939883</v>
      </c>
      <c r="CO133" s="65">
        <v>0</v>
      </c>
      <c r="CP133" s="14">
        <v>0</v>
      </c>
      <c r="CQ133" s="66">
        <v>0</v>
      </c>
      <c r="CR133" s="65">
        <v>0</v>
      </c>
      <c r="CS133" s="14">
        <v>0</v>
      </c>
      <c r="CT133" s="66">
        <v>0</v>
      </c>
      <c r="CU133" s="65">
        <v>0</v>
      </c>
      <c r="CV133" s="14">
        <v>0</v>
      </c>
      <c r="CW133" s="66">
        <v>0</v>
      </c>
      <c r="CX133" s="65">
        <v>0</v>
      </c>
      <c r="CY133" s="14">
        <v>0</v>
      </c>
      <c r="CZ133" s="66">
        <f t="shared" si="1167"/>
        <v>0</v>
      </c>
      <c r="DA133" s="65">
        <v>0</v>
      </c>
      <c r="DB133" s="14">
        <v>0</v>
      </c>
      <c r="DC133" s="66">
        <v>0</v>
      </c>
      <c r="DD133" s="65">
        <v>0</v>
      </c>
      <c r="DE133" s="14">
        <v>0</v>
      </c>
      <c r="DF133" s="66">
        <v>0</v>
      </c>
      <c r="DG133" s="65">
        <v>0.36380000000000001</v>
      </c>
      <c r="DH133" s="14">
        <v>24.934999999999999</v>
      </c>
      <c r="DI133" s="66">
        <f t="shared" ref="DI133" si="1229">DH133/DG133*1000</f>
        <v>68540.406816932373</v>
      </c>
      <c r="DJ133" s="65">
        <v>0</v>
      </c>
      <c r="DK133" s="14">
        <v>0</v>
      </c>
      <c r="DL133" s="66">
        <f t="shared" si="1168"/>
        <v>0</v>
      </c>
      <c r="DM133" s="65">
        <v>0</v>
      </c>
      <c r="DN133" s="14">
        <v>0</v>
      </c>
      <c r="DO133" s="66">
        <f t="shared" si="1169"/>
        <v>0</v>
      </c>
      <c r="DP133" s="65">
        <v>0</v>
      </c>
      <c r="DQ133" s="14">
        <v>0</v>
      </c>
      <c r="DR133" s="66">
        <v>0</v>
      </c>
      <c r="DS133" s="65">
        <v>0</v>
      </c>
      <c r="DT133" s="14">
        <v>0</v>
      </c>
      <c r="DU133" s="66">
        <v>0</v>
      </c>
      <c r="DV133" s="65">
        <v>0</v>
      </c>
      <c r="DW133" s="14">
        <v>0</v>
      </c>
      <c r="DX133" s="66">
        <v>0</v>
      </c>
      <c r="DY133" s="65">
        <v>0</v>
      </c>
      <c r="DZ133" s="14">
        <v>0</v>
      </c>
      <c r="EA133" s="66">
        <v>0</v>
      </c>
      <c r="EB133" s="65">
        <v>2.6143800000000001</v>
      </c>
      <c r="EC133" s="14">
        <v>92.841999999999999</v>
      </c>
      <c r="ED133" s="66">
        <f t="shared" si="1218"/>
        <v>35512.052570781598</v>
      </c>
      <c r="EE133" s="65">
        <v>0</v>
      </c>
      <c r="EF133" s="14">
        <v>0</v>
      </c>
      <c r="EG133" s="66">
        <v>0</v>
      </c>
      <c r="EH133" s="65">
        <v>0</v>
      </c>
      <c r="EI133" s="14">
        <v>0</v>
      </c>
      <c r="EJ133" s="66">
        <v>0</v>
      </c>
      <c r="EK133" s="65">
        <v>0</v>
      </c>
      <c r="EL133" s="14">
        <v>0</v>
      </c>
      <c r="EM133" s="66">
        <v>0</v>
      </c>
      <c r="EN133" s="65">
        <v>2.4833499999999997</v>
      </c>
      <c r="EO133" s="14">
        <v>100.52200000000001</v>
      </c>
      <c r="EP133" s="66">
        <f t="shared" si="1220"/>
        <v>40478.386051100337</v>
      </c>
      <c r="EQ133" s="65">
        <v>0</v>
      </c>
      <c r="ER133" s="14">
        <v>0</v>
      </c>
      <c r="ES133" s="66">
        <v>0</v>
      </c>
      <c r="ET133" s="65">
        <v>0</v>
      </c>
      <c r="EU133" s="14">
        <v>0</v>
      </c>
      <c r="EV133" s="66">
        <v>0</v>
      </c>
      <c r="EW133" s="65">
        <v>0</v>
      </c>
      <c r="EX133" s="14">
        <v>0</v>
      </c>
      <c r="EY133" s="66">
        <f t="shared" si="1173"/>
        <v>0</v>
      </c>
      <c r="EZ133" s="65">
        <v>7.2387499999999996</v>
      </c>
      <c r="FA133" s="14">
        <v>214.40199999999999</v>
      </c>
      <c r="FB133" s="66">
        <f t="shared" si="1226"/>
        <v>29618.649628734242</v>
      </c>
      <c r="FC133" s="65">
        <v>8.8780699999999992</v>
      </c>
      <c r="FD133" s="14">
        <v>160.86600000000001</v>
      </c>
      <c r="FE133" s="66">
        <f t="shared" si="1221"/>
        <v>18119.478670476805</v>
      </c>
      <c r="FF133" s="65">
        <v>38.434280000000001</v>
      </c>
      <c r="FG133" s="14">
        <v>1180.5160000000001</v>
      </c>
      <c r="FH133" s="66">
        <f t="shared" si="1222"/>
        <v>30715.184465534414</v>
      </c>
      <c r="FI133" s="65">
        <v>0</v>
      </c>
      <c r="FJ133" s="14">
        <v>0</v>
      </c>
      <c r="FK133" s="66">
        <v>0</v>
      </c>
      <c r="FL133" s="65">
        <v>0</v>
      </c>
      <c r="FM133" s="14">
        <v>0</v>
      </c>
      <c r="FN133" s="66">
        <v>0</v>
      </c>
      <c r="FO133" s="65">
        <v>0</v>
      </c>
      <c r="FP133" s="14">
        <v>0</v>
      </c>
      <c r="FQ133" s="66">
        <v>0</v>
      </c>
      <c r="FR133" s="65">
        <v>0</v>
      </c>
      <c r="FS133" s="14">
        <v>0</v>
      </c>
      <c r="FT133" s="66">
        <v>0</v>
      </c>
      <c r="FU133" s="65">
        <v>0</v>
      </c>
      <c r="FV133" s="14">
        <v>0</v>
      </c>
      <c r="FW133" s="66">
        <v>0</v>
      </c>
      <c r="FX133" s="65">
        <v>0</v>
      </c>
      <c r="FY133" s="14">
        <v>0</v>
      </c>
      <c r="FZ133" s="66">
        <v>0</v>
      </c>
      <c r="GA133" s="65">
        <v>0</v>
      </c>
      <c r="GB133" s="14">
        <v>0</v>
      </c>
      <c r="GC133" s="66">
        <v>0</v>
      </c>
      <c r="GD133" s="65">
        <v>0</v>
      </c>
      <c r="GE133" s="14">
        <v>0</v>
      </c>
      <c r="GF133" s="66">
        <v>0</v>
      </c>
      <c r="GG133" s="65">
        <v>0</v>
      </c>
      <c r="GH133" s="14">
        <v>0</v>
      </c>
      <c r="GI133" s="66">
        <v>0</v>
      </c>
      <c r="GJ133" s="65">
        <v>0</v>
      </c>
      <c r="GK133" s="14">
        <v>0</v>
      </c>
      <c r="GL133" s="66">
        <v>0</v>
      </c>
      <c r="GM133" s="65">
        <v>0</v>
      </c>
      <c r="GN133" s="14">
        <v>0</v>
      </c>
      <c r="GO133" s="66">
        <v>0</v>
      </c>
      <c r="GP133" s="65">
        <v>3.5999999999999997E-2</v>
      </c>
      <c r="GQ133" s="14">
        <v>1.5669999999999999</v>
      </c>
      <c r="GR133" s="66">
        <f t="shared" si="1203"/>
        <v>43527.777777777781</v>
      </c>
      <c r="GS133" s="65">
        <v>7.8799399999999995</v>
      </c>
      <c r="GT133" s="14">
        <v>314.95499999999998</v>
      </c>
      <c r="GU133" s="66">
        <f t="shared" ref="GU133" si="1230">GT133/GS133*1000</f>
        <v>39969.212963550483</v>
      </c>
      <c r="GV133" s="65">
        <v>0</v>
      </c>
      <c r="GW133" s="14">
        <v>0</v>
      </c>
      <c r="GX133" s="66">
        <v>0</v>
      </c>
      <c r="GY133" s="65">
        <v>0.67900000000000005</v>
      </c>
      <c r="GZ133" s="14">
        <v>24.949000000000002</v>
      </c>
      <c r="HA133" s="66">
        <f t="shared" ref="HA133" si="1231">GZ133/GY133*1000</f>
        <v>36743.740795287187</v>
      </c>
      <c r="HB133" s="65">
        <v>0</v>
      </c>
      <c r="HC133" s="14">
        <v>0</v>
      </c>
      <c r="HD133" s="66">
        <v>0</v>
      </c>
      <c r="HE133" s="65">
        <v>0</v>
      </c>
      <c r="HF133" s="14">
        <v>0</v>
      </c>
      <c r="HG133" s="66">
        <v>0</v>
      </c>
      <c r="HH133" s="65">
        <v>0</v>
      </c>
      <c r="HI133" s="14">
        <v>0</v>
      </c>
      <c r="HJ133" s="66">
        <f t="shared" si="1179"/>
        <v>0</v>
      </c>
      <c r="HK133" s="65">
        <v>0</v>
      </c>
      <c r="HL133" s="14">
        <v>0</v>
      </c>
      <c r="HM133" s="66">
        <v>0</v>
      </c>
      <c r="HN133" s="65">
        <v>0</v>
      </c>
      <c r="HO133" s="14">
        <v>0</v>
      </c>
      <c r="HP133" s="66">
        <v>0</v>
      </c>
      <c r="HQ133" s="65">
        <v>0</v>
      </c>
      <c r="HR133" s="14">
        <v>0</v>
      </c>
      <c r="HS133" s="66">
        <v>0</v>
      </c>
      <c r="HT133" s="65">
        <v>0</v>
      </c>
      <c r="HU133" s="14">
        <v>0</v>
      </c>
      <c r="HV133" s="66">
        <v>0</v>
      </c>
      <c r="HW133" s="65">
        <v>0</v>
      </c>
      <c r="HX133" s="14">
        <v>0</v>
      </c>
      <c r="HY133" s="66">
        <v>0</v>
      </c>
      <c r="HZ133" s="65">
        <v>0</v>
      </c>
      <c r="IA133" s="14">
        <v>0</v>
      </c>
      <c r="IB133" s="66">
        <f t="shared" si="1181"/>
        <v>0</v>
      </c>
      <c r="IC133" s="65">
        <v>0</v>
      </c>
      <c r="ID133" s="14">
        <v>0</v>
      </c>
      <c r="IE133" s="66">
        <v>0</v>
      </c>
      <c r="IF133" s="65">
        <v>0</v>
      </c>
      <c r="IG133" s="14">
        <v>0</v>
      </c>
      <c r="IH133" s="66">
        <v>0</v>
      </c>
      <c r="II133" s="65">
        <v>0</v>
      </c>
      <c r="IJ133" s="14">
        <v>0</v>
      </c>
      <c r="IK133" s="66">
        <v>0</v>
      </c>
      <c r="IL133" s="65">
        <v>0.19058</v>
      </c>
      <c r="IM133" s="14">
        <v>7.3230000000000004</v>
      </c>
      <c r="IN133" s="66">
        <f t="shared" si="1223"/>
        <v>38424.808479378742</v>
      </c>
      <c r="IO133" s="65">
        <v>0.21</v>
      </c>
      <c r="IP133" s="14">
        <v>2.9350000000000001</v>
      </c>
      <c r="IQ133" s="66">
        <f t="shared" si="1208"/>
        <v>13976.190476190477</v>
      </c>
      <c r="IR133" s="65">
        <v>0.253</v>
      </c>
      <c r="IS133" s="14">
        <v>9.6649999999999991</v>
      </c>
      <c r="IT133" s="66">
        <f t="shared" si="1227"/>
        <v>38201.581027667977</v>
      </c>
      <c r="IU133" s="65">
        <v>0</v>
      </c>
      <c r="IV133" s="14">
        <v>0</v>
      </c>
      <c r="IW133" s="66">
        <v>0</v>
      </c>
      <c r="IX133" s="65">
        <v>0</v>
      </c>
      <c r="IY133" s="14">
        <v>0</v>
      </c>
      <c r="IZ133" s="66">
        <v>0</v>
      </c>
      <c r="JA133" s="65">
        <v>0</v>
      </c>
      <c r="JB133" s="14">
        <v>0</v>
      </c>
      <c r="JC133" s="66">
        <v>0</v>
      </c>
      <c r="JD133" s="65">
        <v>15.902659999999999</v>
      </c>
      <c r="JE133" s="14">
        <v>349.31299999999999</v>
      </c>
      <c r="JF133" s="66">
        <f t="shared" si="1224"/>
        <v>21965.696304894904</v>
      </c>
      <c r="JG133" s="65">
        <v>5.0000000000000001E-3</v>
      </c>
      <c r="JH133" s="14">
        <v>7.5380000000000003</v>
      </c>
      <c r="JI133" s="66">
        <f t="shared" si="1228"/>
        <v>1507600</v>
      </c>
      <c r="JJ133" s="11">
        <f t="shared" si="1184"/>
        <v>178.19452999999999</v>
      </c>
      <c r="JK133" s="21">
        <f t="shared" si="1185"/>
        <v>5465.4800000000005</v>
      </c>
      <c r="JL133" s="6"/>
      <c r="JM133" s="9"/>
      <c r="JN133" s="6"/>
      <c r="JO133" s="6"/>
      <c r="JP133" s="6"/>
      <c r="JQ133" s="9"/>
      <c r="JR133" s="6"/>
      <c r="JS133" s="6"/>
      <c r="JT133" s="6"/>
      <c r="JU133" s="9"/>
      <c r="JV133" s="6"/>
      <c r="JW133" s="6"/>
      <c r="JX133" s="1"/>
      <c r="JY133" s="2"/>
      <c r="JZ133" s="1"/>
      <c r="KA133" s="1"/>
      <c r="KB133" s="1"/>
      <c r="KC133" s="2"/>
      <c r="KD133" s="1"/>
      <c r="KE133" s="1"/>
      <c r="KF133" s="1"/>
      <c r="KG133" s="2"/>
      <c r="KH133" s="1"/>
      <c r="KI133" s="1"/>
      <c r="KJ133" s="1"/>
      <c r="KK133" s="2"/>
      <c r="KL133" s="1"/>
      <c r="KM133" s="1"/>
      <c r="KN133" s="1"/>
      <c r="KO133" s="2"/>
      <c r="KP133" s="1"/>
      <c r="KQ133" s="1"/>
      <c r="KR133" s="1"/>
      <c r="KS133" s="2"/>
      <c r="KT133" s="1"/>
      <c r="KU133" s="1"/>
      <c r="KV133" s="1"/>
      <c r="KW133" s="2"/>
      <c r="KX133" s="1"/>
      <c r="KY133" s="1"/>
      <c r="KZ133" s="1"/>
      <c r="LA133" s="2"/>
      <c r="LB133" s="1"/>
      <c r="LC133" s="1"/>
      <c r="LD133" s="1"/>
    </row>
    <row r="134" spans="1:391" x14ac:dyDescent="0.3">
      <c r="A134" s="57">
        <v>2018</v>
      </c>
      <c r="B134" s="58" t="s">
        <v>16</v>
      </c>
      <c r="C134" s="65">
        <v>0</v>
      </c>
      <c r="D134" s="14">
        <v>0</v>
      </c>
      <c r="E134" s="66">
        <v>0</v>
      </c>
      <c r="F134" s="65">
        <v>5.2893999999999997</v>
      </c>
      <c r="G134" s="14">
        <v>241.352</v>
      </c>
      <c r="H134" s="66">
        <f t="shared" si="1211"/>
        <v>45629.371951450077</v>
      </c>
      <c r="I134" s="65">
        <v>0</v>
      </c>
      <c r="J134" s="14">
        <v>0</v>
      </c>
      <c r="K134" s="66">
        <v>0</v>
      </c>
      <c r="L134" s="65">
        <v>0.16544</v>
      </c>
      <c r="M134" s="14">
        <v>6.2569999999999997</v>
      </c>
      <c r="N134" s="66">
        <f t="shared" si="1212"/>
        <v>37820.357833655704</v>
      </c>
      <c r="O134" s="65">
        <v>0</v>
      </c>
      <c r="P134" s="14">
        <v>0</v>
      </c>
      <c r="Q134" s="66">
        <v>0</v>
      </c>
      <c r="R134" s="65">
        <v>0</v>
      </c>
      <c r="S134" s="14">
        <v>0</v>
      </c>
      <c r="T134" s="66">
        <v>0</v>
      </c>
      <c r="U134" s="65">
        <v>0</v>
      </c>
      <c r="V134" s="14">
        <v>0</v>
      </c>
      <c r="W134" s="66">
        <f t="shared" si="1162"/>
        <v>0</v>
      </c>
      <c r="X134" s="65">
        <v>40.422599999999996</v>
      </c>
      <c r="Y134" s="14">
        <v>867.16</v>
      </c>
      <c r="Z134" s="66">
        <f t="shared" si="1213"/>
        <v>21452.355860335556</v>
      </c>
      <c r="AA134" s="65">
        <v>0</v>
      </c>
      <c r="AB134" s="14">
        <v>0</v>
      </c>
      <c r="AC134" s="66">
        <v>0</v>
      </c>
      <c r="AD134" s="65">
        <v>0</v>
      </c>
      <c r="AE134" s="14">
        <v>0</v>
      </c>
      <c r="AF134" s="66">
        <v>0</v>
      </c>
      <c r="AG134" s="65">
        <v>0</v>
      </c>
      <c r="AH134" s="14">
        <v>0</v>
      </c>
      <c r="AI134" s="66">
        <f t="shared" si="1164"/>
        <v>0</v>
      </c>
      <c r="AJ134" s="65">
        <v>0</v>
      </c>
      <c r="AK134" s="14">
        <v>0</v>
      </c>
      <c r="AL134" s="66">
        <v>0</v>
      </c>
      <c r="AM134" s="65">
        <v>0</v>
      </c>
      <c r="AN134" s="14">
        <v>0</v>
      </c>
      <c r="AO134" s="66">
        <v>0</v>
      </c>
      <c r="AP134" s="65">
        <v>0</v>
      </c>
      <c r="AQ134" s="14">
        <v>0</v>
      </c>
      <c r="AR134" s="66">
        <v>0</v>
      </c>
      <c r="AS134" s="65">
        <v>0</v>
      </c>
      <c r="AT134" s="14">
        <v>0</v>
      </c>
      <c r="AU134" s="66">
        <v>0</v>
      </c>
      <c r="AV134" s="65">
        <v>0</v>
      </c>
      <c r="AW134" s="14">
        <v>0</v>
      </c>
      <c r="AX134" s="66">
        <v>0</v>
      </c>
      <c r="AY134" s="65">
        <v>0</v>
      </c>
      <c r="AZ134" s="14">
        <v>0</v>
      </c>
      <c r="BA134" s="66">
        <v>0</v>
      </c>
      <c r="BB134" s="65">
        <v>0</v>
      </c>
      <c r="BC134" s="14">
        <v>0</v>
      </c>
      <c r="BD134" s="66">
        <v>0</v>
      </c>
      <c r="BE134" s="65">
        <v>0.89093</v>
      </c>
      <c r="BF134" s="14">
        <v>37.96</v>
      </c>
      <c r="BG134" s="66">
        <f t="shared" si="1202"/>
        <v>42607.163301269458</v>
      </c>
      <c r="BH134" s="65">
        <v>0</v>
      </c>
      <c r="BI134" s="14">
        <v>0</v>
      </c>
      <c r="BJ134" s="66">
        <v>0</v>
      </c>
      <c r="BK134" s="65"/>
      <c r="BL134" s="14"/>
      <c r="BM134" s="66"/>
      <c r="BN134" s="65">
        <v>0</v>
      </c>
      <c r="BO134" s="14">
        <v>0</v>
      </c>
      <c r="BP134" s="66">
        <v>0</v>
      </c>
      <c r="BQ134" s="65">
        <v>0</v>
      </c>
      <c r="BR134" s="14">
        <v>0</v>
      </c>
      <c r="BS134" s="66">
        <v>0</v>
      </c>
      <c r="BT134" s="65">
        <v>16.833970000000001</v>
      </c>
      <c r="BU134" s="14">
        <v>683.58299999999997</v>
      </c>
      <c r="BV134" s="66">
        <f t="shared" si="1214"/>
        <v>40607.355246563944</v>
      </c>
      <c r="BW134" s="65">
        <v>0</v>
      </c>
      <c r="BX134" s="14">
        <v>0</v>
      </c>
      <c r="BY134" s="66">
        <v>0</v>
      </c>
      <c r="BZ134" s="65">
        <v>0</v>
      </c>
      <c r="CA134" s="14">
        <v>0</v>
      </c>
      <c r="CB134" s="66">
        <v>0</v>
      </c>
      <c r="CC134" s="65">
        <v>0</v>
      </c>
      <c r="CD134" s="14">
        <v>0</v>
      </c>
      <c r="CE134" s="66">
        <v>0</v>
      </c>
      <c r="CF134" s="65">
        <v>0</v>
      </c>
      <c r="CG134" s="14">
        <v>0</v>
      </c>
      <c r="CH134" s="66">
        <v>0</v>
      </c>
      <c r="CI134" s="65">
        <v>1.5699999999999999E-2</v>
      </c>
      <c r="CJ134" s="14">
        <v>0.44</v>
      </c>
      <c r="CK134" s="66">
        <f t="shared" ref="CK134" si="1232">CJ134/CI134*1000</f>
        <v>28025.477707006372</v>
      </c>
      <c r="CL134" s="65">
        <v>0.37472000000000005</v>
      </c>
      <c r="CM134" s="14">
        <v>12.634</v>
      </c>
      <c r="CN134" s="66">
        <f t="shared" si="1215"/>
        <v>33715.841161400509</v>
      </c>
      <c r="CO134" s="65">
        <v>0</v>
      </c>
      <c r="CP134" s="14">
        <v>0</v>
      </c>
      <c r="CQ134" s="66">
        <v>0</v>
      </c>
      <c r="CR134" s="65">
        <v>0</v>
      </c>
      <c r="CS134" s="14">
        <v>0</v>
      </c>
      <c r="CT134" s="66">
        <v>0</v>
      </c>
      <c r="CU134" s="65">
        <v>0</v>
      </c>
      <c r="CV134" s="14">
        <v>0</v>
      </c>
      <c r="CW134" s="66">
        <v>0</v>
      </c>
      <c r="CX134" s="65">
        <v>0</v>
      </c>
      <c r="CY134" s="14">
        <v>0</v>
      </c>
      <c r="CZ134" s="66">
        <f t="shared" si="1167"/>
        <v>0</v>
      </c>
      <c r="DA134" s="65">
        <v>0</v>
      </c>
      <c r="DB134" s="14">
        <v>0</v>
      </c>
      <c r="DC134" s="66">
        <v>0</v>
      </c>
      <c r="DD134" s="65">
        <v>0</v>
      </c>
      <c r="DE134" s="14">
        <v>0</v>
      </c>
      <c r="DF134" s="66">
        <v>0</v>
      </c>
      <c r="DG134" s="65">
        <v>0</v>
      </c>
      <c r="DH134" s="14">
        <v>0</v>
      </c>
      <c r="DI134" s="66">
        <v>0</v>
      </c>
      <c r="DJ134" s="65">
        <v>0</v>
      </c>
      <c r="DK134" s="14">
        <v>0</v>
      </c>
      <c r="DL134" s="66">
        <f t="shared" si="1168"/>
        <v>0</v>
      </c>
      <c r="DM134" s="65">
        <v>0</v>
      </c>
      <c r="DN134" s="14">
        <v>0</v>
      </c>
      <c r="DO134" s="66">
        <f t="shared" si="1169"/>
        <v>0</v>
      </c>
      <c r="DP134" s="65">
        <v>0.30492000000000002</v>
      </c>
      <c r="DQ134" s="14">
        <v>12.602</v>
      </c>
      <c r="DR134" s="66">
        <f t="shared" si="1217"/>
        <v>41328.873147054961</v>
      </c>
      <c r="DS134" s="65">
        <v>0</v>
      </c>
      <c r="DT134" s="14">
        <v>0</v>
      </c>
      <c r="DU134" s="66">
        <v>0</v>
      </c>
      <c r="DV134" s="65">
        <v>0</v>
      </c>
      <c r="DW134" s="14">
        <v>0</v>
      </c>
      <c r="DX134" s="66">
        <v>0</v>
      </c>
      <c r="DY134" s="65">
        <v>0</v>
      </c>
      <c r="DZ134" s="14">
        <v>0</v>
      </c>
      <c r="EA134" s="66">
        <v>0</v>
      </c>
      <c r="EB134" s="65">
        <v>6.4201800000000002</v>
      </c>
      <c r="EC134" s="14">
        <v>232.78700000000001</v>
      </c>
      <c r="ED134" s="66">
        <f t="shared" si="1218"/>
        <v>36258.640723468816</v>
      </c>
      <c r="EE134" s="65">
        <v>0</v>
      </c>
      <c r="EF134" s="14">
        <v>0</v>
      </c>
      <c r="EG134" s="66">
        <v>0</v>
      </c>
      <c r="EH134" s="65">
        <v>0</v>
      </c>
      <c r="EI134" s="14">
        <v>0</v>
      </c>
      <c r="EJ134" s="66">
        <v>0</v>
      </c>
      <c r="EK134" s="65">
        <v>7.4139999999999998E-2</v>
      </c>
      <c r="EL134" s="14">
        <v>2.7440000000000002</v>
      </c>
      <c r="EM134" s="66">
        <f t="shared" si="1219"/>
        <v>37011.06015646075</v>
      </c>
      <c r="EN134" s="65">
        <v>1.7153</v>
      </c>
      <c r="EO134" s="14">
        <v>102.759</v>
      </c>
      <c r="EP134" s="66">
        <f t="shared" si="1220"/>
        <v>59907.304844633596</v>
      </c>
      <c r="EQ134" s="65">
        <v>0</v>
      </c>
      <c r="ER134" s="14">
        <v>0</v>
      </c>
      <c r="ES134" s="66">
        <v>0</v>
      </c>
      <c r="ET134" s="65">
        <v>0</v>
      </c>
      <c r="EU134" s="14">
        <v>0</v>
      </c>
      <c r="EV134" s="66">
        <v>0</v>
      </c>
      <c r="EW134" s="65">
        <v>0</v>
      </c>
      <c r="EX134" s="14">
        <v>0</v>
      </c>
      <c r="EY134" s="66">
        <f t="shared" si="1173"/>
        <v>0</v>
      </c>
      <c r="EZ134" s="65">
        <v>0</v>
      </c>
      <c r="FA134" s="14">
        <v>0</v>
      </c>
      <c r="FB134" s="66">
        <v>0</v>
      </c>
      <c r="FC134" s="65">
        <v>2.3664899999999998</v>
      </c>
      <c r="FD134" s="14">
        <v>68.171000000000006</v>
      </c>
      <c r="FE134" s="66">
        <f t="shared" si="1221"/>
        <v>28806.798253954174</v>
      </c>
      <c r="FF134" s="65">
        <v>10.125969999999999</v>
      </c>
      <c r="FG134" s="14">
        <v>357.12400000000002</v>
      </c>
      <c r="FH134" s="66">
        <f t="shared" si="1222"/>
        <v>35268.12739915288</v>
      </c>
      <c r="FI134" s="65">
        <v>0</v>
      </c>
      <c r="FJ134" s="14">
        <v>0</v>
      </c>
      <c r="FK134" s="66">
        <v>0</v>
      </c>
      <c r="FL134" s="65">
        <v>0</v>
      </c>
      <c r="FM134" s="14">
        <v>0</v>
      </c>
      <c r="FN134" s="66">
        <v>0</v>
      </c>
      <c r="FO134" s="65">
        <v>0</v>
      </c>
      <c r="FP134" s="14">
        <v>0</v>
      </c>
      <c r="FQ134" s="66">
        <v>0</v>
      </c>
      <c r="FR134" s="65">
        <v>0.14808000000000002</v>
      </c>
      <c r="FS134" s="14">
        <v>6.9820000000000002</v>
      </c>
      <c r="FT134" s="66">
        <f t="shared" ref="FT134" si="1233">FS134/FR134*1000</f>
        <v>47150.189086980005</v>
      </c>
      <c r="FU134" s="65">
        <v>0</v>
      </c>
      <c r="FV134" s="14">
        <v>0</v>
      </c>
      <c r="FW134" s="66">
        <v>0</v>
      </c>
      <c r="FX134" s="65">
        <v>0</v>
      </c>
      <c r="FY134" s="14">
        <v>0</v>
      </c>
      <c r="FZ134" s="66">
        <v>0</v>
      </c>
      <c r="GA134" s="65">
        <v>0</v>
      </c>
      <c r="GB134" s="14">
        <v>0</v>
      </c>
      <c r="GC134" s="66">
        <v>0</v>
      </c>
      <c r="GD134" s="65">
        <v>0</v>
      </c>
      <c r="GE134" s="14">
        <v>0</v>
      </c>
      <c r="GF134" s="66">
        <v>0</v>
      </c>
      <c r="GG134" s="65">
        <v>0</v>
      </c>
      <c r="GH134" s="14">
        <v>0</v>
      </c>
      <c r="GI134" s="66">
        <v>0</v>
      </c>
      <c r="GJ134" s="65">
        <v>0</v>
      </c>
      <c r="GK134" s="14">
        <v>0</v>
      </c>
      <c r="GL134" s="66">
        <v>0</v>
      </c>
      <c r="GM134" s="65">
        <v>0</v>
      </c>
      <c r="GN134" s="14">
        <v>0</v>
      </c>
      <c r="GO134" s="66">
        <v>0</v>
      </c>
      <c r="GP134" s="65">
        <v>0</v>
      </c>
      <c r="GQ134" s="14">
        <v>0</v>
      </c>
      <c r="GR134" s="66">
        <v>0</v>
      </c>
      <c r="GS134" s="65">
        <v>0</v>
      </c>
      <c r="GT134" s="14">
        <v>0</v>
      </c>
      <c r="GU134" s="66">
        <v>0</v>
      </c>
      <c r="GV134" s="65">
        <v>0</v>
      </c>
      <c r="GW134" s="14">
        <v>0</v>
      </c>
      <c r="GX134" s="66">
        <v>0</v>
      </c>
      <c r="GY134" s="65">
        <v>0</v>
      </c>
      <c r="GZ134" s="14">
        <v>0</v>
      </c>
      <c r="HA134" s="66">
        <v>0</v>
      </c>
      <c r="HB134" s="65">
        <v>0</v>
      </c>
      <c r="HC134" s="14">
        <v>0</v>
      </c>
      <c r="HD134" s="66">
        <v>0</v>
      </c>
      <c r="HE134" s="65">
        <v>0</v>
      </c>
      <c r="HF134" s="14">
        <v>0</v>
      </c>
      <c r="HG134" s="66">
        <v>0</v>
      </c>
      <c r="HH134" s="65">
        <v>0</v>
      </c>
      <c r="HI134" s="14">
        <v>0</v>
      </c>
      <c r="HJ134" s="66">
        <f t="shared" si="1179"/>
        <v>0</v>
      </c>
      <c r="HK134" s="65">
        <v>0</v>
      </c>
      <c r="HL134" s="14">
        <v>0</v>
      </c>
      <c r="HM134" s="66">
        <v>0</v>
      </c>
      <c r="HN134" s="65">
        <v>0</v>
      </c>
      <c r="HO134" s="14">
        <v>0</v>
      </c>
      <c r="HP134" s="66">
        <v>0</v>
      </c>
      <c r="HQ134" s="65">
        <v>0</v>
      </c>
      <c r="HR134" s="14">
        <v>0</v>
      </c>
      <c r="HS134" s="66">
        <v>0</v>
      </c>
      <c r="HT134" s="65">
        <v>0</v>
      </c>
      <c r="HU134" s="14">
        <v>0</v>
      </c>
      <c r="HV134" s="66">
        <v>0</v>
      </c>
      <c r="HW134" s="65">
        <v>0</v>
      </c>
      <c r="HX134" s="14">
        <v>0</v>
      </c>
      <c r="HY134" s="66">
        <v>0</v>
      </c>
      <c r="HZ134" s="65">
        <v>0</v>
      </c>
      <c r="IA134" s="14">
        <v>0</v>
      </c>
      <c r="IB134" s="66">
        <f t="shared" si="1181"/>
        <v>0</v>
      </c>
      <c r="IC134" s="65">
        <v>0</v>
      </c>
      <c r="ID134" s="14">
        <v>0</v>
      </c>
      <c r="IE134" s="66">
        <v>0</v>
      </c>
      <c r="IF134" s="65">
        <v>0</v>
      </c>
      <c r="IG134" s="14">
        <v>0</v>
      </c>
      <c r="IH134" s="66">
        <v>0</v>
      </c>
      <c r="II134" s="65">
        <v>0</v>
      </c>
      <c r="IJ134" s="14">
        <v>0</v>
      </c>
      <c r="IK134" s="66">
        <v>0</v>
      </c>
      <c r="IL134" s="65">
        <v>0.13719999999999999</v>
      </c>
      <c r="IM134" s="14">
        <v>5.72</v>
      </c>
      <c r="IN134" s="66">
        <f t="shared" si="1223"/>
        <v>41690.962099125361</v>
      </c>
      <c r="IO134" s="65">
        <v>0</v>
      </c>
      <c r="IP134" s="14">
        <v>0</v>
      </c>
      <c r="IQ134" s="66">
        <v>0</v>
      </c>
      <c r="IR134" s="65">
        <v>0.36799999999999999</v>
      </c>
      <c r="IS134" s="14">
        <v>15.643000000000001</v>
      </c>
      <c r="IT134" s="66">
        <f t="shared" si="1227"/>
        <v>42508.152173913048</v>
      </c>
      <c r="IU134" s="65">
        <v>0</v>
      </c>
      <c r="IV134" s="14">
        <v>0</v>
      </c>
      <c r="IW134" s="66">
        <v>0</v>
      </c>
      <c r="IX134" s="65">
        <v>0</v>
      </c>
      <c r="IY134" s="14">
        <v>0</v>
      </c>
      <c r="IZ134" s="66">
        <v>0</v>
      </c>
      <c r="JA134" s="65">
        <v>0</v>
      </c>
      <c r="JB134" s="14">
        <v>0</v>
      </c>
      <c r="JC134" s="66">
        <v>0</v>
      </c>
      <c r="JD134" s="65">
        <v>4.7885900000000001</v>
      </c>
      <c r="JE134" s="14">
        <v>137.06</v>
      </c>
      <c r="JF134" s="66">
        <f t="shared" si="1224"/>
        <v>28622.204030831621</v>
      </c>
      <c r="JG134" s="65">
        <v>0</v>
      </c>
      <c r="JH134" s="14">
        <v>0</v>
      </c>
      <c r="JI134" s="66">
        <v>0</v>
      </c>
      <c r="JJ134" s="11">
        <f t="shared" si="1184"/>
        <v>90.441630000000004</v>
      </c>
      <c r="JK134" s="21">
        <f t="shared" si="1185"/>
        <v>2790.9780000000001</v>
      </c>
      <c r="JL134" s="6"/>
      <c r="JM134" s="9"/>
      <c r="JN134" s="6"/>
      <c r="JO134" s="6"/>
      <c r="JP134" s="6"/>
      <c r="JQ134" s="9"/>
      <c r="JR134" s="6"/>
      <c r="JS134" s="6"/>
      <c r="JT134" s="6"/>
      <c r="JU134" s="9"/>
      <c r="JV134" s="6"/>
      <c r="JW134" s="6"/>
      <c r="JX134" s="1"/>
      <c r="JY134" s="2"/>
      <c r="JZ134" s="1"/>
      <c r="KA134" s="1"/>
      <c r="KB134" s="1"/>
      <c r="KC134" s="2"/>
      <c r="KD134" s="1"/>
      <c r="KE134" s="1"/>
      <c r="KF134" s="1"/>
      <c r="KG134" s="2"/>
      <c r="KH134" s="1"/>
      <c r="KI134" s="1"/>
      <c r="KJ134" s="1"/>
      <c r="KK134" s="2"/>
      <c r="KL134" s="1"/>
      <c r="KM134" s="1"/>
      <c r="KN134" s="1"/>
      <c r="KO134" s="2"/>
      <c r="KP134" s="1"/>
      <c r="KQ134" s="1"/>
      <c r="KR134" s="1"/>
      <c r="KS134" s="2"/>
      <c r="KT134" s="1"/>
      <c r="KU134" s="1"/>
      <c r="KV134" s="1"/>
      <c r="KW134" s="2"/>
      <c r="KX134" s="1"/>
      <c r="KY134" s="1"/>
      <c r="KZ134" s="1"/>
      <c r="LA134" s="2"/>
      <c r="LB134" s="1"/>
      <c r="LC134" s="1"/>
      <c r="LD134" s="1"/>
    </row>
    <row r="135" spans="1:391" ht="15" thickBot="1" x14ac:dyDescent="0.35">
      <c r="A135" s="88"/>
      <c r="B135" s="89" t="s">
        <v>17</v>
      </c>
      <c r="C135" s="80">
        <f>SUM(C123:C134)</f>
        <v>0</v>
      </c>
      <c r="D135" s="47">
        <f>SUM(D123:D134)</f>
        <v>0</v>
      </c>
      <c r="E135" s="81"/>
      <c r="F135" s="80">
        <f>SUM(F123:F134)</f>
        <v>31.235250000000001</v>
      </c>
      <c r="G135" s="47">
        <f>SUM(G123:G134)</f>
        <v>1301.2440000000001</v>
      </c>
      <c r="H135" s="81"/>
      <c r="I135" s="80">
        <f>SUM(I123:I134)</f>
        <v>0</v>
      </c>
      <c r="J135" s="47">
        <f>SUM(J123:J134)</f>
        <v>0</v>
      </c>
      <c r="K135" s="81"/>
      <c r="L135" s="80">
        <f>SUM(L123:L134)</f>
        <v>3.2856399999999999</v>
      </c>
      <c r="M135" s="47">
        <f>SUM(M123:M134)</f>
        <v>70.578999999999994</v>
      </c>
      <c r="N135" s="81"/>
      <c r="O135" s="80">
        <f>SUM(O123:O134)</f>
        <v>1.941E-2</v>
      </c>
      <c r="P135" s="47">
        <f>SUM(P123:P134)</f>
        <v>0.35699999999999998</v>
      </c>
      <c r="Q135" s="81"/>
      <c r="R135" s="80">
        <f>SUM(R123:R134)</f>
        <v>0.33407999999999999</v>
      </c>
      <c r="S135" s="47">
        <f>SUM(S123:S134)</f>
        <v>19.722000000000001</v>
      </c>
      <c r="T135" s="81"/>
      <c r="U135" s="80">
        <f t="shared" ref="U135:V135" si="1234">SUM(U123:U134)</f>
        <v>0</v>
      </c>
      <c r="V135" s="47">
        <f t="shared" si="1234"/>
        <v>0</v>
      </c>
      <c r="W135" s="81"/>
      <c r="X135" s="80">
        <f>SUM(X123:X134)</f>
        <v>359.77420999999998</v>
      </c>
      <c r="Y135" s="47">
        <f>SUM(Y123:Y134)</f>
        <v>12390.620999999999</v>
      </c>
      <c r="Z135" s="81"/>
      <c r="AA135" s="80">
        <f>SUM(AA123:AA134)</f>
        <v>0</v>
      </c>
      <c r="AB135" s="47">
        <f>SUM(AB123:AB134)</f>
        <v>0</v>
      </c>
      <c r="AC135" s="81"/>
      <c r="AD135" s="80">
        <f>SUM(AD123:AD134)</f>
        <v>0</v>
      </c>
      <c r="AE135" s="47">
        <f>SUM(AE123:AE134)</f>
        <v>0</v>
      </c>
      <c r="AF135" s="81"/>
      <c r="AG135" s="80">
        <f t="shared" ref="AG135:AH135" si="1235">SUM(AG123:AG134)</f>
        <v>0</v>
      </c>
      <c r="AH135" s="47">
        <f t="shared" si="1235"/>
        <v>0</v>
      </c>
      <c r="AI135" s="81"/>
      <c r="AJ135" s="80">
        <f>SUM(AJ123:AJ134)</f>
        <v>0</v>
      </c>
      <c r="AK135" s="47">
        <f>SUM(AK123:AK134)</f>
        <v>0</v>
      </c>
      <c r="AL135" s="81"/>
      <c r="AM135" s="80">
        <f>SUM(AM123:AM134)</f>
        <v>0</v>
      </c>
      <c r="AN135" s="47">
        <f>SUM(AN123:AN134)</f>
        <v>0</v>
      </c>
      <c r="AO135" s="81"/>
      <c r="AP135" s="80">
        <f>SUM(AP123:AP134)</f>
        <v>0</v>
      </c>
      <c r="AQ135" s="47">
        <f>SUM(AQ123:AQ134)</f>
        <v>0</v>
      </c>
      <c r="AR135" s="81"/>
      <c r="AS135" s="80">
        <f>SUM(AS123:AS134)</f>
        <v>0.28734000000000004</v>
      </c>
      <c r="AT135" s="47">
        <f>SUM(AT123:AT134)</f>
        <v>8.7220000000000013</v>
      </c>
      <c r="AU135" s="81"/>
      <c r="AV135" s="80">
        <f>SUM(AV123:AV134)</f>
        <v>0.33100000000000002</v>
      </c>
      <c r="AW135" s="47">
        <f>SUM(AW123:AW134)</f>
        <v>13.737</v>
      </c>
      <c r="AX135" s="81"/>
      <c r="AY135" s="80">
        <f>SUM(AY123:AY134)</f>
        <v>0</v>
      </c>
      <c r="AZ135" s="47">
        <f>SUM(AZ123:AZ134)</f>
        <v>0</v>
      </c>
      <c r="BA135" s="81"/>
      <c r="BB135" s="80">
        <f>SUM(BB123:BB134)</f>
        <v>2.0492300000000001</v>
      </c>
      <c r="BC135" s="47">
        <f>SUM(BC123:BC134)</f>
        <v>77.918999999999997</v>
      </c>
      <c r="BD135" s="81"/>
      <c r="BE135" s="80">
        <f>SUM(BE123:BE134)</f>
        <v>15.501139999999999</v>
      </c>
      <c r="BF135" s="47">
        <f>SUM(BF123:BF134)</f>
        <v>521.62099999999998</v>
      </c>
      <c r="BG135" s="81"/>
      <c r="BH135" s="80">
        <f>SUM(BH123:BH134)</f>
        <v>0</v>
      </c>
      <c r="BI135" s="47">
        <f>SUM(BI123:BI134)</f>
        <v>0</v>
      </c>
      <c r="BJ135" s="81"/>
      <c r="BK135" s="80"/>
      <c r="BL135" s="47"/>
      <c r="BM135" s="81"/>
      <c r="BN135" s="80">
        <f>SUM(BN123:BN134)</f>
        <v>0</v>
      </c>
      <c r="BO135" s="47">
        <f>SUM(BO123:BO134)</f>
        <v>0</v>
      </c>
      <c r="BP135" s="81"/>
      <c r="BQ135" s="80">
        <f>SUM(BQ123:BQ134)</f>
        <v>0</v>
      </c>
      <c r="BR135" s="47">
        <f>SUM(BR123:BR134)</f>
        <v>0</v>
      </c>
      <c r="BS135" s="81"/>
      <c r="BT135" s="80">
        <f t="shared" ref="BT135:BU135" si="1236">SUM(BT123:BT134)</f>
        <v>329.83562999999998</v>
      </c>
      <c r="BU135" s="47">
        <f t="shared" si="1236"/>
        <v>8998.4990000000016</v>
      </c>
      <c r="BV135" s="81"/>
      <c r="BW135" s="80">
        <f>SUM(BW123:BW134)</f>
        <v>0</v>
      </c>
      <c r="BX135" s="47">
        <f>SUM(BX123:BX134)</f>
        <v>0</v>
      </c>
      <c r="BY135" s="81"/>
      <c r="BZ135" s="80">
        <f>SUM(BZ123:BZ134)</f>
        <v>0</v>
      </c>
      <c r="CA135" s="47">
        <f>SUM(CA123:CA134)</f>
        <v>0</v>
      </c>
      <c r="CB135" s="81"/>
      <c r="CC135" s="80">
        <f>SUM(CC123:CC134)</f>
        <v>0</v>
      </c>
      <c r="CD135" s="47">
        <f>SUM(CD123:CD134)</f>
        <v>0</v>
      </c>
      <c r="CE135" s="81"/>
      <c r="CF135" s="80">
        <f>SUM(CF123:CF134)</f>
        <v>1.62304</v>
      </c>
      <c r="CG135" s="47">
        <f>SUM(CG123:CG134)</f>
        <v>65.078000000000003</v>
      </c>
      <c r="CH135" s="81"/>
      <c r="CI135" s="80">
        <f>SUM(CI123:CI134)</f>
        <v>1.5699999999999999E-2</v>
      </c>
      <c r="CJ135" s="47">
        <f>SUM(CJ123:CJ134)</f>
        <v>0.44</v>
      </c>
      <c r="CK135" s="81"/>
      <c r="CL135" s="80">
        <f>SUM(CL123:CL134)</f>
        <v>5.1176299999999992</v>
      </c>
      <c r="CM135" s="47">
        <f>SUM(CM123:CM134)</f>
        <v>177.315</v>
      </c>
      <c r="CN135" s="81"/>
      <c r="CO135" s="80">
        <f>SUM(CO123:CO134)</f>
        <v>0</v>
      </c>
      <c r="CP135" s="47">
        <f>SUM(CP123:CP134)</f>
        <v>0</v>
      </c>
      <c r="CQ135" s="81"/>
      <c r="CR135" s="80">
        <f>SUM(CR123:CR134)</f>
        <v>1.1100000000000001E-3</v>
      </c>
      <c r="CS135" s="47">
        <f>SUM(CS123:CS134)</f>
        <v>0.27900000000000003</v>
      </c>
      <c r="CT135" s="81"/>
      <c r="CU135" s="80">
        <f>SUM(CU123:CU134)</f>
        <v>0</v>
      </c>
      <c r="CV135" s="47">
        <f>SUM(CV123:CV134)</f>
        <v>0</v>
      </c>
      <c r="CW135" s="81"/>
      <c r="CX135" s="80">
        <f t="shared" ref="CX135:CY135" si="1237">SUM(CX123:CX134)</f>
        <v>0</v>
      </c>
      <c r="CY135" s="47">
        <f t="shared" si="1237"/>
        <v>0</v>
      </c>
      <c r="CZ135" s="81"/>
      <c r="DA135" s="80">
        <f>SUM(DA123:DA134)</f>
        <v>0</v>
      </c>
      <c r="DB135" s="47">
        <f>SUM(DB123:DB134)</f>
        <v>0</v>
      </c>
      <c r="DC135" s="81"/>
      <c r="DD135" s="80">
        <f>SUM(DD123:DD134)</f>
        <v>4.6399999999999997E-2</v>
      </c>
      <c r="DE135" s="47">
        <f>SUM(DE123:DE134)</f>
        <v>2.4969999999999999</v>
      </c>
      <c r="DF135" s="81"/>
      <c r="DG135" s="80">
        <f>SUM(DG123:DG134)</f>
        <v>0.36380000000000001</v>
      </c>
      <c r="DH135" s="47">
        <f>SUM(DH123:DH134)</f>
        <v>24.934999999999999</v>
      </c>
      <c r="DI135" s="81"/>
      <c r="DJ135" s="80">
        <f t="shared" ref="DJ135:DK135" si="1238">SUM(DJ123:DJ134)</f>
        <v>0</v>
      </c>
      <c r="DK135" s="47">
        <f t="shared" si="1238"/>
        <v>0</v>
      </c>
      <c r="DL135" s="81"/>
      <c r="DM135" s="80">
        <f t="shared" ref="DM135:DN135" si="1239">SUM(DM123:DM134)</f>
        <v>0</v>
      </c>
      <c r="DN135" s="47">
        <f t="shared" si="1239"/>
        <v>0</v>
      </c>
      <c r="DO135" s="81"/>
      <c r="DP135" s="80">
        <f>SUM(DP123:DP134)</f>
        <v>0.77052000000000009</v>
      </c>
      <c r="DQ135" s="47">
        <f>SUM(DQ123:DQ134)</f>
        <v>28.15</v>
      </c>
      <c r="DR135" s="81"/>
      <c r="DS135" s="80">
        <f>SUM(DS123:DS134)</f>
        <v>0</v>
      </c>
      <c r="DT135" s="47">
        <f>SUM(DT123:DT134)</f>
        <v>0</v>
      </c>
      <c r="DU135" s="81"/>
      <c r="DV135" s="80">
        <f>SUM(DV123:DV134)</f>
        <v>0</v>
      </c>
      <c r="DW135" s="47">
        <f>SUM(DW123:DW134)</f>
        <v>0</v>
      </c>
      <c r="DX135" s="81"/>
      <c r="DY135" s="80">
        <f>SUM(DY123:DY134)</f>
        <v>0</v>
      </c>
      <c r="DZ135" s="47">
        <f>SUM(DZ123:DZ134)</f>
        <v>0</v>
      </c>
      <c r="EA135" s="81"/>
      <c r="EB135" s="80">
        <f>SUM(EB123:EB134)</f>
        <v>41.535069999999997</v>
      </c>
      <c r="EC135" s="47">
        <f>SUM(EC123:EC134)</f>
        <v>1374.837</v>
      </c>
      <c r="ED135" s="81"/>
      <c r="EE135" s="80">
        <f>SUM(EE123:EE134)</f>
        <v>0</v>
      </c>
      <c r="EF135" s="47">
        <f>SUM(EF123:EF134)</f>
        <v>0</v>
      </c>
      <c r="EG135" s="81"/>
      <c r="EH135" s="80">
        <f>SUM(EH123:EH134)</f>
        <v>0</v>
      </c>
      <c r="EI135" s="47">
        <f>SUM(EI123:EI134)</f>
        <v>0</v>
      </c>
      <c r="EJ135" s="81"/>
      <c r="EK135" s="80">
        <f>SUM(EK123:EK134)</f>
        <v>1.8471100000000003</v>
      </c>
      <c r="EL135" s="47">
        <f>SUM(EL123:EL134)</f>
        <v>61.03</v>
      </c>
      <c r="EM135" s="81"/>
      <c r="EN135" s="80">
        <f>SUM(EN123:EN134)</f>
        <v>65.348050000000001</v>
      </c>
      <c r="EO135" s="47">
        <f>SUM(EO123:EO134)</f>
        <v>2085.5519999999997</v>
      </c>
      <c r="EP135" s="81"/>
      <c r="EQ135" s="80">
        <f>SUM(EQ123:EQ134)</f>
        <v>0</v>
      </c>
      <c r="ER135" s="47">
        <f>SUM(ER123:ER134)</f>
        <v>0</v>
      </c>
      <c r="ES135" s="81"/>
      <c r="ET135" s="80">
        <f t="shared" ref="ET135:EU135" si="1240">SUM(ET123:ET134)</f>
        <v>0</v>
      </c>
      <c r="EU135" s="47">
        <f t="shared" si="1240"/>
        <v>0</v>
      </c>
      <c r="EV135" s="81"/>
      <c r="EW135" s="80">
        <f t="shared" ref="EW135:EX135" si="1241">SUM(EW123:EW134)</f>
        <v>0</v>
      </c>
      <c r="EX135" s="47">
        <f t="shared" si="1241"/>
        <v>0</v>
      </c>
      <c r="EY135" s="81"/>
      <c r="EZ135" s="80">
        <f t="shared" ref="EZ135:FA135" si="1242">SUM(EZ123:EZ134)</f>
        <v>19.347499999999997</v>
      </c>
      <c r="FA135" s="47">
        <f t="shared" si="1242"/>
        <v>718.07300000000009</v>
      </c>
      <c r="FB135" s="81"/>
      <c r="FC135" s="80">
        <f t="shared" ref="FC135:FD135" si="1243">SUM(FC123:FC134)</f>
        <v>331.81467000000004</v>
      </c>
      <c r="FD135" s="47">
        <f t="shared" si="1243"/>
        <v>9513.3880000000008</v>
      </c>
      <c r="FE135" s="81"/>
      <c r="FF135" s="80">
        <f t="shared" ref="FF135:FG135" si="1244">SUM(FF123:FF134)</f>
        <v>278.96328</v>
      </c>
      <c r="FG135" s="47">
        <f t="shared" si="1244"/>
        <v>9099.4979999999996</v>
      </c>
      <c r="FH135" s="81"/>
      <c r="FI135" s="80">
        <f t="shared" ref="FI135:FJ135" si="1245">SUM(FI123:FI134)</f>
        <v>0</v>
      </c>
      <c r="FJ135" s="47">
        <f t="shared" si="1245"/>
        <v>0</v>
      </c>
      <c r="FK135" s="81"/>
      <c r="FL135" s="80">
        <f t="shared" ref="FL135:FM135" si="1246">SUM(FL123:FL134)</f>
        <v>0.67542000000000002</v>
      </c>
      <c r="FM135" s="47">
        <f t="shared" si="1246"/>
        <v>17.051000000000002</v>
      </c>
      <c r="FN135" s="81"/>
      <c r="FO135" s="80">
        <f t="shared" ref="FO135:FP135" si="1247">SUM(FO123:FO134)</f>
        <v>1.4851999999999999</v>
      </c>
      <c r="FP135" s="47">
        <f t="shared" si="1247"/>
        <v>52.156999999999996</v>
      </c>
      <c r="FQ135" s="81"/>
      <c r="FR135" s="80">
        <f t="shared" ref="FR135:FS135" si="1248">SUM(FR123:FR134)</f>
        <v>0.14808000000000002</v>
      </c>
      <c r="FS135" s="47">
        <f t="shared" si="1248"/>
        <v>6.9820000000000002</v>
      </c>
      <c r="FT135" s="81"/>
      <c r="FU135" s="80">
        <f t="shared" ref="FU135:FV135" si="1249">SUM(FU123:FU134)</f>
        <v>0</v>
      </c>
      <c r="FV135" s="47">
        <f t="shared" si="1249"/>
        <v>0</v>
      </c>
      <c r="FW135" s="81"/>
      <c r="FX135" s="80">
        <f t="shared" ref="FX135:FY135" si="1250">SUM(FX123:FX134)</f>
        <v>0</v>
      </c>
      <c r="FY135" s="47">
        <f t="shared" si="1250"/>
        <v>0</v>
      </c>
      <c r="FZ135" s="81"/>
      <c r="GA135" s="80">
        <f t="shared" ref="GA135:GB135" si="1251">SUM(GA123:GA134)</f>
        <v>0</v>
      </c>
      <c r="GB135" s="47">
        <f t="shared" si="1251"/>
        <v>0</v>
      </c>
      <c r="GC135" s="81"/>
      <c r="GD135" s="80">
        <f t="shared" ref="GD135:GE135" si="1252">SUM(GD123:GD134)</f>
        <v>0</v>
      </c>
      <c r="GE135" s="47">
        <f t="shared" si="1252"/>
        <v>0</v>
      </c>
      <c r="GF135" s="81"/>
      <c r="GG135" s="80">
        <f t="shared" ref="GG135:GH135" si="1253">SUM(GG123:GG134)</f>
        <v>1.1135999999999999</v>
      </c>
      <c r="GH135" s="47">
        <f t="shared" si="1253"/>
        <v>56.939</v>
      </c>
      <c r="GI135" s="81"/>
      <c r="GJ135" s="80">
        <f t="shared" ref="GJ135:GK135" si="1254">SUM(GJ123:GJ134)</f>
        <v>0</v>
      </c>
      <c r="GK135" s="47">
        <f t="shared" si="1254"/>
        <v>0</v>
      </c>
      <c r="GL135" s="81"/>
      <c r="GM135" s="80">
        <f t="shared" ref="GM135:GN135" si="1255">SUM(GM123:GM134)</f>
        <v>0</v>
      </c>
      <c r="GN135" s="47">
        <f t="shared" si="1255"/>
        <v>0</v>
      </c>
      <c r="GO135" s="81"/>
      <c r="GP135" s="80">
        <f t="shared" ref="GP135:GQ135" si="1256">SUM(GP123:GP134)</f>
        <v>0.47498999999999997</v>
      </c>
      <c r="GQ135" s="47">
        <f t="shared" si="1256"/>
        <v>21.334</v>
      </c>
      <c r="GR135" s="81"/>
      <c r="GS135" s="80">
        <f t="shared" ref="GS135:GT135" si="1257">SUM(GS123:GS134)</f>
        <v>7.8799399999999995</v>
      </c>
      <c r="GT135" s="47">
        <f t="shared" si="1257"/>
        <v>314.95499999999998</v>
      </c>
      <c r="GU135" s="81"/>
      <c r="GV135" s="80">
        <f t="shared" ref="GV135:GW135" si="1258">SUM(GV123:GV134)</f>
        <v>0</v>
      </c>
      <c r="GW135" s="47">
        <f t="shared" si="1258"/>
        <v>0</v>
      </c>
      <c r="GX135" s="81"/>
      <c r="GY135" s="80">
        <f t="shared" ref="GY135:GZ135" si="1259">SUM(GY123:GY134)</f>
        <v>0.67900000000000005</v>
      </c>
      <c r="GZ135" s="47">
        <f t="shared" si="1259"/>
        <v>24.949000000000002</v>
      </c>
      <c r="HA135" s="81"/>
      <c r="HB135" s="80">
        <f t="shared" ref="HB135:HC135" si="1260">SUM(HB123:HB134)</f>
        <v>0</v>
      </c>
      <c r="HC135" s="47">
        <f t="shared" si="1260"/>
        <v>0</v>
      </c>
      <c r="HD135" s="81"/>
      <c r="HE135" s="80">
        <f t="shared" ref="HE135:HF135" si="1261">SUM(HE123:HE134)</f>
        <v>0</v>
      </c>
      <c r="HF135" s="47">
        <f t="shared" si="1261"/>
        <v>0</v>
      </c>
      <c r="HG135" s="81"/>
      <c r="HH135" s="80">
        <f t="shared" ref="HH135:HI135" si="1262">SUM(HH123:HH134)</f>
        <v>0</v>
      </c>
      <c r="HI135" s="47">
        <f t="shared" si="1262"/>
        <v>0</v>
      </c>
      <c r="HJ135" s="81"/>
      <c r="HK135" s="80">
        <f t="shared" ref="HK135:HL135" si="1263">SUM(HK123:HK134)</f>
        <v>0</v>
      </c>
      <c r="HL135" s="47">
        <f t="shared" si="1263"/>
        <v>0</v>
      </c>
      <c r="HM135" s="81"/>
      <c r="HN135" s="80">
        <f t="shared" ref="HN135:HO135" si="1264">SUM(HN123:HN134)</f>
        <v>0</v>
      </c>
      <c r="HO135" s="47">
        <f t="shared" si="1264"/>
        <v>0</v>
      </c>
      <c r="HP135" s="81"/>
      <c r="HQ135" s="80">
        <f t="shared" ref="HQ135:HR135" si="1265">SUM(HQ123:HQ134)</f>
        <v>1.4999999999999999E-2</v>
      </c>
      <c r="HR135" s="47">
        <f t="shared" si="1265"/>
        <v>2.6059999999999999</v>
      </c>
      <c r="HS135" s="81"/>
      <c r="HT135" s="80">
        <f t="shared" ref="HT135:HU135" si="1266">SUM(HT123:HT134)</f>
        <v>0</v>
      </c>
      <c r="HU135" s="47">
        <f t="shared" si="1266"/>
        <v>0</v>
      </c>
      <c r="HV135" s="81"/>
      <c r="HW135" s="80">
        <f t="shared" ref="HW135:HX135" si="1267">SUM(HW123:HW134)</f>
        <v>7.5461499999999999</v>
      </c>
      <c r="HX135" s="47">
        <f t="shared" si="1267"/>
        <v>255.001</v>
      </c>
      <c r="HY135" s="81"/>
      <c r="HZ135" s="80">
        <f t="shared" ref="HZ135:IA135" si="1268">SUM(HZ123:HZ134)</f>
        <v>0</v>
      </c>
      <c r="IA135" s="47">
        <f t="shared" si="1268"/>
        <v>0</v>
      </c>
      <c r="IB135" s="81"/>
      <c r="IC135" s="80">
        <f t="shared" ref="IC135:ID135" si="1269">SUM(IC123:IC134)</f>
        <v>7.4399999999999994E-2</v>
      </c>
      <c r="ID135" s="47">
        <f t="shared" si="1269"/>
        <v>1.3560000000000001</v>
      </c>
      <c r="IE135" s="81"/>
      <c r="IF135" s="80">
        <f t="shared" ref="IF135:IG135" si="1270">SUM(IF123:IF134)</f>
        <v>0</v>
      </c>
      <c r="IG135" s="47">
        <f t="shared" si="1270"/>
        <v>0</v>
      </c>
      <c r="IH135" s="81"/>
      <c r="II135" s="80">
        <f t="shared" ref="II135:IJ135" si="1271">SUM(II123:II134)</f>
        <v>0</v>
      </c>
      <c r="IJ135" s="47">
        <f t="shared" si="1271"/>
        <v>0</v>
      </c>
      <c r="IK135" s="81"/>
      <c r="IL135" s="80">
        <f t="shared" ref="IL135:IM135" si="1272">SUM(IL123:IL134)</f>
        <v>1.2374399999999999</v>
      </c>
      <c r="IM135" s="47">
        <f t="shared" si="1272"/>
        <v>49.428000000000004</v>
      </c>
      <c r="IN135" s="81"/>
      <c r="IO135" s="80">
        <f t="shared" ref="IO135:IP135" si="1273">SUM(IO123:IO134)</f>
        <v>8.1025200000000002</v>
      </c>
      <c r="IP135" s="47">
        <f t="shared" si="1273"/>
        <v>793.66399999999987</v>
      </c>
      <c r="IQ135" s="81"/>
      <c r="IR135" s="80">
        <f t="shared" ref="IR135:IS135" si="1274">SUM(IR123:IR134)</f>
        <v>3.3628400000000003</v>
      </c>
      <c r="IS135" s="47">
        <f t="shared" si="1274"/>
        <v>143.58799999999999</v>
      </c>
      <c r="IT135" s="81"/>
      <c r="IU135" s="80">
        <f t="shared" ref="IU135:IV135" si="1275">SUM(IU123:IU134)</f>
        <v>9.6000000000000002E-2</v>
      </c>
      <c r="IV135" s="47">
        <f t="shared" si="1275"/>
        <v>5.9589999999999996</v>
      </c>
      <c r="IW135" s="81"/>
      <c r="IX135" s="80">
        <f t="shared" ref="IX135:IY135" si="1276">SUM(IX123:IX134)</f>
        <v>2.0324</v>
      </c>
      <c r="IY135" s="47">
        <f t="shared" si="1276"/>
        <v>85.355000000000004</v>
      </c>
      <c r="IZ135" s="81"/>
      <c r="JA135" s="80">
        <f t="shared" ref="JA135:JB135" si="1277">SUM(JA123:JA134)</f>
        <v>0</v>
      </c>
      <c r="JB135" s="47">
        <f t="shared" si="1277"/>
        <v>0</v>
      </c>
      <c r="JC135" s="81"/>
      <c r="JD135" s="80">
        <f t="shared" ref="JD135:JE135" si="1278">SUM(JD123:JD134)</f>
        <v>108.29002</v>
      </c>
      <c r="JE135" s="47">
        <f t="shared" si="1278"/>
        <v>3241.1019999999999</v>
      </c>
      <c r="JF135" s="81"/>
      <c r="JG135" s="80">
        <f t="shared" ref="JG135:JH135" si="1279">SUM(JG123:JG134)</f>
        <v>0.26300000000000001</v>
      </c>
      <c r="JH135" s="47">
        <f t="shared" si="1279"/>
        <v>18.015999999999998</v>
      </c>
      <c r="JI135" s="81"/>
      <c r="JJ135" s="48">
        <f t="shared" si="1184"/>
        <v>1632.92281</v>
      </c>
      <c r="JK135" s="49">
        <f t="shared" si="1185"/>
        <v>51644.535000000011</v>
      </c>
      <c r="JL135" s="6"/>
      <c r="JM135" s="9"/>
      <c r="JN135" s="6"/>
      <c r="JO135" s="6"/>
      <c r="JP135" s="6"/>
      <c r="JQ135" s="9"/>
      <c r="JR135" s="6"/>
      <c r="JS135" s="6"/>
      <c r="JT135" s="6"/>
      <c r="JU135" s="9"/>
      <c r="JV135" s="6"/>
      <c r="JW135" s="6"/>
      <c r="JX135" s="1"/>
      <c r="JY135" s="2"/>
      <c r="JZ135" s="1"/>
      <c r="KA135" s="1"/>
      <c r="KB135" s="1"/>
      <c r="KC135" s="2"/>
      <c r="KD135" s="1"/>
      <c r="KE135" s="1"/>
      <c r="KF135" s="1"/>
      <c r="KG135" s="2"/>
      <c r="KH135" s="1"/>
      <c r="KI135" s="1"/>
      <c r="KJ135" s="1"/>
      <c r="KK135" s="2"/>
      <c r="KL135" s="1"/>
      <c r="KM135" s="1"/>
      <c r="KN135" s="1"/>
      <c r="KO135" s="2"/>
      <c r="KP135" s="1"/>
      <c r="KQ135" s="1"/>
      <c r="KR135" s="1"/>
      <c r="KS135" s="2"/>
      <c r="KT135" s="1"/>
      <c r="KU135" s="1"/>
      <c r="KV135" s="1"/>
      <c r="KW135" s="2"/>
      <c r="KX135" s="1"/>
      <c r="KY135" s="1"/>
      <c r="KZ135" s="1"/>
      <c r="LA135" s="2"/>
      <c r="LB135" s="1"/>
      <c r="LC135" s="1"/>
      <c r="LD135" s="1"/>
      <c r="LI135" s="3"/>
      <c r="LN135" s="3"/>
      <c r="LS135" s="3"/>
      <c r="LX135" s="3"/>
      <c r="MC135" s="3"/>
      <c r="MH135" s="3"/>
      <c r="MM135" s="3"/>
      <c r="MR135" s="3"/>
      <c r="MW135" s="3"/>
      <c r="NB135" s="3"/>
      <c r="NG135" s="3"/>
      <c r="NL135" s="3"/>
      <c r="NQ135" s="3"/>
      <c r="NV135" s="3"/>
      <c r="OA135" s="3"/>
    </row>
    <row r="136" spans="1:391" x14ac:dyDescent="0.3">
      <c r="A136" s="57">
        <v>2019</v>
      </c>
      <c r="B136" s="58" t="s">
        <v>5</v>
      </c>
      <c r="C136" s="65">
        <v>0</v>
      </c>
      <c r="D136" s="14">
        <v>0</v>
      </c>
      <c r="E136" s="66">
        <v>0</v>
      </c>
      <c r="F136" s="65">
        <v>0.2001</v>
      </c>
      <c r="G136" s="14">
        <v>6.6950000000000003</v>
      </c>
      <c r="H136" s="66">
        <f t="shared" ref="H136:H147" si="1280">G136/F136*1000</f>
        <v>33458.270864567719</v>
      </c>
      <c r="I136" s="65">
        <v>0</v>
      </c>
      <c r="J136" s="14">
        <v>0</v>
      </c>
      <c r="K136" s="66">
        <v>0</v>
      </c>
      <c r="L136" s="65">
        <v>0</v>
      </c>
      <c r="M136" s="14">
        <v>0</v>
      </c>
      <c r="N136" s="66">
        <v>0</v>
      </c>
      <c r="O136" s="65">
        <v>0</v>
      </c>
      <c r="P136" s="14">
        <v>0</v>
      </c>
      <c r="Q136" s="66">
        <v>0</v>
      </c>
      <c r="R136" s="65">
        <v>0</v>
      </c>
      <c r="S136" s="14">
        <v>0</v>
      </c>
      <c r="T136" s="66">
        <v>0</v>
      </c>
      <c r="U136" s="65">
        <v>0</v>
      </c>
      <c r="V136" s="14">
        <v>0</v>
      </c>
      <c r="W136" s="66">
        <f t="shared" ref="W136:W147" si="1281">IF(U136=0,0,V136/U136*1000)</f>
        <v>0</v>
      </c>
      <c r="X136" s="65">
        <v>34.038530000000002</v>
      </c>
      <c r="Y136" s="14">
        <v>801.08900000000006</v>
      </c>
      <c r="Z136" s="66">
        <f t="shared" ref="Z136:Z147" si="1282">Y136/X136*1000</f>
        <v>23534.770743624947</v>
      </c>
      <c r="AA136" s="65">
        <v>0</v>
      </c>
      <c r="AB136" s="14">
        <v>0</v>
      </c>
      <c r="AC136" s="66">
        <v>0</v>
      </c>
      <c r="AD136" s="65">
        <v>0</v>
      </c>
      <c r="AE136" s="14">
        <v>0</v>
      </c>
      <c r="AF136" s="66">
        <v>0</v>
      </c>
      <c r="AG136" s="65">
        <v>0</v>
      </c>
      <c r="AH136" s="14">
        <v>0</v>
      </c>
      <c r="AI136" s="66">
        <f t="shared" ref="AI136:AI147" si="1283">IF(AG136=0,0,AH136/AG136*1000)</f>
        <v>0</v>
      </c>
      <c r="AJ136" s="65">
        <v>0</v>
      </c>
      <c r="AK136" s="14">
        <v>0</v>
      </c>
      <c r="AL136" s="66">
        <v>0</v>
      </c>
      <c r="AM136" s="65">
        <v>0</v>
      </c>
      <c r="AN136" s="14">
        <v>0</v>
      </c>
      <c r="AO136" s="66">
        <v>0</v>
      </c>
      <c r="AP136" s="65">
        <v>0</v>
      </c>
      <c r="AQ136" s="14">
        <v>0</v>
      </c>
      <c r="AR136" s="66">
        <v>0</v>
      </c>
      <c r="AS136" s="65">
        <v>0</v>
      </c>
      <c r="AT136" s="14">
        <v>0</v>
      </c>
      <c r="AU136" s="66">
        <v>0</v>
      </c>
      <c r="AV136" s="65">
        <v>0</v>
      </c>
      <c r="AW136" s="14">
        <v>0</v>
      </c>
      <c r="AX136" s="66">
        <v>0</v>
      </c>
      <c r="AY136" s="65">
        <v>0</v>
      </c>
      <c r="AZ136" s="14">
        <v>0</v>
      </c>
      <c r="BA136" s="66">
        <v>0</v>
      </c>
      <c r="BB136" s="65">
        <v>0</v>
      </c>
      <c r="BC136" s="14">
        <v>0</v>
      </c>
      <c r="BD136" s="66">
        <v>0</v>
      </c>
      <c r="BE136" s="65">
        <v>7.6999999999999999E-2</v>
      </c>
      <c r="BF136" s="14">
        <v>2.1509999999999998</v>
      </c>
      <c r="BG136" s="66">
        <f t="shared" ref="BG136:BG147" si="1284">BF136/BE136*1000</f>
        <v>27935.064935064933</v>
      </c>
      <c r="BH136" s="65">
        <v>0</v>
      </c>
      <c r="BI136" s="14">
        <v>0</v>
      </c>
      <c r="BJ136" s="66">
        <v>0</v>
      </c>
      <c r="BK136" s="65"/>
      <c r="BL136" s="14"/>
      <c r="BM136" s="66"/>
      <c r="BN136" s="65">
        <v>0</v>
      </c>
      <c r="BO136" s="14">
        <v>0</v>
      </c>
      <c r="BP136" s="66">
        <v>0</v>
      </c>
      <c r="BQ136" s="65">
        <v>0</v>
      </c>
      <c r="BR136" s="14">
        <v>0</v>
      </c>
      <c r="BS136" s="66">
        <v>0</v>
      </c>
      <c r="BT136" s="65">
        <v>23.091290000000001</v>
      </c>
      <c r="BU136" s="14">
        <v>607.59400000000005</v>
      </c>
      <c r="BV136" s="66">
        <f t="shared" ref="BV136:BV147" si="1285">BU136/BT136*1000</f>
        <v>26312.691928428423</v>
      </c>
      <c r="BW136" s="65">
        <v>0</v>
      </c>
      <c r="BX136" s="14">
        <v>0</v>
      </c>
      <c r="BY136" s="66">
        <v>0</v>
      </c>
      <c r="BZ136" s="65">
        <v>0</v>
      </c>
      <c r="CA136" s="14">
        <v>0</v>
      </c>
      <c r="CB136" s="66">
        <v>0</v>
      </c>
      <c r="CC136" s="65">
        <v>0</v>
      </c>
      <c r="CD136" s="14">
        <v>0</v>
      </c>
      <c r="CE136" s="66">
        <v>0</v>
      </c>
      <c r="CF136" s="65">
        <v>0</v>
      </c>
      <c r="CG136" s="14">
        <v>0</v>
      </c>
      <c r="CH136" s="66">
        <v>0</v>
      </c>
      <c r="CI136" s="65">
        <v>0</v>
      </c>
      <c r="CJ136" s="14">
        <v>0</v>
      </c>
      <c r="CK136" s="66">
        <v>0</v>
      </c>
      <c r="CL136" s="65">
        <v>5.1900000000000002E-2</v>
      </c>
      <c r="CM136" s="14">
        <v>1.6579999999999999</v>
      </c>
      <c r="CN136" s="66">
        <f t="shared" ref="CN136:CN147" si="1286">CM136/CL136*1000</f>
        <v>31946.05009633911</v>
      </c>
      <c r="CO136" s="65">
        <v>0</v>
      </c>
      <c r="CP136" s="14">
        <v>0</v>
      </c>
      <c r="CQ136" s="66">
        <v>0</v>
      </c>
      <c r="CR136" s="65">
        <v>0</v>
      </c>
      <c r="CS136" s="14">
        <v>0</v>
      </c>
      <c r="CT136" s="66">
        <v>0</v>
      </c>
      <c r="CU136" s="65">
        <v>0</v>
      </c>
      <c r="CV136" s="14">
        <v>0</v>
      </c>
      <c r="CW136" s="66">
        <v>0</v>
      </c>
      <c r="CX136" s="65">
        <v>0</v>
      </c>
      <c r="CY136" s="14">
        <v>0</v>
      </c>
      <c r="CZ136" s="66">
        <f t="shared" ref="CZ136:CZ147" si="1287">IF(CX136=0,0,CY136/CX136*1000)</f>
        <v>0</v>
      </c>
      <c r="DA136" s="65">
        <v>0</v>
      </c>
      <c r="DB136" s="14">
        <v>0</v>
      </c>
      <c r="DC136" s="66">
        <v>0</v>
      </c>
      <c r="DD136" s="65">
        <v>0</v>
      </c>
      <c r="DE136" s="14">
        <v>0</v>
      </c>
      <c r="DF136" s="66">
        <v>0</v>
      </c>
      <c r="DG136" s="65">
        <v>0</v>
      </c>
      <c r="DH136" s="14">
        <v>0</v>
      </c>
      <c r="DI136" s="66">
        <v>0</v>
      </c>
      <c r="DJ136" s="65">
        <v>0</v>
      </c>
      <c r="DK136" s="14">
        <v>0</v>
      </c>
      <c r="DL136" s="66">
        <f t="shared" ref="DL136:DL147" si="1288">IF(DJ136=0,0,DK136/DJ136*1000)</f>
        <v>0</v>
      </c>
      <c r="DM136" s="65">
        <v>0</v>
      </c>
      <c r="DN136" s="14">
        <v>0</v>
      </c>
      <c r="DO136" s="66">
        <f t="shared" ref="DO136:DO147" si="1289">IF(DM136=0,0,DN136/DM136*1000)</f>
        <v>0</v>
      </c>
      <c r="DP136" s="65">
        <v>2.1691599999999998</v>
      </c>
      <c r="DQ136" s="14">
        <v>78.337999999999994</v>
      </c>
      <c r="DR136" s="66">
        <f t="shared" ref="DR136:DR147" si="1290">DQ136/DP136*1000</f>
        <v>36114.440612956168</v>
      </c>
      <c r="DS136" s="65">
        <v>0</v>
      </c>
      <c r="DT136" s="14">
        <v>0</v>
      </c>
      <c r="DU136" s="66">
        <v>0</v>
      </c>
      <c r="DV136" s="65">
        <v>0</v>
      </c>
      <c r="DW136" s="14">
        <v>0</v>
      </c>
      <c r="DX136" s="66">
        <v>0</v>
      </c>
      <c r="DY136" s="65">
        <v>0</v>
      </c>
      <c r="DZ136" s="14">
        <v>0</v>
      </c>
      <c r="EA136" s="66">
        <v>0</v>
      </c>
      <c r="EB136" s="65">
        <v>2.8756200000000001</v>
      </c>
      <c r="EC136" s="14">
        <v>105.288</v>
      </c>
      <c r="ED136" s="66">
        <f t="shared" ref="ED136:ED147" si="1291">EC136/EB136*1000</f>
        <v>36614.017151083935</v>
      </c>
      <c r="EE136" s="65">
        <v>0</v>
      </c>
      <c r="EF136" s="14">
        <v>0</v>
      </c>
      <c r="EG136" s="66">
        <v>0</v>
      </c>
      <c r="EH136" s="65">
        <v>0</v>
      </c>
      <c r="EI136" s="14">
        <v>0</v>
      </c>
      <c r="EJ136" s="66">
        <v>0</v>
      </c>
      <c r="EK136" s="65">
        <v>0</v>
      </c>
      <c r="EL136" s="14">
        <v>0</v>
      </c>
      <c r="EM136" s="66">
        <v>0</v>
      </c>
      <c r="EN136" s="65">
        <v>0.81655999999999995</v>
      </c>
      <c r="EO136" s="14">
        <v>28.280999999999999</v>
      </c>
      <c r="EP136" s="66">
        <f t="shared" ref="EP136:EP147" si="1292">EO136/EN136*1000</f>
        <v>34634.319584598808</v>
      </c>
      <c r="EQ136" s="65">
        <v>0</v>
      </c>
      <c r="ER136" s="14">
        <v>0</v>
      </c>
      <c r="ES136" s="66">
        <v>0</v>
      </c>
      <c r="ET136" s="65">
        <v>0</v>
      </c>
      <c r="EU136" s="14">
        <v>0</v>
      </c>
      <c r="EV136" s="66">
        <v>0</v>
      </c>
      <c r="EW136" s="65">
        <v>0</v>
      </c>
      <c r="EX136" s="14">
        <v>0</v>
      </c>
      <c r="EY136" s="66">
        <f t="shared" ref="EY136:EY147" si="1293">IF(EW136=0,0,EX136/EW136*1000)</f>
        <v>0</v>
      </c>
      <c r="EZ136" s="65">
        <v>8.150000000000001E-3</v>
      </c>
      <c r="FA136" s="14">
        <v>1.3080000000000001</v>
      </c>
      <c r="FB136" s="66">
        <f t="shared" ref="FB136:FB147" si="1294">FA136/EZ136*1000</f>
        <v>160490.79754601227</v>
      </c>
      <c r="FC136" s="65">
        <v>9.1073199999999996</v>
      </c>
      <c r="FD136" s="14">
        <v>154.80799999999999</v>
      </c>
      <c r="FE136" s="66">
        <f t="shared" ref="FE136:FE147" si="1295">FD136/FC136*1000</f>
        <v>16998.194858641182</v>
      </c>
      <c r="FF136" s="65">
        <v>20.565750000000001</v>
      </c>
      <c r="FG136" s="14">
        <v>592.62300000000005</v>
      </c>
      <c r="FH136" s="66">
        <f t="shared" ref="FH136:FH147" si="1296">FG136/FF136*1000</f>
        <v>28816.016921337661</v>
      </c>
      <c r="FI136" s="65">
        <v>0</v>
      </c>
      <c r="FJ136" s="14">
        <v>0</v>
      </c>
      <c r="FK136" s="66">
        <v>0</v>
      </c>
      <c r="FL136" s="65">
        <v>0</v>
      </c>
      <c r="FM136" s="14">
        <v>0</v>
      </c>
      <c r="FN136" s="66">
        <v>0</v>
      </c>
      <c r="FO136" s="65">
        <v>0</v>
      </c>
      <c r="FP136" s="14">
        <v>0</v>
      </c>
      <c r="FQ136" s="66">
        <v>0</v>
      </c>
      <c r="FR136" s="65">
        <v>0</v>
      </c>
      <c r="FS136" s="14">
        <v>0</v>
      </c>
      <c r="FT136" s="66">
        <v>0</v>
      </c>
      <c r="FU136" s="65">
        <v>0</v>
      </c>
      <c r="FV136" s="14">
        <v>0</v>
      </c>
      <c r="FW136" s="66">
        <v>0</v>
      </c>
      <c r="FX136" s="65">
        <v>0</v>
      </c>
      <c r="FY136" s="14">
        <v>0</v>
      </c>
      <c r="FZ136" s="66">
        <v>0</v>
      </c>
      <c r="GA136" s="65">
        <v>0</v>
      </c>
      <c r="GB136" s="14">
        <v>0</v>
      </c>
      <c r="GC136" s="66">
        <v>0</v>
      </c>
      <c r="GD136" s="65">
        <v>0</v>
      </c>
      <c r="GE136" s="14">
        <v>0</v>
      </c>
      <c r="GF136" s="66">
        <v>0</v>
      </c>
      <c r="GG136" s="65">
        <v>0</v>
      </c>
      <c r="GH136" s="14">
        <v>0</v>
      </c>
      <c r="GI136" s="66">
        <v>0</v>
      </c>
      <c r="GJ136" s="65">
        <v>0</v>
      </c>
      <c r="GK136" s="14">
        <v>0</v>
      </c>
      <c r="GL136" s="66">
        <v>0</v>
      </c>
      <c r="GM136" s="65">
        <v>0</v>
      </c>
      <c r="GN136" s="14">
        <v>0</v>
      </c>
      <c r="GO136" s="66">
        <v>0</v>
      </c>
      <c r="GP136" s="65">
        <v>0.34060000000000001</v>
      </c>
      <c r="GQ136" s="14">
        <v>18.917000000000002</v>
      </c>
      <c r="GR136" s="66">
        <f t="shared" ref="GR136:GR138" si="1297">GQ136/GP136*1000</f>
        <v>55540.223135642984</v>
      </c>
      <c r="GS136" s="65">
        <v>0</v>
      </c>
      <c r="GT136" s="14">
        <v>0</v>
      </c>
      <c r="GU136" s="66">
        <v>0</v>
      </c>
      <c r="GV136" s="65">
        <v>0</v>
      </c>
      <c r="GW136" s="14">
        <v>0</v>
      </c>
      <c r="GX136" s="66">
        <v>0</v>
      </c>
      <c r="GY136" s="65">
        <v>0</v>
      </c>
      <c r="GZ136" s="14">
        <v>0</v>
      </c>
      <c r="HA136" s="66">
        <v>0</v>
      </c>
      <c r="HB136" s="65">
        <v>0</v>
      </c>
      <c r="HC136" s="14">
        <v>0</v>
      </c>
      <c r="HD136" s="66">
        <v>0</v>
      </c>
      <c r="HE136" s="65">
        <v>0</v>
      </c>
      <c r="HF136" s="14">
        <v>0</v>
      </c>
      <c r="HG136" s="66">
        <v>0</v>
      </c>
      <c r="HH136" s="65">
        <v>0</v>
      </c>
      <c r="HI136" s="14">
        <v>0</v>
      </c>
      <c r="HJ136" s="66">
        <f t="shared" ref="HJ136:HJ147" si="1298">IF(HH136=0,0,HI136/HH136*1000)</f>
        <v>0</v>
      </c>
      <c r="HK136" s="65">
        <v>0</v>
      </c>
      <c r="HL136" s="14">
        <v>0</v>
      </c>
      <c r="HM136" s="66">
        <v>0</v>
      </c>
      <c r="HN136" s="65">
        <v>0</v>
      </c>
      <c r="HO136" s="14">
        <v>0</v>
      </c>
      <c r="HP136" s="66">
        <v>0</v>
      </c>
      <c r="HQ136" s="65">
        <v>0</v>
      </c>
      <c r="HR136" s="14">
        <v>0</v>
      </c>
      <c r="HS136" s="66">
        <v>0</v>
      </c>
      <c r="HT136" s="65">
        <v>0</v>
      </c>
      <c r="HU136" s="14">
        <v>0</v>
      </c>
      <c r="HV136" s="66">
        <v>0</v>
      </c>
      <c r="HW136" s="65">
        <v>0</v>
      </c>
      <c r="HX136" s="14">
        <v>0</v>
      </c>
      <c r="HY136" s="66">
        <v>0</v>
      </c>
      <c r="HZ136" s="65">
        <v>0</v>
      </c>
      <c r="IA136" s="14">
        <v>0</v>
      </c>
      <c r="IB136" s="66">
        <f t="shared" ref="IB136:IB147" si="1299">IF(HZ136=0,0,IA136/HZ136*1000)</f>
        <v>0</v>
      </c>
      <c r="IC136" s="65">
        <v>0</v>
      </c>
      <c r="ID136" s="14">
        <v>0</v>
      </c>
      <c r="IE136" s="66">
        <v>0</v>
      </c>
      <c r="IF136" s="65">
        <v>0</v>
      </c>
      <c r="IG136" s="14">
        <v>0</v>
      </c>
      <c r="IH136" s="66">
        <v>0</v>
      </c>
      <c r="II136" s="65">
        <v>0</v>
      </c>
      <c r="IJ136" s="14">
        <v>0</v>
      </c>
      <c r="IK136" s="66">
        <v>0</v>
      </c>
      <c r="IL136" s="65">
        <v>0.1479</v>
      </c>
      <c r="IM136" s="14">
        <v>5.1479999999999997</v>
      </c>
      <c r="IN136" s="66">
        <f t="shared" ref="IN136:IN147" si="1300">IM136/IL136*1000</f>
        <v>34807.302231237321</v>
      </c>
      <c r="IO136" s="65">
        <v>0.192</v>
      </c>
      <c r="IP136" s="14">
        <v>13.407</v>
      </c>
      <c r="IQ136" s="66">
        <f t="shared" ref="IQ136:IQ147" si="1301">IP136/IO136*1000</f>
        <v>69828.125</v>
      </c>
      <c r="IR136" s="65">
        <v>0</v>
      </c>
      <c r="IS136" s="14">
        <v>0</v>
      </c>
      <c r="IT136" s="66">
        <v>0</v>
      </c>
      <c r="IU136" s="65">
        <v>0</v>
      </c>
      <c r="IV136" s="14">
        <v>0</v>
      </c>
      <c r="IW136" s="66">
        <v>0</v>
      </c>
      <c r="IX136" s="65">
        <v>0</v>
      </c>
      <c r="IY136" s="14">
        <v>0</v>
      </c>
      <c r="IZ136" s="66">
        <v>0</v>
      </c>
      <c r="JA136" s="65">
        <v>0</v>
      </c>
      <c r="JB136" s="14">
        <v>0</v>
      </c>
      <c r="JC136" s="66">
        <v>0</v>
      </c>
      <c r="JD136" s="65">
        <v>3.0195400000000001</v>
      </c>
      <c r="JE136" s="14">
        <v>99.846999999999994</v>
      </c>
      <c r="JF136" s="66">
        <f t="shared" ref="JF136:JF147" si="1302">JE136/JD136*1000</f>
        <v>33066.957218649193</v>
      </c>
      <c r="JG136" s="65">
        <v>0</v>
      </c>
      <c r="JH136" s="14">
        <v>0</v>
      </c>
      <c r="JI136" s="66">
        <v>0</v>
      </c>
      <c r="JJ136" s="11">
        <f t="shared" si="1184"/>
        <v>96.701420000000013</v>
      </c>
      <c r="JK136" s="21">
        <f t="shared" si="1185"/>
        <v>2517.152</v>
      </c>
      <c r="JL136" s="6"/>
      <c r="JM136" s="9"/>
      <c r="JN136" s="6"/>
      <c r="JO136" s="6"/>
      <c r="JP136" s="6"/>
      <c r="JQ136" s="9"/>
      <c r="JR136" s="6"/>
      <c r="JS136" s="6"/>
      <c r="JT136" s="6"/>
      <c r="JU136" s="9"/>
      <c r="JV136" s="6"/>
      <c r="JW136" s="6"/>
      <c r="JX136" s="1"/>
      <c r="JY136" s="2"/>
      <c r="JZ136" s="1"/>
      <c r="KA136" s="1"/>
      <c r="KB136" s="1"/>
      <c r="KC136" s="2"/>
      <c r="KD136" s="1"/>
      <c r="KE136" s="1"/>
      <c r="KF136" s="1"/>
      <c r="KG136" s="2"/>
      <c r="KH136" s="1"/>
      <c r="KI136" s="1"/>
      <c r="KJ136" s="1"/>
      <c r="KK136" s="2"/>
      <c r="KL136" s="1"/>
      <c r="KM136" s="1"/>
      <c r="KN136" s="1"/>
      <c r="KO136" s="2"/>
      <c r="KP136" s="1"/>
      <c r="KQ136" s="1"/>
      <c r="KR136" s="1"/>
      <c r="KS136" s="2"/>
      <c r="KT136" s="1"/>
      <c r="KU136" s="1"/>
      <c r="KV136" s="1"/>
      <c r="KW136" s="2"/>
      <c r="KX136" s="1"/>
      <c r="KY136" s="1"/>
      <c r="KZ136" s="1"/>
      <c r="LA136" s="2"/>
      <c r="LB136" s="1"/>
      <c r="LC136" s="1"/>
      <c r="LD136" s="1"/>
    </row>
    <row r="137" spans="1:391" x14ac:dyDescent="0.3">
      <c r="A137" s="57">
        <v>2019</v>
      </c>
      <c r="B137" s="58" t="s">
        <v>6</v>
      </c>
      <c r="C137" s="65">
        <v>0</v>
      </c>
      <c r="D137" s="14">
        <v>0</v>
      </c>
      <c r="E137" s="66">
        <v>0</v>
      </c>
      <c r="F137" s="65">
        <v>5.6657399999999996</v>
      </c>
      <c r="G137" s="14">
        <v>254.41</v>
      </c>
      <c r="H137" s="66">
        <f t="shared" si="1280"/>
        <v>44903.225350969158</v>
      </c>
      <c r="I137" s="65">
        <v>0</v>
      </c>
      <c r="J137" s="14">
        <v>0</v>
      </c>
      <c r="K137" s="66">
        <v>0</v>
      </c>
      <c r="L137" s="65">
        <v>0.28131</v>
      </c>
      <c r="M137" s="14">
        <v>7.2460000000000004</v>
      </c>
      <c r="N137" s="66">
        <f t="shared" ref="N137:N147" si="1303">M137/L137*1000</f>
        <v>25758.060502648324</v>
      </c>
      <c r="O137" s="65">
        <v>0</v>
      </c>
      <c r="P137" s="14">
        <v>0</v>
      </c>
      <c r="Q137" s="66">
        <v>0</v>
      </c>
      <c r="R137" s="65">
        <v>0</v>
      </c>
      <c r="S137" s="14">
        <v>0</v>
      </c>
      <c r="T137" s="66">
        <v>0</v>
      </c>
      <c r="U137" s="65">
        <v>0</v>
      </c>
      <c r="V137" s="14">
        <v>0</v>
      </c>
      <c r="W137" s="66">
        <f t="shared" si="1281"/>
        <v>0</v>
      </c>
      <c r="X137" s="65">
        <v>56.838339999999995</v>
      </c>
      <c r="Y137" s="14">
        <v>1626.0309999999999</v>
      </c>
      <c r="Z137" s="66">
        <f t="shared" si="1282"/>
        <v>28607.995940768153</v>
      </c>
      <c r="AA137" s="65">
        <v>0</v>
      </c>
      <c r="AB137" s="14">
        <v>0</v>
      </c>
      <c r="AC137" s="66">
        <v>0</v>
      </c>
      <c r="AD137" s="65">
        <v>0</v>
      </c>
      <c r="AE137" s="14">
        <v>0</v>
      </c>
      <c r="AF137" s="66">
        <v>0</v>
      </c>
      <c r="AG137" s="65">
        <v>0</v>
      </c>
      <c r="AH137" s="14">
        <v>0</v>
      </c>
      <c r="AI137" s="66">
        <f t="shared" si="1283"/>
        <v>0</v>
      </c>
      <c r="AJ137" s="65">
        <v>0</v>
      </c>
      <c r="AK137" s="14">
        <v>0</v>
      </c>
      <c r="AL137" s="66">
        <v>0</v>
      </c>
      <c r="AM137" s="65">
        <v>0</v>
      </c>
      <c r="AN137" s="14">
        <v>0</v>
      </c>
      <c r="AO137" s="66">
        <v>0</v>
      </c>
      <c r="AP137" s="65">
        <v>0</v>
      </c>
      <c r="AQ137" s="14">
        <v>0</v>
      </c>
      <c r="AR137" s="66">
        <v>0</v>
      </c>
      <c r="AS137" s="65">
        <v>0</v>
      </c>
      <c r="AT137" s="14">
        <v>0</v>
      </c>
      <c r="AU137" s="66">
        <v>0</v>
      </c>
      <c r="AV137" s="65">
        <v>0</v>
      </c>
      <c r="AW137" s="14">
        <v>0</v>
      </c>
      <c r="AX137" s="66">
        <v>0</v>
      </c>
      <c r="AY137" s="65">
        <v>0</v>
      </c>
      <c r="AZ137" s="14">
        <v>0</v>
      </c>
      <c r="BA137" s="66">
        <v>0</v>
      </c>
      <c r="BB137" s="65">
        <v>0</v>
      </c>
      <c r="BC137" s="14">
        <v>0</v>
      </c>
      <c r="BD137" s="66">
        <v>0</v>
      </c>
      <c r="BE137" s="65">
        <v>1.9944999999999999</v>
      </c>
      <c r="BF137" s="14">
        <v>73.378</v>
      </c>
      <c r="BG137" s="66">
        <f t="shared" si="1284"/>
        <v>36790.172975683126</v>
      </c>
      <c r="BH137" s="65">
        <v>0</v>
      </c>
      <c r="BI137" s="14">
        <v>0</v>
      </c>
      <c r="BJ137" s="66">
        <v>0</v>
      </c>
      <c r="BK137" s="65"/>
      <c r="BL137" s="14"/>
      <c r="BM137" s="66"/>
      <c r="BN137" s="65">
        <v>0</v>
      </c>
      <c r="BO137" s="14">
        <v>0</v>
      </c>
      <c r="BP137" s="66">
        <v>0</v>
      </c>
      <c r="BQ137" s="65">
        <v>0</v>
      </c>
      <c r="BR137" s="14">
        <v>0</v>
      </c>
      <c r="BS137" s="66">
        <v>0</v>
      </c>
      <c r="BT137" s="65">
        <v>18.177049999999998</v>
      </c>
      <c r="BU137" s="14">
        <v>539.64800000000002</v>
      </c>
      <c r="BV137" s="66">
        <f t="shared" si="1285"/>
        <v>29688.425789663346</v>
      </c>
      <c r="BW137" s="65">
        <v>0</v>
      </c>
      <c r="BX137" s="14">
        <v>0</v>
      </c>
      <c r="BY137" s="66">
        <v>0</v>
      </c>
      <c r="BZ137" s="65">
        <v>0</v>
      </c>
      <c r="CA137" s="14">
        <v>0</v>
      </c>
      <c r="CB137" s="66">
        <v>0</v>
      </c>
      <c r="CC137" s="65">
        <v>0</v>
      </c>
      <c r="CD137" s="14">
        <v>0</v>
      </c>
      <c r="CE137" s="66">
        <v>0</v>
      </c>
      <c r="CF137" s="65">
        <v>0</v>
      </c>
      <c r="CG137" s="14">
        <v>0</v>
      </c>
      <c r="CH137" s="66">
        <v>0</v>
      </c>
      <c r="CI137" s="65">
        <v>0</v>
      </c>
      <c r="CJ137" s="14">
        <v>0</v>
      </c>
      <c r="CK137" s="66">
        <v>0</v>
      </c>
      <c r="CL137" s="65">
        <v>0</v>
      </c>
      <c r="CM137" s="14">
        <v>0</v>
      </c>
      <c r="CN137" s="66">
        <v>0</v>
      </c>
      <c r="CO137" s="65">
        <v>0</v>
      </c>
      <c r="CP137" s="14">
        <v>0</v>
      </c>
      <c r="CQ137" s="66">
        <v>0</v>
      </c>
      <c r="CR137" s="65">
        <v>0</v>
      </c>
      <c r="CS137" s="14">
        <v>0</v>
      </c>
      <c r="CT137" s="66">
        <v>0</v>
      </c>
      <c r="CU137" s="65">
        <v>0</v>
      </c>
      <c r="CV137" s="14">
        <v>0</v>
      </c>
      <c r="CW137" s="66">
        <v>0</v>
      </c>
      <c r="CX137" s="65">
        <v>0</v>
      </c>
      <c r="CY137" s="14">
        <v>0</v>
      </c>
      <c r="CZ137" s="66">
        <f t="shared" si="1287"/>
        <v>0</v>
      </c>
      <c r="DA137" s="65">
        <v>0</v>
      </c>
      <c r="DB137" s="14">
        <v>0</v>
      </c>
      <c r="DC137" s="66">
        <v>0</v>
      </c>
      <c r="DD137" s="65">
        <v>0</v>
      </c>
      <c r="DE137" s="14">
        <v>0</v>
      </c>
      <c r="DF137" s="66">
        <v>0</v>
      </c>
      <c r="DG137" s="65">
        <v>0</v>
      </c>
      <c r="DH137" s="14">
        <v>0</v>
      </c>
      <c r="DI137" s="66">
        <v>0</v>
      </c>
      <c r="DJ137" s="65">
        <v>0</v>
      </c>
      <c r="DK137" s="14">
        <v>0</v>
      </c>
      <c r="DL137" s="66">
        <f t="shared" si="1288"/>
        <v>0</v>
      </c>
      <c r="DM137" s="65">
        <v>0</v>
      </c>
      <c r="DN137" s="14">
        <v>0</v>
      </c>
      <c r="DO137" s="66">
        <f t="shared" si="1289"/>
        <v>0</v>
      </c>
      <c r="DP137" s="65">
        <v>0.2019</v>
      </c>
      <c r="DQ137" s="14">
        <v>5.6829999999999998</v>
      </c>
      <c r="DR137" s="66">
        <f t="shared" si="1290"/>
        <v>28147.597820703319</v>
      </c>
      <c r="DS137" s="65">
        <v>0</v>
      </c>
      <c r="DT137" s="14">
        <v>0</v>
      </c>
      <c r="DU137" s="66">
        <v>0</v>
      </c>
      <c r="DV137" s="65">
        <v>0</v>
      </c>
      <c r="DW137" s="14">
        <v>0</v>
      </c>
      <c r="DX137" s="66">
        <v>0</v>
      </c>
      <c r="DY137" s="65">
        <v>0</v>
      </c>
      <c r="DZ137" s="14">
        <v>0</v>
      </c>
      <c r="EA137" s="66">
        <v>0</v>
      </c>
      <c r="EB137" s="65">
        <v>19.57938</v>
      </c>
      <c r="EC137" s="14">
        <v>235.92699999999999</v>
      </c>
      <c r="ED137" s="66">
        <f t="shared" si="1291"/>
        <v>12049.768685218836</v>
      </c>
      <c r="EE137" s="65">
        <v>0</v>
      </c>
      <c r="EF137" s="14">
        <v>0</v>
      </c>
      <c r="EG137" s="66">
        <v>0</v>
      </c>
      <c r="EH137" s="65">
        <v>0</v>
      </c>
      <c r="EI137" s="14">
        <v>0</v>
      </c>
      <c r="EJ137" s="66">
        <v>0</v>
      </c>
      <c r="EK137" s="65">
        <v>0.34964000000000001</v>
      </c>
      <c r="EL137" s="14">
        <v>12.879</v>
      </c>
      <c r="EM137" s="66">
        <f t="shared" ref="EM137:EM145" si="1304">EL137/EK137*1000</f>
        <v>36835.030316897384</v>
      </c>
      <c r="EN137" s="65">
        <v>0.53239999999999998</v>
      </c>
      <c r="EO137" s="14">
        <v>15.541</v>
      </c>
      <c r="EP137" s="66">
        <f t="shared" si="1292"/>
        <v>29190.458302028554</v>
      </c>
      <c r="EQ137" s="65">
        <v>0</v>
      </c>
      <c r="ER137" s="14">
        <v>0</v>
      </c>
      <c r="ES137" s="66">
        <v>0</v>
      </c>
      <c r="ET137" s="65">
        <v>0</v>
      </c>
      <c r="EU137" s="14">
        <v>0</v>
      </c>
      <c r="EV137" s="66">
        <v>0</v>
      </c>
      <c r="EW137" s="65">
        <v>0</v>
      </c>
      <c r="EX137" s="14">
        <v>0</v>
      </c>
      <c r="EY137" s="66">
        <f t="shared" si="1293"/>
        <v>0</v>
      </c>
      <c r="EZ137" s="65">
        <v>11.3</v>
      </c>
      <c r="FA137" s="14">
        <v>389.11500000000001</v>
      </c>
      <c r="FB137" s="66">
        <f t="shared" si="1294"/>
        <v>34434.955752212387</v>
      </c>
      <c r="FC137" s="65">
        <v>42.785699999999999</v>
      </c>
      <c r="FD137" s="14">
        <v>1060.9929999999999</v>
      </c>
      <c r="FE137" s="66">
        <f t="shared" si="1295"/>
        <v>24797.841334838507</v>
      </c>
      <c r="FF137" s="65">
        <v>31.685369999999999</v>
      </c>
      <c r="FG137" s="14">
        <v>1017.85</v>
      </c>
      <c r="FH137" s="66">
        <f t="shared" si="1296"/>
        <v>32123.658331905233</v>
      </c>
      <c r="FI137" s="65">
        <v>0</v>
      </c>
      <c r="FJ137" s="14">
        <v>0</v>
      </c>
      <c r="FK137" s="66">
        <v>0</v>
      </c>
      <c r="FL137" s="65">
        <v>0.20388000000000001</v>
      </c>
      <c r="FM137" s="14">
        <v>5.0419999999999998</v>
      </c>
      <c r="FN137" s="66">
        <f t="shared" ref="FN137:FN147" si="1305">FM137/FL137*1000</f>
        <v>24730.23347066902</v>
      </c>
      <c r="FO137" s="65">
        <v>24.25761</v>
      </c>
      <c r="FP137" s="14">
        <v>869.67600000000004</v>
      </c>
      <c r="FQ137" s="66">
        <f t="shared" ref="FQ137:FQ146" si="1306">FP137/FO137*1000</f>
        <v>35851.677061342809</v>
      </c>
      <c r="FR137" s="65">
        <v>0</v>
      </c>
      <c r="FS137" s="14">
        <v>0</v>
      </c>
      <c r="FT137" s="66">
        <v>0</v>
      </c>
      <c r="FU137" s="65">
        <v>0</v>
      </c>
      <c r="FV137" s="14">
        <v>0</v>
      </c>
      <c r="FW137" s="66">
        <v>0</v>
      </c>
      <c r="FX137" s="65">
        <v>0</v>
      </c>
      <c r="FY137" s="14">
        <v>0</v>
      </c>
      <c r="FZ137" s="66">
        <v>0</v>
      </c>
      <c r="GA137" s="65">
        <v>0</v>
      </c>
      <c r="GB137" s="14">
        <v>0</v>
      </c>
      <c r="GC137" s="66">
        <v>0</v>
      </c>
      <c r="GD137" s="65">
        <v>0</v>
      </c>
      <c r="GE137" s="14">
        <v>0</v>
      </c>
      <c r="GF137" s="66">
        <v>0</v>
      </c>
      <c r="GG137" s="65">
        <v>0</v>
      </c>
      <c r="GH137" s="14">
        <v>0</v>
      </c>
      <c r="GI137" s="66">
        <v>0</v>
      </c>
      <c r="GJ137" s="65">
        <v>0</v>
      </c>
      <c r="GK137" s="14">
        <v>0</v>
      </c>
      <c r="GL137" s="66">
        <v>0</v>
      </c>
      <c r="GM137" s="65">
        <v>0</v>
      </c>
      <c r="GN137" s="14">
        <v>0</v>
      </c>
      <c r="GO137" s="66">
        <v>0</v>
      </c>
      <c r="GP137" s="65">
        <v>0</v>
      </c>
      <c r="GQ137" s="14">
        <v>0</v>
      </c>
      <c r="GR137" s="66">
        <v>0</v>
      </c>
      <c r="GS137" s="65">
        <v>0</v>
      </c>
      <c r="GT137" s="14">
        <v>0</v>
      </c>
      <c r="GU137" s="66">
        <v>0</v>
      </c>
      <c r="GV137" s="65">
        <v>0</v>
      </c>
      <c r="GW137" s="14">
        <v>0</v>
      </c>
      <c r="GX137" s="66">
        <v>0</v>
      </c>
      <c r="GY137" s="65">
        <v>0</v>
      </c>
      <c r="GZ137" s="14">
        <v>0</v>
      </c>
      <c r="HA137" s="66">
        <v>0</v>
      </c>
      <c r="HB137" s="65">
        <v>0</v>
      </c>
      <c r="HC137" s="14">
        <v>0</v>
      </c>
      <c r="HD137" s="66">
        <v>0</v>
      </c>
      <c r="HE137" s="65">
        <v>0</v>
      </c>
      <c r="HF137" s="14">
        <v>0</v>
      </c>
      <c r="HG137" s="66">
        <v>0</v>
      </c>
      <c r="HH137" s="65">
        <v>0</v>
      </c>
      <c r="HI137" s="14">
        <v>0</v>
      </c>
      <c r="HJ137" s="66">
        <f t="shared" si="1298"/>
        <v>0</v>
      </c>
      <c r="HK137" s="65">
        <v>0</v>
      </c>
      <c r="HL137" s="14">
        <v>0</v>
      </c>
      <c r="HM137" s="66">
        <v>0</v>
      </c>
      <c r="HN137" s="65">
        <v>0</v>
      </c>
      <c r="HO137" s="14">
        <v>0</v>
      </c>
      <c r="HP137" s="66">
        <v>0</v>
      </c>
      <c r="HQ137" s="65">
        <v>0</v>
      </c>
      <c r="HR137" s="14">
        <v>0</v>
      </c>
      <c r="HS137" s="66">
        <v>0</v>
      </c>
      <c r="HT137" s="65">
        <v>0</v>
      </c>
      <c r="HU137" s="14">
        <v>0</v>
      </c>
      <c r="HV137" s="66">
        <v>0</v>
      </c>
      <c r="HW137" s="65">
        <v>0</v>
      </c>
      <c r="HX137" s="14">
        <v>0</v>
      </c>
      <c r="HY137" s="66">
        <v>0</v>
      </c>
      <c r="HZ137" s="65">
        <v>0</v>
      </c>
      <c r="IA137" s="14">
        <v>0</v>
      </c>
      <c r="IB137" s="66">
        <f t="shared" si="1299"/>
        <v>0</v>
      </c>
      <c r="IC137" s="65">
        <v>0</v>
      </c>
      <c r="ID137" s="14">
        <v>0</v>
      </c>
      <c r="IE137" s="66">
        <v>0</v>
      </c>
      <c r="IF137" s="65">
        <v>0</v>
      </c>
      <c r="IG137" s="14">
        <v>0</v>
      </c>
      <c r="IH137" s="66">
        <v>0</v>
      </c>
      <c r="II137" s="65">
        <v>0</v>
      </c>
      <c r="IJ137" s="14">
        <v>0</v>
      </c>
      <c r="IK137" s="66">
        <v>0</v>
      </c>
      <c r="IL137" s="65">
        <v>0</v>
      </c>
      <c r="IM137" s="14">
        <v>0</v>
      </c>
      <c r="IN137" s="66">
        <v>0</v>
      </c>
      <c r="IO137" s="65">
        <v>3.81</v>
      </c>
      <c r="IP137" s="14">
        <v>76.406999999999996</v>
      </c>
      <c r="IQ137" s="66">
        <f t="shared" si="1301"/>
        <v>20054.330708661419</v>
      </c>
      <c r="IR137" s="65">
        <v>0.36799999999999999</v>
      </c>
      <c r="IS137" s="14">
        <v>10.91</v>
      </c>
      <c r="IT137" s="66">
        <f t="shared" ref="IT137:IT147" si="1307">IS137/IR137*1000</f>
        <v>29646.739130434784</v>
      </c>
      <c r="IU137" s="65">
        <v>0</v>
      </c>
      <c r="IV137" s="14">
        <v>0</v>
      </c>
      <c r="IW137" s="66">
        <v>0</v>
      </c>
      <c r="IX137" s="65">
        <v>8.9999999999999993E-3</v>
      </c>
      <c r="IY137" s="14">
        <v>1.651</v>
      </c>
      <c r="IZ137" s="66">
        <f t="shared" ref="IZ137:IZ147" si="1308">IY137/IX137*1000</f>
        <v>183444.44444444447</v>
      </c>
      <c r="JA137" s="65">
        <v>0</v>
      </c>
      <c r="JB137" s="14">
        <v>0</v>
      </c>
      <c r="JC137" s="66">
        <v>0</v>
      </c>
      <c r="JD137" s="65">
        <v>18.961389999999998</v>
      </c>
      <c r="JE137" s="14">
        <v>844.76700000000005</v>
      </c>
      <c r="JF137" s="66">
        <f t="shared" si="1302"/>
        <v>44551.955315512219</v>
      </c>
      <c r="JG137" s="65">
        <v>0</v>
      </c>
      <c r="JH137" s="14">
        <v>0</v>
      </c>
      <c r="JI137" s="66">
        <v>0</v>
      </c>
      <c r="JJ137" s="11">
        <f t="shared" si="1184"/>
        <v>237.00120999999999</v>
      </c>
      <c r="JK137" s="21">
        <f t="shared" si="1185"/>
        <v>7047.1539999999995</v>
      </c>
      <c r="JL137" s="6"/>
      <c r="JM137" s="9"/>
      <c r="JN137" s="6"/>
      <c r="JO137" s="6"/>
      <c r="JP137" s="6"/>
      <c r="JQ137" s="9"/>
      <c r="JR137" s="6"/>
      <c r="JS137" s="6"/>
      <c r="JT137" s="6"/>
      <c r="JU137" s="9"/>
      <c r="JV137" s="6"/>
      <c r="JW137" s="6"/>
      <c r="JX137" s="1"/>
      <c r="JY137" s="2"/>
      <c r="JZ137" s="1"/>
      <c r="KA137" s="1"/>
      <c r="KB137" s="1"/>
      <c r="KC137" s="2"/>
      <c r="KD137" s="1"/>
      <c r="KE137" s="1"/>
      <c r="KF137" s="1"/>
      <c r="KG137" s="2"/>
      <c r="KH137" s="1"/>
      <c r="KI137" s="1"/>
      <c r="KJ137" s="1"/>
      <c r="KK137" s="2"/>
      <c r="KL137" s="1"/>
      <c r="KM137" s="1"/>
      <c r="KN137" s="1"/>
      <c r="KO137" s="2"/>
      <c r="KP137" s="1"/>
      <c r="KQ137" s="1"/>
      <c r="KR137" s="1"/>
      <c r="KS137" s="2"/>
      <c r="KT137" s="1"/>
      <c r="KU137" s="1"/>
      <c r="KV137" s="1"/>
      <c r="KW137" s="2"/>
      <c r="KX137" s="1"/>
      <c r="KY137" s="1"/>
      <c r="KZ137" s="1"/>
      <c r="LA137" s="2"/>
      <c r="LB137" s="1"/>
      <c r="LC137" s="1"/>
      <c r="LD137" s="1"/>
    </row>
    <row r="138" spans="1:391" x14ac:dyDescent="0.3">
      <c r="A138" s="57">
        <v>2019</v>
      </c>
      <c r="B138" s="58" t="s">
        <v>7</v>
      </c>
      <c r="C138" s="65">
        <v>0</v>
      </c>
      <c r="D138" s="14">
        <v>0</v>
      </c>
      <c r="E138" s="66">
        <v>0</v>
      </c>
      <c r="F138" s="65">
        <v>1.9404600000000001</v>
      </c>
      <c r="G138" s="14">
        <v>78.492999999999995</v>
      </c>
      <c r="H138" s="66">
        <f t="shared" si="1280"/>
        <v>40450.717871020264</v>
      </c>
      <c r="I138" s="65">
        <v>0</v>
      </c>
      <c r="J138" s="14">
        <v>0</v>
      </c>
      <c r="K138" s="66">
        <v>0</v>
      </c>
      <c r="L138" s="65">
        <v>0</v>
      </c>
      <c r="M138" s="14">
        <v>0</v>
      </c>
      <c r="N138" s="66">
        <v>0</v>
      </c>
      <c r="O138" s="65">
        <v>0</v>
      </c>
      <c r="P138" s="14">
        <v>0</v>
      </c>
      <c r="Q138" s="66">
        <v>0</v>
      </c>
      <c r="R138" s="65">
        <v>0</v>
      </c>
      <c r="S138" s="14">
        <v>0</v>
      </c>
      <c r="T138" s="66">
        <v>0</v>
      </c>
      <c r="U138" s="65">
        <v>0</v>
      </c>
      <c r="V138" s="14">
        <v>0</v>
      </c>
      <c r="W138" s="66">
        <f t="shared" si="1281"/>
        <v>0</v>
      </c>
      <c r="X138" s="65">
        <v>137.88124999999999</v>
      </c>
      <c r="Y138" s="14">
        <v>3188.6619999999998</v>
      </c>
      <c r="Z138" s="66">
        <f t="shared" si="1282"/>
        <v>23126.146593536101</v>
      </c>
      <c r="AA138" s="65">
        <v>0</v>
      </c>
      <c r="AB138" s="14">
        <v>0</v>
      </c>
      <c r="AC138" s="66">
        <v>0</v>
      </c>
      <c r="AD138" s="65">
        <v>0</v>
      </c>
      <c r="AE138" s="14">
        <v>0</v>
      </c>
      <c r="AF138" s="66">
        <v>0</v>
      </c>
      <c r="AG138" s="65">
        <v>0</v>
      </c>
      <c r="AH138" s="14">
        <v>0</v>
      </c>
      <c r="AI138" s="66">
        <f t="shared" si="1283"/>
        <v>0</v>
      </c>
      <c r="AJ138" s="65">
        <v>0</v>
      </c>
      <c r="AK138" s="14">
        <v>0</v>
      </c>
      <c r="AL138" s="66">
        <v>0</v>
      </c>
      <c r="AM138" s="65">
        <v>0</v>
      </c>
      <c r="AN138" s="14">
        <v>0</v>
      </c>
      <c r="AO138" s="66">
        <v>0</v>
      </c>
      <c r="AP138" s="65">
        <v>0</v>
      </c>
      <c r="AQ138" s="14">
        <v>0</v>
      </c>
      <c r="AR138" s="66">
        <v>0</v>
      </c>
      <c r="AS138" s="65">
        <v>0</v>
      </c>
      <c r="AT138" s="14">
        <v>0</v>
      </c>
      <c r="AU138" s="66">
        <v>0</v>
      </c>
      <c r="AV138" s="65">
        <v>0</v>
      </c>
      <c r="AW138" s="14">
        <v>0</v>
      </c>
      <c r="AX138" s="66">
        <v>0</v>
      </c>
      <c r="AY138" s="65">
        <v>0</v>
      </c>
      <c r="AZ138" s="14">
        <v>0</v>
      </c>
      <c r="BA138" s="66">
        <v>0</v>
      </c>
      <c r="BB138" s="65">
        <v>0</v>
      </c>
      <c r="BC138" s="14">
        <v>0</v>
      </c>
      <c r="BD138" s="66">
        <v>0</v>
      </c>
      <c r="BE138" s="65">
        <v>5.4899999999999997E-2</v>
      </c>
      <c r="BF138" s="14">
        <v>2.472</v>
      </c>
      <c r="BG138" s="66">
        <f t="shared" si="1284"/>
        <v>45027.322404371589</v>
      </c>
      <c r="BH138" s="65">
        <v>0</v>
      </c>
      <c r="BI138" s="14">
        <v>0</v>
      </c>
      <c r="BJ138" s="66">
        <v>0</v>
      </c>
      <c r="BK138" s="65"/>
      <c r="BL138" s="14"/>
      <c r="BM138" s="66"/>
      <c r="BN138" s="65">
        <v>0</v>
      </c>
      <c r="BO138" s="14">
        <v>0</v>
      </c>
      <c r="BP138" s="66">
        <v>0</v>
      </c>
      <c r="BQ138" s="65">
        <v>0</v>
      </c>
      <c r="BR138" s="14">
        <v>0</v>
      </c>
      <c r="BS138" s="66">
        <v>0</v>
      </c>
      <c r="BT138" s="65">
        <v>156.31101999999998</v>
      </c>
      <c r="BU138" s="14">
        <v>762.80399999999997</v>
      </c>
      <c r="BV138" s="66">
        <f t="shared" si="1285"/>
        <v>4880.0398078139342</v>
      </c>
      <c r="BW138" s="65">
        <v>0</v>
      </c>
      <c r="BX138" s="14">
        <v>0</v>
      </c>
      <c r="BY138" s="66">
        <v>0</v>
      </c>
      <c r="BZ138" s="65">
        <v>0</v>
      </c>
      <c r="CA138" s="14">
        <v>0</v>
      </c>
      <c r="CB138" s="66">
        <v>0</v>
      </c>
      <c r="CC138" s="65">
        <v>0</v>
      </c>
      <c r="CD138" s="14">
        <v>0</v>
      </c>
      <c r="CE138" s="66">
        <v>0</v>
      </c>
      <c r="CF138" s="65">
        <v>0</v>
      </c>
      <c r="CG138" s="14">
        <v>0</v>
      </c>
      <c r="CH138" s="66">
        <v>0</v>
      </c>
      <c r="CI138" s="65">
        <v>0</v>
      </c>
      <c r="CJ138" s="14">
        <v>0</v>
      </c>
      <c r="CK138" s="66">
        <v>0</v>
      </c>
      <c r="CL138" s="65">
        <v>0.3422</v>
      </c>
      <c r="CM138" s="14">
        <v>12.173</v>
      </c>
      <c r="CN138" s="66">
        <f t="shared" si="1286"/>
        <v>35572.764465225016</v>
      </c>
      <c r="CO138" s="65">
        <v>0</v>
      </c>
      <c r="CP138" s="14">
        <v>0</v>
      </c>
      <c r="CQ138" s="66">
        <v>0</v>
      </c>
      <c r="CR138" s="65">
        <v>0</v>
      </c>
      <c r="CS138" s="14">
        <v>0</v>
      </c>
      <c r="CT138" s="66">
        <v>0</v>
      </c>
      <c r="CU138" s="65">
        <v>0</v>
      </c>
      <c r="CV138" s="14">
        <v>0</v>
      </c>
      <c r="CW138" s="66">
        <v>0</v>
      </c>
      <c r="CX138" s="65">
        <v>0</v>
      </c>
      <c r="CY138" s="14">
        <v>0</v>
      </c>
      <c r="CZ138" s="66">
        <f t="shared" si="1287"/>
        <v>0</v>
      </c>
      <c r="DA138" s="65">
        <v>0</v>
      </c>
      <c r="DB138" s="14">
        <v>0</v>
      </c>
      <c r="DC138" s="66">
        <v>0</v>
      </c>
      <c r="DD138" s="65">
        <v>0</v>
      </c>
      <c r="DE138" s="14">
        <v>0</v>
      </c>
      <c r="DF138" s="66">
        <v>0</v>
      </c>
      <c r="DG138" s="65">
        <v>0</v>
      </c>
      <c r="DH138" s="14">
        <v>0</v>
      </c>
      <c r="DI138" s="66">
        <v>0</v>
      </c>
      <c r="DJ138" s="65">
        <v>0</v>
      </c>
      <c r="DK138" s="14">
        <v>0</v>
      </c>
      <c r="DL138" s="66">
        <f t="shared" si="1288"/>
        <v>0</v>
      </c>
      <c r="DM138" s="65">
        <v>0</v>
      </c>
      <c r="DN138" s="14">
        <v>0</v>
      </c>
      <c r="DO138" s="66">
        <f t="shared" si="1289"/>
        <v>0</v>
      </c>
      <c r="DP138" s="65">
        <v>0.33839999999999998</v>
      </c>
      <c r="DQ138" s="14">
        <v>9.4209999999999994</v>
      </c>
      <c r="DR138" s="66">
        <f t="shared" si="1290"/>
        <v>27839.83451536643</v>
      </c>
      <c r="DS138" s="65">
        <v>0</v>
      </c>
      <c r="DT138" s="14">
        <v>0</v>
      </c>
      <c r="DU138" s="66">
        <v>0</v>
      </c>
      <c r="DV138" s="65">
        <v>0</v>
      </c>
      <c r="DW138" s="14">
        <v>0</v>
      </c>
      <c r="DX138" s="66">
        <v>0</v>
      </c>
      <c r="DY138" s="65">
        <v>0</v>
      </c>
      <c r="DZ138" s="14">
        <v>0</v>
      </c>
      <c r="EA138" s="66">
        <v>0</v>
      </c>
      <c r="EB138" s="65">
        <v>4.6568399999999999</v>
      </c>
      <c r="EC138" s="14">
        <v>165.88</v>
      </c>
      <c r="ED138" s="66">
        <f t="shared" si="1291"/>
        <v>35620.721347523213</v>
      </c>
      <c r="EE138" s="65">
        <v>0</v>
      </c>
      <c r="EF138" s="14">
        <v>0</v>
      </c>
      <c r="EG138" s="66">
        <v>0</v>
      </c>
      <c r="EH138" s="65">
        <v>0</v>
      </c>
      <c r="EI138" s="14">
        <v>0</v>
      </c>
      <c r="EJ138" s="66">
        <v>0</v>
      </c>
      <c r="EK138" s="65">
        <v>0.72041999999999995</v>
      </c>
      <c r="EL138" s="14">
        <v>28.145</v>
      </c>
      <c r="EM138" s="66">
        <f t="shared" si="1304"/>
        <v>39067.488409538884</v>
      </c>
      <c r="EN138" s="65">
        <v>1.07098</v>
      </c>
      <c r="EO138" s="14">
        <v>26.553999999999998</v>
      </c>
      <c r="EP138" s="66">
        <f t="shared" si="1292"/>
        <v>24794.113802311898</v>
      </c>
      <c r="EQ138" s="65">
        <v>0</v>
      </c>
      <c r="ER138" s="14">
        <v>0</v>
      </c>
      <c r="ES138" s="66">
        <v>0</v>
      </c>
      <c r="ET138" s="65">
        <v>0</v>
      </c>
      <c r="EU138" s="14">
        <v>0</v>
      </c>
      <c r="EV138" s="66">
        <v>0</v>
      </c>
      <c r="EW138" s="65">
        <v>0</v>
      </c>
      <c r="EX138" s="14">
        <v>0</v>
      </c>
      <c r="EY138" s="66">
        <f t="shared" si="1293"/>
        <v>0</v>
      </c>
      <c r="EZ138" s="65">
        <v>0</v>
      </c>
      <c r="FA138" s="14">
        <v>0</v>
      </c>
      <c r="FB138" s="66">
        <v>0</v>
      </c>
      <c r="FC138" s="65">
        <v>8.1250299999999989</v>
      </c>
      <c r="FD138" s="14">
        <v>130.38200000000001</v>
      </c>
      <c r="FE138" s="66">
        <f t="shared" si="1295"/>
        <v>16046.956134315813</v>
      </c>
      <c r="FF138" s="65">
        <v>34.224589999999999</v>
      </c>
      <c r="FG138" s="14">
        <v>943.73500000000001</v>
      </c>
      <c r="FH138" s="66">
        <f t="shared" si="1296"/>
        <v>27574.764226540039</v>
      </c>
      <c r="FI138" s="65">
        <v>0</v>
      </c>
      <c r="FJ138" s="14">
        <v>0</v>
      </c>
      <c r="FK138" s="66">
        <v>0</v>
      </c>
      <c r="FL138" s="65">
        <v>0</v>
      </c>
      <c r="FM138" s="14">
        <v>0</v>
      </c>
      <c r="FN138" s="66">
        <v>0</v>
      </c>
      <c r="FO138" s="65">
        <v>0</v>
      </c>
      <c r="FP138" s="14">
        <v>0</v>
      </c>
      <c r="FQ138" s="66">
        <v>0</v>
      </c>
      <c r="FR138" s="65">
        <v>0</v>
      </c>
      <c r="FS138" s="14">
        <v>0</v>
      </c>
      <c r="FT138" s="66">
        <v>0</v>
      </c>
      <c r="FU138" s="65">
        <v>0</v>
      </c>
      <c r="FV138" s="14">
        <v>0</v>
      </c>
      <c r="FW138" s="66">
        <v>0</v>
      </c>
      <c r="FX138" s="65">
        <v>0</v>
      </c>
      <c r="FY138" s="14">
        <v>0</v>
      </c>
      <c r="FZ138" s="66">
        <v>0</v>
      </c>
      <c r="GA138" s="65">
        <v>0</v>
      </c>
      <c r="GB138" s="14">
        <v>0</v>
      </c>
      <c r="GC138" s="66">
        <v>0</v>
      </c>
      <c r="GD138" s="65">
        <v>0</v>
      </c>
      <c r="GE138" s="14">
        <v>0</v>
      </c>
      <c r="GF138" s="66">
        <v>0</v>
      </c>
      <c r="GG138" s="65">
        <v>0</v>
      </c>
      <c r="GH138" s="14">
        <v>0</v>
      </c>
      <c r="GI138" s="66">
        <v>0</v>
      </c>
      <c r="GJ138" s="65">
        <v>0</v>
      </c>
      <c r="GK138" s="14">
        <v>0</v>
      </c>
      <c r="GL138" s="66">
        <v>0</v>
      </c>
      <c r="GM138" s="65">
        <v>0</v>
      </c>
      <c r="GN138" s="14">
        <v>0</v>
      </c>
      <c r="GO138" s="66">
        <v>0</v>
      </c>
      <c r="GP138" s="65">
        <v>9.6000000000000002E-2</v>
      </c>
      <c r="GQ138" s="14">
        <v>4.0449999999999999</v>
      </c>
      <c r="GR138" s="66">
        <f t="shared" si="1297"/>
        <v>42135.416666666664</v>
      </c>
      <c r="GS138" s="65">
        <v>0</v>
      </c>
      <c r="GT138" s="14">
        <v>0</v>
      </c>
      <c r="GU138" s="66">
        <v>0</v>
      </c>
      <c r="GV138" s="65">
        <v>0</v>
      </c>
      <c r="GW138" s="14">
        <v>0</v>
      </c>
      <c r="GX138" s="66">
        <v>0</v>
      </c>
      <c r="GY138" s="65">
        <v>7.6799999999999993E-3</v>
      </c>
      <c r="GZ138" s="14">
        <v>0.53400000000000003</v>
      </c>
      <c r="HA138" s="66">
        <f t="shared" ref="HA138:HA140" si="1309">GZ138/GY138*1000</f>
        <v>69531.250000000015</v>
      </c>
      <c r="HB138" s="65">
        <v>0</v>
      </c>
      <c r="HC138" s="14">
        <v>0</v>
      </c>
      <c r="HD138" s="66">
        <v>0</v>
      </c>
      <c r="HE138" s="65">
        <v>0</v>
      </c>
      <c r="HF138" s="14">
        <v>0</v>
      </c>
      <c r="HG138" s="66">
        <v>0</v>
      </c>
      <c r="HH138" s="65">
        <v>0</v>
      </c>
      <c r="HI138" s="14">
        <v>0</v>
      </c>
      <c r="HJ138" s="66">
        <f t="shared" si="1298"/>
        <v>0</v>
      </c>
      <c r="HK138" s="65">
        <v>0</v>
      </c>
      <c r="HL138" s="14">
        <v>0</v>
      </c>
      <c r="HM138" s="66">
        <v>0</v>
      </c>
      <c r="HN138" s="65">
        <v>0</v>
      </c>
      <c r="HO138" s="14">
        <v>0</v>
      </c>
      <c r="HP138" s="66">
        <v>0</v>
      </c>
      <c r="HQ138" s="65">
        <v>0</v>
      </c>
      <c r="HR138" s="14">
        <v>0</v>
      </c>
      <c r="HS138" s="66">
        <v>0</v>
      </c>
      <c r="HT138" s="65">
        <v>0</v>
      </c>
      <c r="HU138" s="14">
        <v>0</v>
      </c>
      <c r="HV138" s="66">
        <v>0</v>
      </c>
      <c r="HW138" s="65">
        <v>0</v>
      </c>
      <c r="HX138" s="14">
        <v>0</v>
      </c>
      <c r="HY138" s="66">
        <v>0</v>
      </c>
      <c r="HZ138" s="65">
        <v>0</v>
      </c>
      <c r="IA138" s="14">
        <v>0</v>
      </c>
      <c r="IB138" s="66">
        <f t="shared" si="1299"/>
        <v>0</v>
      </c>
      <c r="IC138" s="65">
        <v>0</v>
      </c>
      <c r="ID138" s="14">
        <v>0</v>
      </c>
      <c r="IE138" s="66">
        <v>0</v>
      </c>
      <c r="IF138" s="65">
        <v>0</v>
      </c>
      <c r="IG138" s="14">
        <v>0</v>
      </c>
      <c r="IH138" s="66">
        <v>0</v>
      </c>
      <c r="II138" s="65">
        <v>0</v>
      </c>
      <c r="IJ138" s="14">
        <v>0</v>
      </c>
      <c r="IK138" s="66">
        <v>0</v>
      </c>
      <c r="IL138" s="65">
        <v>1.7100000000000001E-2</v>
      </c>
      <c r="IM138" s="14">
        <v>0.42599999999999999</v>
      </c>
      <c r="IN138" s="66">
        <f t="shared" si="1300"/>
        <v>24912.280701754382</v>
      </c>
      <c r="IO138" s="65">
        <v>3.6231399999999998</v>
      </c>
      <c r="IP138" s="14">
        <v>326.79399999999998</v>
      </c>
      <c r="IQ138" s="66">
        <f t="shared" si="1301"/>
        <v>90196.349023222952</v>
      </c>
      <c r="IR138" s="65">
        <v>0</v>
      </c>
      <c r="IS138" s="14">
        <v>0</v>
      </c>
      <c r="IT138" s="66">
        <v>0</v>
      </c>
      <c r="IU138" s="65">
        <v>0</v>
      </c>
      <c r="IV138" s="14">
        <v>0</v>
      </c>
      <c r="IW138" s="66">
        <v>0</v>
      </c>
      <c r="IX138" s="65">
        <v>0</v>
      </c>
      <c r="IY138" s="14">
        <v>0</v>
      </c>
      <c r="IZ138" s="66">
        <v>0</v>
      </c>
      <c r="JA138" s="65">
        <v>0</v>
      </c>
      <c r="JB138" s="14">
        <v>0</v>
      </c>
      <c r="JC138" s="66">
        <v>0</v>
      </c>
      <c r="JD138" s="65">
        <v>7.7602399999999996</v>
      </c>
      <c r="JE138" s="14">
        <v>351.13600000000002</v>
      </c>
      <c r="JF138" s="66">
        <f t="shared" si="1302"/>
        <v>45248.085110769782</v>
      </c>
      <c r="JG138" s="65">
        <v>0.2228</v>
      </c>
      <c r="JH138" s="14">
        <v>7.7880000000000003</v>
      </c>
      <c r="JI138" s="66">
        <f t="shared" ref="JI138:JI146" si="1310">JH138/JG138*1000</f>
        <v>34955.11669658887</v>
      </c>
      <c r="JJ138" s="11">
        <f t="shared" si="1184"/>
        <v>357.39304999999996</v>
      </c>
      <c r="JK138" s="21">
        <f t="shared" si="1185"/>
        <v>6039.4439999999995</v>
      </c>
      <c r="JL138" s="6"/>
      <c r="JM138" s="9"/>
      <c r="JN138" s="6"/>
      <c r="JO138" s="6"/>
      <c r="JP138" s="6"/>
      <c r="JQ138" s="9"/>
      <c r="JR138" s="6"/>
      <c r="JS138" s="6"/>
      <c r="JT138" s="6"/>
      <c r="JU138" s="9"/>
      <c r="JV138" s="6"/>
      <c r="JW138" s="6"/>
      <c r="JX138" s="1"/>
      <c r="JY138" s="2"/>
      <c r="JZ138" s="1"/>
      <c r="KA138" s="1"/>
      <c r="KB138" s="1"/>
      <c r="KC138" s="2"/>
      <c r="KD138" s="1"/>
      <c r="KE138" s="1"/>
      <c r="KF138" s="1"/>
      <c r="KG138" s="2"/>
      <c r="KH138" s="1"/>
      <c r="KI138" s="1"/>
      <c r="KJ138" s="1"/>
      <c r="KK138" s="2"/>
      <c r="KL138" s="1"/>
      <c r="KM138" s="1"/>
      <c r="KN138" s="1"/>
      <c r="KO138" s="2"/>
      <c r="KP138" s="1"/>
      <c r="KQ138" s="1"/>
      <c r="KR138" s="1"/>
      <c r="KS138" s="2"/>
      <c r="KT138" s="1"/>
      <c r="KU138" s="1"/>
      <c r="KV138" s="1"/>
      <c r="KW138" s="2"/>
      <c r="KX138" s="1"/>
      <c r="KY138" s="1"/>
      <c r="KZ138" s="1"/>
      <c r="LA138" s="2"/>
      <c r="LB138" s="1"/>
      <c r="LC138" s="1"/>
      <c r="LD138" s="1"/>
    </row>
    <row r="139" spans="1:391" x14ac:dyDescent="0.3">
      <c r="A139" s="57">
        <v>2019</v>
      </c>
      <c r="B139" s="58" t="s">
        <v>8</v>
      </c>
      <c r="C139" s="65">
        <v>0</v>
      </c>
      <c r="D139" s="14">
        <v>0</v>
      </c>
      <c r="E139" s="66">
        <v>0</v>
      </c>
      <c r="F139" s="65">
        <v>5.1024200000000004</v>
      </c>
      <c r="G139" s="14">
        <v>188.547</v>
      </c>
      <c r="H139" s="66">
        <f t="shared" si="1280"/>
        <v>36952.465692749713</v>
      </c>
      <c r="I139" s="65">
        <v>0</v>
      </c>
      <c r="J139" s="14">
        <v>0</v>
      </c>
      <c r="K139" s="66">
        <v>0</v>
      </c>
      <c r="L139" s="65">
        <v>0.43475999999999998</v>
      </c>
      <c r="M139" s="14">
        <v>4.3840000000000003</v>
      </c>
      <c r="N139" s="66">
        <f t="shared" si="1303"/>
        <v>10083.724353666392</v>
      </c>
      <c r="O139" s="65">
        <v>0</v>
      </c>
      <c r="P139" s="14">
        <v>0</v>
      </c>
      <c r="Q139" s="66">
        <v>0</v>
      </c>
      <c r="R139" s="65">
        <v>0</v>
      </c>
      <c r="S139" s="14">
        <v>0</v>
      </c>
      <c r="T139" s="66">
        <v>0</v>
      </c>
      <c r="U139" s="65">
        <v>0</v>
      </c>
      <c r="V139" s="14">
        <v>0</v>
      </c>
      <c r="W139" s="66">
        <f t="shared" si="1281"/>
        <v>0</v>
      </c>
      <c r="X139" s="65">
        <v>122.67648</v>
      </c>
      <c r="Y139" s="14">
        <v>4134.5990000000002</v>
      </c>
      <c r="Z139" s="66">
        <f t="shared" si="1282"/>
        <v>33703.27384678791</v>
      </c>
      <c r="AA139" s="65">
        <v>0</v>
      </c>
      <c r="AB139" s="14">
        <v>0</v>
      </c>
      <c r="AC139" s="66">
        <v>0</v>
      </c>
      <c r="AD139" s="65">
        <v>0</v>
      </c>
      <c r="AE139" s="14">
        <v>0</v>
      </c>
      <c r="AF139" s="66">
        <v>0</v>
      </c>
      <c r="AG139" s="65">
        <v>0</v>
      </c>
      <c r="AH139" s="14">
        <v>0</v>
      </c>
      <c r="AI139" s="66">
        <f t="shared" si="1283"/>
        <v>0</v>
      </c>
      <c r="AJ139" s="65">
        <v>0</v>
      </c>
      <c r="AK139" s="14">
        <v>0</v>
      </c>
      <c r="AL139" s="66">
        <v>0</v>
      </c>
      <c r="AM139" s="65">
        <v>0</v>
      </c>
      <c r="AN139" s="14">
        <v>0</v>
      </c>
      <c r="AO139" s="66">
        <v>0</v>
      </c>
      <c r="AP139" s="65">
        <v>0</v>
      </c>
      <c r="AQ139" s="14">
        <v>0</v>
      </c>
      <c r="AR139" s="66">
        <v>0</v>
      </c>
      <c r="AS139" s="65">
        <v>0</v>
      </c>
      <c r="AT139" s="14">
        <v>0</v>
      </c>
      <c r="AU139" s="66">
        <v>0</v>
      </c>
      <c r="AV139" s="65">
        <v>0</v>
      </c>
      <c r="AW139" s="14">
        <v>0</v>
      </c>
      <c r="AX139" s="66">
        <v>0</v>
      </c>
      <c r="AY139" s="65">
        <v>0</v>
      </c>
      <c r="AZ139" s="14">
        <v>0</v>
      </c>
      <c r="BA139" s="66">
        <v>0</v>
      </c>
      <c r="BB139" s="65">
        <v>0</v>
      </c>
      <c r="BC139" s="14">
        <v>0</v>
      </c>
      <c r="BD139" s="66">
        <v>0</v>
      </c>
      <c r="BE139" s="65">
        <v>1.98678</v>
      </c>
      <c r="BF139" s="14">
        <v>62.680999999999997</v>
      </c>
      <c r="BG139" s="66">
        <f t="shared" si="1284"/>
        <v>31549.039148773394</v>
      </c>
      <c r="BH139" s="65">
        <v>0</v>
      </c>
      <c r="BI139" s="14">
        <v>0</v>
      </c>
      <c r="BJ139" s="66">
        <v>0</v>
      </c>
      <c r="BK139" s="65"/>
      <c r="BL139" s="14"/>
      <c r="BM139" s="66"/>
      <c r="BN139" s="65">
        <v>0</v>
      </c>
      <c r="BO139" s="14">
        <v>0</v>
      </c>
      <c r="BP139" s="66">
        <v>0</v>
      </c>
      <c r="BQ139" s="65">
        <v>0</v>
      </c>
      <c r="BR139" s="14">
        <v>0</v>
      </c>
      <c r="BS139" s="66">
        <v>0</v>
      </c>
      <c r="BT139" s="65">
        <v>42.905149999999999</v>
      </c>
      <c r="BU139" s="14">
        <v>1120.2739999999999</v>
      </c>
      <c r="BV139" s="66">
        <f t="shared" si="1285"/>
        <v>26110.478578911854</v>
      </c>
      <c r="BW139" s="65">
        <v>0</v>
      </c>
      <c r="BX139" s="14">
        <v>0</v>
      </c>
      <c r="BY139" s="66">
        <v>0</v>
      </c>
      <c r="BZ139" s="65">
        <v>0</v>
      </c>
      <c r="CA139" s="14">
        <v>0</v>
      </c>
      <c r="CB139" s="66">
        <v>0</v>
      </c>
      <c r="CC139" s="65">
        <v>0</v>
      </c>
      <c r="CD139" s="14">
        <v>0</v>
      </c>
      <c r="CE139" s="66">
        <v>0</v>
      </c>
      <c r="CF139" s="65">
        <v>0</v>
      </c>
      <c r="CG139" s="14">
        <v>0</v>
      </c>
      <c r="CH139" s="66">
        <v>0</v>
      </c>
      <c r="CI139" s="65">
        <v>0</v>
      </c>
      <c r="CJ139" s="14">
        <v>0</v>
      </c>
      <c r="CK139" s="66">
        <v>0</v>
      </c>
      <c r="CL139" s="65">
        <v>0.34643999999999997</v>
      </c>
      <c r="CM139" s="14">
        <v>10.000999999999999</v>
      </c>
      <c r="CN139" s="66">
        <f t="shared" si="1286"/>
        <v>28867.913635838817</v>
      </c>
      <c r="CO139" s="65">
        <v>0</v>
      </c>
      <c r="CP139" s="14">
        <v>0</v>
      </c>
      <c r="CQ139" s="66">
        <v>0</v>
      </c>
      <c r="CR139" s="65">
        <v>0</v>
      </c>
      <c r="CS139" s="14">
        <v>0</v>
      </c>
      <c r="CT139" s="66">
        <v>0</v>
      </c>
      <c r="CU139" s="65">
        <v>0</v>
      </c>
      <c r="CV139" s="14">
        <v>0</v>
      </c>
      <c r="CW139" s="66">
        <v>0</v>
      </c>
      <c r="CX139" s="65">
        <v>0</v>
      </c>
      <c r="CY139" s="14">
        <v>0</v>
      </c>
      <c r="CZ139" s="66">
        <f t="shared" si="1287"/>
        <v>0</v>
      </c>
      <c r="DA139" s="65">
        <v>0</v>
      </c>
      <c r="DB139" s="14">
        <v>0</v>
      </c>
      <c r="DC139" s="66">
        <v>0</v>
      </c>
      <c r="DD139" s="65">
        <v>7.3600000000000002E-3</v>
      </c>
      <c r="DE139" s="14">
        <v>0.26300000000000001</v>
      </c>
      <c r="DF139" s="66">
        <f t="shared" ref="DF139:DF145" si="1311">DE139/DD139*1000</f>
        <v>35733.695652173912</v>
      </c>
      <c r="DG139" s="65">
        <v>0</v>
      </c>
      <c r="DH139" s="14">
        <v>0</v>
      </c>
      <c r="DI139" s="66">
        <v>0</v>
      </c>
      <c r="DJ139" s="65">
        <v>0</v>
      </c>
      <c r="DK139" s="14">
        <v>0</v>
      </c>
      <c r="DL139" s="66">
        <f t="shared" si="1288"/>
        <v>0</v>
      </c>
      <c r="DM139" s="65">
        <v>0</v>
      </c>
      <c r="DN139" s="14">
        <v>0</v>
      </c>
      <c r="DO139" s="66">
        <f t="shared" si="1289"/>
        <v>0</v>
      </c>
      <c r="DP139" s="65">
        <v>0.76549999999999996</v>
      </c>
      <c r="DQ139" s="14">
        <v>19.451000000000001</v>
      </c>
      <c r="DR139" s="66">
        <f t="shared" si="1290"/>
        <v>25409.536250816462</v>
      </c>
      <c r="DS139" s="65">
        <v>0</v>
      </c>
      <c r="DT139" s="14">
        <v>0</v>
      </c>
      <c r="DU139" s="66">
        <v>0</v>
      </c>
      <c r="DV139" s="65">
        <v>0</v>
      </c>
      <c r="DW139" s="14">
        <v>0</v>
      </c>
      <c r="DX139" s="66">
        <v>0</v>
      </c>
      <c r="DY139" s="65">
        <v>0</v>
      </c>
      <c r="DZ139" s="14">
        <v>0</v>
      </c>
      <c r="EA139" s="66">
        <v>0</v>
      </c>
      <c r="EB139" s="65">
        <v>9.8935700000000004</v>
      </c>
      <c r="EC139" s="14">
        <v>334.32799999999997</v>
      </c>
      <c r="ED139" s="66">
        <f t="shared" si="1291"/>
        <v>33792.453078110324</v>
      </c>
      <c r="EE139" s="65">
        <v>0</v>
      </c>
      <c r="EF139" s="14">
        <v>0</v>
      </c>
      <c r="EG139" s="66">
        <v>0</v>
      </c>
      <c r="EH139" s="65">
        <v>0</v>
      </c>
      <c r="EI139" s="14">
        <v>0</v>
      </c>
      <c r="EJ139" s="66">
        <v>0</v>
      </c>
      <c r="EK139" s="65">
        <v>0</v>
      </c>
      <c r="EL139" s="14">
        <v>0</v>
      </c>
      <c r="EM139" s="66">
        <v>0</v>
      </c>
      <c r="EN139" s="65">
        <v>0.1023</v>
      </c>
      <c r="EO139" s="14">
        <v>3.59</v>
      </c>
      <c r="EP139" s="66">
        <f t="shared" si="1292"/>
        <v>35092.864125122192</v>
      </c>
      <c r="EQ139" s="65">
        <v>0</v>
      </c>
      <c r="ER139" s="14">
        <v>0</v>
      </c>
      <c r="ES139" s="66">
        <v>0</v>
      </c>
      <c r="ET139" s="65">
        <v>0</v>
      </c>
      <c r="EU139" s="14">
        <v>0</v>
      </c>
      <c r="EV139" s="66">
        <v>0</v>
      </c>
      <c r="EW139" s="65">
        <v>0</v>
      </c>
      <c r="EX139" s="14">
        <v>0</v>
      </c>
      <c r="EY139" s="66">
        <f t="shared" si="1293"/>
        <v>0</v>
      </c>
      <c r="EZ139" s="65">
        <v>0.43680000000000002</v>
      </c>
      <c r="FA139" s="14">
        <v>14.105</v>
      </c>
      <c r="FB139" s="66">
        <f t="shared" si="1294"/>
        <v>32291.666666666664</v>
      </c>
      <c r="FC139" s="65">
        <v>37.375219999999999</v>
      </c>
      <c r="FD139" s="14">
        <v>1049.028</v>
      </c>
      <c r="FE139" s="66">
        <f t="shared" si="1295"/>
        <v>28067.473582764196</v>
      </c>
      <c r="FF139" s="65">
        <v>42.050059999999995</v>
      </c>
      <c r="FG139" s="14">
        <v>1136.6500000000001</v>
      </c>
      <c r="FH139" s="66">
        <f t="shared" si="1296"/>
        <v>27030.877007072053</v>
      </c>
      <c r="FI139" s="65">
        <v>0</v>
      </c>
      <c r="FJ139" s="14">
        <v>0</v>
      </c>
      <c r="FK139" s="66">
        <v>0</v>
      </c>
      <c r="FL139" s="65">
        <v>0</v>
      </c>
      <c r="FM139" s="14">
        <v>0</v>
      </c>
      <c r="FN139" s="66">
        <v>0</v>
      </c>
      <c r="FO139" s="65">
        <v>0</v>
      </c>
      <c r="FP139" s="14">
        <v>0</v>
      </c>
      <c r="FQ139" s="66">
        <v>0</v>
      </c>
      <c r="FR139" s="65">
        <v>0</v>
      </c>
      <c r="FS139" s="14">
        <v>0</v>
      </c>
      <c r="FT139" s="66">
        <v>0</v>
      </c>
      <c r="FU139" s="65">
        <v>0</v>
      </c>
      <c r="FV139" s="14">
        <v>0</v>
      </c>
      <c r="FW139" s="66">
        <v>0</v>
      </c>
      <c r="FX139" s="65">
        <v>0</v>
      </c>
      <c r="FY139" s="14">
        <v>0</v>
      </c>
      <c r="FZ139" s="66">
        <v>0</v>
      </c>
      <c r="GA139" s="65">
        <v>0</v>
      </c>
      <c r="GB139" s="14">
        <v>0</v>
      </c>
      <c r="GC139" s="66">
        <v>0</v>
      </c>
      <c r="GD139" s="65">
        <v>0</v>
      </c>
      <c r="GE139" s="14">
        <v>0</v>
      </c>
      <c r="GF139" s="66">
        <v>0</v>
      </c>
      <c r="GG139" s="65">
        <v>0</v>
      </c>
      <c r="GH139" s="14">
        <v>0</v>
      </c>
      <c r="GI139" s="66">
        <v>0</v>
      </c>
      <c r="GJ139" s="65">
        <v>0</v>
      </c>
      <c r="GK139" s="14">
        <v>0</v>
      </c>
      <c r="GL139" s="66">
        <v>0</v>
      </c>
      <c r="GM139" s="65">
        <v>0</v>
      </c>
      <c r="GN139" s="14">
        <v>0</v>
      </c>
      <c r="GO139" s="66">
        <v>0</v>
      </c>
      <c r="GP139" s="65">
        <v>0</v>
      </c>
      <c r="GQ139" s="14">
        <v>0</v>
      </c>
      <c r="GR139" s="66">
        <v>0</v>
      </c>
      <c r="GS139" s="65">
        <v>0</v>
      </c>
      <c r="GT139" s="14">
        <v>0</v>
      </c>
      <c r="GU139" s="66">
        <v>0</v>
      </c>
      <c r="GV139" s="65">
        <v>0</v>
      </c>
      <c r="GW139" s="14">
        <v>0</v>
      </c>
      <c r="GX139" s="66">
        <v>0</v>
      </c>
      <c r="GY139" s="65">
        <v>4.8340000000000001E-2</v>
      </c>
      <c r="GZ139" s="14">
        <v>3.194</v>
      </c>
      <c r="HA139" s="66">
        <f t="shared" si="1309"/>
        <v>66073.64501448076</v>
      </c>
      <c r="HB139" s="65">
        <v>0</v>
      </c>
      <c r="HC139" s="14">
        <v>0</v>
      </c>
      <c r="HD139" s="66">
        <v>0</v>
      </c>
      <c r="HE139" s="65">
        <v>0.48799999999999999</v>
      </c>
      <c r="HF139" s="14">
        <v>15.795999999999999</v>
      </c>
      <c r="HG139" s="66">
        <f t="shared" ref="HG139" si="1312">HF139/HE139*1000</f>
        <v>32368.852459016394</v>
      </c>
      <c r="HH139" s="65">
        <v>0</v>
      </c>
      <c r="HI139" s="14">
        <v>0</v>
      </c>
      <c r="HJ139" s="66">
        <f t="shared" si="1298"/>
        <v>0</v>
      </c>
      <c r="HK139" s="65">
        <v>0</v>
      </c>
      <c r="HL139" s="14">
        <v>0</v>
      </c>
      <c r="HM139" s="66">
        <v>0</v>
      </c>
      <c r="HN139" s="65">
        <v>0</v>
      </c>
      <c r="HO139" s="14">
        <v>0</v>
      </c>
      <c r="HP139" s="66">
        <v>0</v>
      </c>
      <c r="HQ139" s="65">
        <v>0</v>
      </c>
      <c r="HR139" s="14">
        <v>0</v>
      </c>
      <c r="HS139" s="66">
        <v>0</v>
      </c>
      <c r="HT139" s="65">
        <v>0</v>
      </c>
      <c r="HU139" s="14">
        <v>0</v>
      </c>
      <c r="HV139" s="66">
        <v>0</v>
      </c>
      <c r="HW139" s="65">
        <v>0</v>
      </c>
      <c r="HX139" s="14">
        <v>0</v>
      </c>
      <c r="HY139" s="66">
        <v>0</v>
      </c>
      <c r="HZ139" s="65">
        <v>0</v>
      </c>
      <c r="IA139" s="14">
        <v>0</v>
      </c>
      <c r="IB139" s="66">
        <f t="shared" si="1299"/>
        <v>0</v>
      </c>
      <c r="IC139" s="65">
        <v>0</v>
      </c>
      <c r="ID139" s="14">
        <v>0</v>
      </c>
      <c r="IE139" s="66">
        <v>0</v>
      </c>
      <c r="IF139" s="65">
        <v>0</v>
      </c>
      <c r="IG139" s="14">
        <v>0</v>
      </c>
      <c r="IH139" s="66">
        <v>0</v>
      </c>
      <c r="II139" s="65">
        <v>0</v>
      </c>
      <c r="IJ139" s="14">
        <v>0</v>
      </c>
      <c r="IK139" s="66">
        <v>0</v>
      </c>
      <c r="IL139" s="65">
        <v>0.18068000000000001</v>
      </c>
      <c r="IM139" s="14">
        <v>6.7409999999999997</v>
      </c>
      <c r="IN139" s="66">
        <f t="shared" si="1300"/>
        <v>37309.05468231126</v>
      </c>
      <c r="IO139" s="65">
        <v>0</v>
      </c>
      <c r="IP139" s="14">
        <v>0</v>
      </c>
      <c r="IQ139" s="66">
        <v>0</v>
      </c>
      <c r="IR139" s="65">
        <v>0.17959999999999998</v>
      </c>
      <c r="IS139" s="14">
        <v>6.6159999999999997</v>
      </c>
      <c r="IT139" s="66">
        <f t="shared" si="1307"/>
        <v>36837.416481069042</v>
      </c>
      <c r="IU139" s="65">
        <v>0</v>
      </c>
      <c r="IV139" s="14">
        <v>0</v>
      </c>
      <c r="IW139" s="66">
        <v>0</v>
      </c>
      <c r="IX139" s="65">
        <v>5.0000000000000001E-3</v>
      </c>
      <c r="IY139" s="14">
        <v>0.21199999999999999</v>
      </c>
      <c r="IZ139" s="66">
        <f t="shared" si="1308"/>
        <v>42400</v>
      </c>
      <c r="JA139" s="65">
        <v>0</v>
      </c>
      <c r="JB139" s="14">
        <v>0</v>
      </c>
      <c r="JC139" s="66">
        <v>0</v>
      </c>
      <c r="JD139" s="65">
        <v>6.6741200000000003</v>
      </c>
      <c r="JE139" s="14">
        <v>216.50700000000001</v>
      </c>
      <c r="JF139" s="66">
        <f t="shared" si="1302"/>
        <v>32439.78232336248</v>
      </c>
      <c r="JG139" s="65">
        <v>0</v>
      </c>
      <c r="JH139" s="14">
        <v>0</v>
      </c>
      <c r="JI139" s="66">
        <v>0</v>
      </c>
      <c r="JJ139" s="11">
        <f t="shared" si="1184"/>
        <v>271.65858000000003</v>
      </c>
      <c r="JK139" s="21">
        <f t="shared" si="1185"/>
        <v>8326.9670000000006</v>
      </c>
      <c r="JL139" s="6"/>
      <c r="JM139" s="9"/>
      <c r="JN139" s="6"/>
      <c r="JO139" s="6"/>
      <c r="JP139" s="6"/>
      <c r="JQ139" s="9"/>
      <c r="JR139" s="6"/>
      <c r="JS139" s="6"/>
      <c r="JT139" s="6"/>
      <c r="JU139" s="9"/>
      <c r="JV139" s="6"/>
      <c r="JW139" s="6"/>
      <c r="JX139" s="1"/>
      <c r="JY139" s="2"/>
      <c r="JZ139" s="1"/>
      <c r="KA139" s="1"/>
      <c r="KB139" s="1"/>
      <c r="KC139" s="2"/>
      <c r="KD139" s="1"/>
      <c r="KE139" s="1"/>
      <c r="KF139" s="1"/>
      <c r="KG139" s="2"/>
      <c r="KH139" s="1"/>
      <c r="KI139" s="1"/>
      <c r="KJ139" s="1"/>
      <c r="KK139" s="2"/>
      <c r="KL139" s="1"/>
      <c r="KM139" s="1"/>
      <c r="KN139" s="1"/>
      <c r="KO139" s="2"/>
      <c r="KP139" s="1"/>
      <c r="KQ139" s="1"/>
      <c r="KR139" s="1"/>
      <c r="KS139" s="2"/>
      <c r="KT139" s="1"/>
      <c r="KU139" s="1"/>
      <c r="KV139" s="1"/>
      <c r="KW139" s="2"/>
      <c r="KX139" s="1"/>
      <c r="KY139" s="1"/>
      <c r="KZ139" s="1"/>
      <c r="LA139" s="2"/>
      <c r="LB139" s="1"/>
      <c r="LC139" s="1"/>
      <c r="LD139" s="1"/>
    </row>
    <row r="140" spans="1:391" x14ac:dyDescent="0.3">
      <c r="A140" s="57">
        <v>2019</v>
      </c>
      <c r="B140" s="58" t="s">
        <v>9</v>
      </c>
      <c r="C140" s="65">
        <v>0</v>
      </c>
      <c r="D140" s="14">
        <v>0</v>
      </c>
      <c r="E140" s="66">
        <v>0</v>
      </c>
      <c r="F140" s="65">
        <v>9.7208199999999998</v>
      </c>
      <c r="G140" s="14">
        <v>348.42399999999998</v>
      </c>
      <c r="H140" s="66">
        <f t="shared" si="1280"/>
        <v>35843.066737168265</v>
      </c>
      <c r="I140" s="65">
        <v>0</v>
      </c>
      <c r="J140" s="14">
        <v>0</v>
      </c>
      <c r="K140" s="66">
        <v>0</v>
      </c>
      <c r="L140" s="65">
        <v>0.17301</v>
      </c>
      <c r="M140" s="14">
        <v>2.8780000000000001</v>
      </c>
      <c r="N140" s="66">
        <f t="shared" si="1303"/>
        <v>16634.876596728514</v>
      </c>
      <c r="O140" s="65">
        <v>0</v>
      </c>
      <c r="P140" s="14">
        <v>0</v>
      </c>
      <c r="Q140" s="66">
        <v>0</v>
      </c>
      <c r="R140" s="65">
        <v>0</v>
      </c>
      <c r="S140" s="14">
        <v>0</v>
      </c>
      <c r="T140" s="66">
        <v>0</v>
      </c>
      <c r="U140" s="65">
        <v>0</v>
      </c>
      <c r="V140" s="14">
        <v>0</v>
      </c>
      <c r="W140" s="66">
        <f t="shared" si="1281"/>
        <v>0</v>
      </c>
      <c r="X140" s="65">
        <v>117.50914</v>
      </c>
      <c r="Y140" s="14">
        <v>4007.4960000000001</v>
      </c>
      <c r="Z140" s="66">
        <f t="shared" si="1282"/>
        <v>34103.696103979659</v>
      </c>
      <c r="AA140" s="65">
        <v>0</v>
      </c>
      <c r="AB140" s="14">
        <v>0</v>
      </c>
      <c r="AC140" s="66">
        <v>0</v>
      </c>
      <c r="AD140" s="65">
        <v>0</v>
      </c>
      <c r="AE140" s="14">
        <v>0</v>
      </c>
      <c r="AF140" s="66">
        <v>0</v>
      </c>
      <c r="AG140" s="65">
        <v>0</v>
      </c>
      <c r="AH140" s="14">
        <v>0</v>
      </c>
      <c r="AI140" s="66">
        <f t="shared" si="1283"/>
        <v>0</v>
      </c>
      <c r="AJ140" s="65">
        <v>0</v>
      </c>
      <c r="AK140" s="14">
        <v>0</v>
      </c>
      <c r="AL140" s="66">
        <v>0</v>
      </c>
      <c r="AM140" s="65">
        <v>0</v>
      </c>
      <c r="AN140" s="14">
        <v>0</v>
      </c>
      <c r="AO140" s="66">
        <v>0</v>
      </c>
      <c r="AP140" s="65">
        <v>0</v>
      </c>
      <c r="AQ140" s="14">
        <v>0</v>
      </c>
      <c r="AR140" s="66">
        <v>0</v>
      </c>
      <c r="AS140" s="65">
        <v>0</v>
      </c>
      <c r="AT140" s="14">
        <v>0</v>
      </c>
      <c r="AU140" s="66">
        <v>0</v>
      </c>
      <c r="AV140" s="65">
        <v>0</v>
      </c>
      <c r="AW140" s="14">
        <v>0</v>
      </c>
      <c r="AX140" s="66">
        <v>0</v>
      </c>
      <c r="AY140" s="65">
        <v>0</v>
      </c>
      <c r="AZ140" s="14">
        <v>0</v>
      </c>
      <c r="BA140" s="66">
        <v>0</v>
      </c>
      <c r="BB140" s="65">
        <v>0</v>
      </c>
      <c r="BC140" s="14">
        <v>0</v>
      </c>
      <c r="BD140" s="66">
        <v>0</v>
      </c>
      <c r="BE140" s="65">
        <v>1.8617000000000001</v>
      </c>
      <c r="BF140" s="14">
        <v>62.581000000000003</v>
      </c>
      <c r="BG140" s="66">
        <f t="shared" si="1284"/>
        <v>33614.975559972067</v>
      </c>
      <c r="BH140" s="65">
        <v>0</v>
      </c>
      <c r="BI140" s="14">
        <v>0</v>
      </c>
      <c r="BJ140" s="66">
        <v>0</v>
      </c>
      <c r="BK140" s="65"/>
      <c r="BL140" s="14"/>
      <c r="BM140" s="66"/>
      <c r="BN140" s="65">
        <v>0</v>
      </c>
      <c r="BO140" s="14">
        <v>0</v>
      </c>
      <c r="BP140" s="66">
        <v>0</v>
      </c>
      <c r="BQ140" s="65">
        <v>0</v>
      </c>
      <c r="BR140" s="14">
        <v>0</v>
      </c>
      <c r="BS140" s="66">
        <v>0</v>
      </c>
      <c r="BT140" s="65">
        <v>45.271430000000002</v>
      </c>
      <c r="BU140" s="14">
        <v>943.03399999999999</v>
      </c>
      <c r="BV140" s="66">
        <f t="shared" ref="BV140" si="1313">BU140/BT140*1000</f>
        <v>20830.66516785531</v>
      </c>
      <c r="BW140" s="65">
        <v>0</v>
      </c>
      <c r="BX140" s="14">
        <v>0</v>
      </c>
      <c r="BY140" s="66">
        <v>0</v>
      </c>
      <c r="BZ140" s="65">
        <v>0</v>
      </c>
      <c r="CA140" s="14">
        <v>0</v>
      </c>
      <c r="CB140" s="66">
        <v>0</v>
      </c>
      <c r="CC140" s="65">
        <v>0</v>
      </c>
      <c r="CD140" s="14">
        <v>0</v>
      </c>
      <c r="CE140" s="66">
        <v>0</v>
      </c>
      <c r="CF140" s="65">
        <v>0.2944</v>
      </c>
      <c r="CG140" s="14">
        <v>8.8800000000000008</v>
      </c>
      <c r="CH140" s="66">
        <f t="shared" ref="CH140" si="1314">CG140/CF140*1000</f>
        <v>30163.043478260872</v>
      </c>
      <c r="CI140" s="65">
        <v>0</v>
      </c>
      <c r="CJ140" s="14">
        <v>0</v>
      </c>
      <c r="CK140" s="66">
        <v>0</v>
      </c>
      <c r="CL140" s="65">
        <v>0.32324000000000003</v>
      </c>
      <c r="CM140" s="14">
        <v>9.5150000000000006</v>
      </c>
      <c r="CN140" s="66">
        <f t="shared" si="1286"/>
        <v>29436.332137111745</v>
      </c>
      <c r="CO140" s="65">
        <v>0</v>
      </c>
      <c r="CP140" s="14">
        <v>0</v>
      </c>
      <c r="CQ140" s="66">
        <v>0</v>
      </c>
      <c r="CR140" s="65">
        <v>0</v>
      </c>
      <c r="CS140" s="14">
        <v>0</v>
      </c>
      <c r="CT140" s="66">
        <v>0</v>
      </c>
      <c r="CU140" s="65">
        <v>0</v>
      </c>
      <c r="CV140" s="14">
        <v>0</v>
      </c>
      <c r="CW140" s="66">
        <v>0</v>
      </c>
      <c r="CX140" s="65">
        <v>0</v>
      </c>
      <c r="CY140" s="14">
        <v>0</v>
      </c>
      <c r="CZ140" s="66">
        <f t="shared" si="1287"/>
        <v>0</v>
      </c>
      <c r="DA140" s="65">
        <v>0</v>
      </c>
      <c r="DB140" s="14">
        <v>0</v>
      </c>
      <c r="DC140" s="66">
        <v>0</v>
      </c>
      <c r="DD140" s="65">
        <v>0</v>
      </c>
      <c r="DE140" s="14">
        <v>0</v>
      </c>
      <c r="DF140" s="66">
        <v>0</v>
      </c>
      <c r="DG140" s="65">
        <v>0</v>
      </c>
      <c r="DH140" s="14">
        <v>0</v>
      </c>
      <c r="DI140" s="66">
        <v>0</v>
      </c>
      <c r="DJ140" s="65">
        <v>0</v>
      </c>
      <c r="DK140" s="14">
        <v>0</v>
      </c>
      <c r="DL140" s="66">
        <f t="shared" si="1288"/>
        <v>0</v>
      </c>
      <c r="DM140" s="65">
        <v>0</v>
      </c>
      <c r="DN140" s="14">
        <v>0</v>
      </c>
      <c r="DO140" s="66">
        <f t="shared" si="1289"/>
        <v>0</v>
      </c>
      <c r="DP140" s="65">
        <v>0.21980000000000002</v>
      </c>
      <c r="DQ140" s="14">
        <v>5.3310000000000004</v>
      </c>
      <c r="DR140" s="66">
        <f t="shared" si="1290"/>
        <v>24253.867151956325</v>
      </c>
      <c r="DS140" s="65">
        <v>0</v>
      </c>
      <c r="DT140" s="14">
        <v>0</v>
      </c>
      <c r="DU140" s="66">
        <v>0</v>
      </c>
      <c r="DV140" s="65">
        <v>0</v>
      </c>
      <c r="DW140" s="14">
        <v>0</v>
      </c>
      <c r="DX140" s="66">
        <v>0</v>
      </c>
      <c r="DY140" s="65">
        <v>0</v>
      </c>
      <c r="DZ140" s="14">
        <v>0</v>
      </c>
      <c r="EA140" s="66">
        <v>0</v>
      </c>
      <c r="EB140" s="65">
        <v>7.5725600000000002</v>
      </c>
      <c r="EC140" s="14">
        <v>261.697</v>
      </c>
      <c r="ED140" s="66">
        <f t="shared" si="1291"/>
        <v>34558.590489873961</v>
      </c>
      <c r="EE140" s="65">
        <v>0</v>
      </c>
      <c r="EF140" s="14">
        <v>0</v>
      </c>
      <c r="EG140" s="66">
        <v>0</v>
      </c>
      <c r="EH140" s="65">
        <v>0</v>
      </c>
      <c r="EI140" s="14">
        <v>0</v>
      </c>
      <c r="EJ140" s="66">
        <v>0</v>
      </c>
      <c r="EK140" s="65">
        <v>2.1160000000000002E-2</v>
      </c>
      <c r="EL140" s="14">
        <v>0.878</v>
      </c>
      <c r="EM140" s="66">
        <f t="shared" si="1304"/>
        <v>41493.383742911152</v>
      </c>
      <c r="EN140" s="65">
        <v>1.0039199999999999</v>
      </c>
      <c r="EO140" s="14">
        <v>39.423000000000002</v>
      </c>
      <c r="EP140" s="66">
        <f t="shared" si="1292"/>
        <v>39269.065264164485</v>
      </c>
      <c r="EQ140" s="65">
        <v>0</v>
      </c>
      <c r="ER140" s="14">
        <v>0</v>
      </c>
      <c r="ES140" s="66">
        <v>0</v>
      </c>
      <c r="ET140" s="65">
        <v>0</v>
      </c>
      <c r="EU140" s="14">
        <v>0</v>
      </c>
      <c r="EV140" s="66">
        <v>0</v>
      </c>
      <c r="EW140" s="65">
        <v>0</v>
      </c>
      <c r="EX140" s="14">
        <v>0</v>
      </c>
      <c r="EY140" s="66">
        <f t="shared" si="1293"/>
        <v>0</v>
      </c>
      <c r="EZ140" s="65">
        <v>0</v>
      </c>
      <c r="FA140" s="14">
        <v>0</v>
      </c>
      <c r="FB140" s="66">
        <v>0</v>
      </c>
      <c r="FC140" s="65">
        <v>2.8214999999999999</v>
      </c>
      <c r="FD140" s="14">
        <v>60.746000000000002</v>
      </c>
      <c r="FE140" s="66">
        <f t="shared" si="1295"/>
        <v>21529.682792840689</v>
      </c>
      <c r="FF140" s="65">
        <v>69.646339999999995</v>
      </c>
      <c r="FG140" s="14">
        <v>2001.71</v>
      </c>
      <c r="FH140" s="66">
        <f t="shared" si="1296"/>
        <v>28741.065216061608</v>
      </c>
      <c r="FI140" s="65">
        <v>2.5600000000000002E-3</v>
      </c>
      <c r="FJ140" s="14">
        <v>1.7999999999999999E-2</v>
      </c>
      <c r="FK140" s="66">
        <f t="shared" ref="FK140:FK145" si="1315">FJ140/FI140*1000</f>
        <v>7031.2499999999991</v>
      </c>
      <c r="FL140" s="65">
        <v>0</v>
      </c>
      <c r="FM140" s="14">
        <v>0</v>
      </c>
      <c r="FN140" s="66">
        <v>0</v>
      </c>
      <c r="FO140" s="65">
        <v>0</v>
      </c>
      <c r="FP140" s="14">
        <v>0</v>
      </c>
      <c r="FQ140" s="66">
        <v>0</v>
      </c>
      <c r="FR140" s="65">
        <v>0</v>
      </c>
      <c r="FS140" s="14">
        <v>0</v>
      </c>
      <c r="FT140" s="66">
        <v>0</v>
      </c>
      <c r="FU140" s="65">
        <v>0</v>
      </c>
      <c r="FV140" s="14">
        <v>0</v>
      </c>
      <c r="FW140" s="66">
        <v>0</v>
      </c>
      <c r="FX140" s="65">
        <v>0</v>
      </c>
      <c r="FY140" s="14">
        <v>0</v>
      </c>
      <c r="FZ140" s="66">
        <v>0</v>
      </c>
      <c r="GA140" s="65">
        <v>0</v>
      </c>
      <c r="GB140" s="14">
        <v>0</v>
      </c>
      <c r="GC140" s="66">
        <v>0</v>
      </c>
      <c r="GD140" s="65">
        <v>0</v>
      </c>
      <c r="GE140" s="14">
        <v>0</v>
      </c>
      <c r="GF140" s="66">
        <v>0</v>
      </c>
      <c r="GG140" s="65">
        <v>0</v>
      </c>
      <c r="GH140" s="14">
        <v>0</v>
      </c>
      <c r="GI140" s="66">
        <v>0</v>
      </c>
      <c r="GJ140" s="65">
        <v>0</v>
      </c>
      <c r="GK140" s="14">
        <v>0</v>
      </c>
      <c r="GL140" s="66">
        <v>0</v>
      </c>
      <c r="GM140" s="65">
        <v>0</v>
      </c>
      <c r="GN140" s="14">
        <v>0</v>
      </c>
      <c r="GO140" s="66">
        <v>0</v>
      </c>
      <c r="GP140" s="65">
        <v>0</v>
      </c>
      <c r="GQ140" s="14">
        <v>0</v>
      </c>
      <c r="GR140" s="66">
        <v>0</v>
      </c>
      <c r="GS140" s="65">
        <v>0.44580000000000003</v>
      </c>
      <c r="GT140" s="14">
        <v>24.346</v>
      </c>
      <c r="GU140" s="66">
        <f t="shared" ref="GU140" si="1316">GT140/GS140*1000</f>
        <v>54611.933602512334</v>
      </c>
      <c r="GV140" s="65">
        <v>0</v>
      </c>
      <c r="GW140" s="14">
        <v>0</v>
      </c>
      <c r="GX140" s="66">
        <v>0</v>
      </c>
      <c r="GY140" s="65">
        <v>0.93503000000000003</v>
      </c>
      <c r="GZ140" s="14">
        <v>34.715000000000003</v>
      </c>
      <c r="HA140" s="66">
        <f t="shared" si="1309"/>
        <v>37127.151000502658</v>
      </c>
      <c r="HB140" s="65">
        <v>0</v>
      </c>
      <c r="HC140" s="14">
        <v>0</v>
      </c>
      <c r="HD140" s="66">
        <v>0</v>
      </c>
      <c r="HE140" s="65">
        <v>0</v>
      </c>
      <c r="HF140" s="14">
        <v>0</v>
      </c>
      <c r="HG140" s="66">
        <v>0</v>
      </c>
      <c r="HH140" s="65">
        <v>0</v>
      </c>
      <c r="HI140" s="14">
        <v>0</v>
      </c>
      <c r="HJ140" s="66">
        <f t="shared" si="1298"/>
        <v>0</v>
      </c>
      <c r="HK140" s="65">
        <v>0</v>
      </c>
      <c r="HL140" s="14">
        <v>0</v>
      </c>
      <c r="HM140" s="66">
        <v>0</v>
      </c>
      <c r="HN140" s="65">
        <v>0</v>
      </c>
      <c r="HO140" s="14">
        <v>0</v>
      </c>
      <c r="HP140" s="66">
        <v>0</v>
      </c>
      <c r="HQ140" s="65">
        <v>0</v>
      </c>
      <c r="HR140" s="14">
        <v>0</v>
      </c>
      <c r="HS140" s="66">
        <v>0</v>
      </c>
      <c r="HT140" s="65">
        <v>0</v>
      </c>
      <c r="HU140" s="14">
        <v>0</v>
      </c>
      <c r="HV140" s="66">
        <v>0</v>
      </c>
      <c r="HW140" s="65">
        <v>0</v>
      </c>
      <c r="HX140" s="14">
        <v>0</v>
      </c>
      <c r="HY140" s="66">
        <v>0</v>
      </c>
      <c r="HZ140" s="65">
        <v>0</v>
      </c>
      <c r="IA140" s="14">
        <v>0</v>
      </c>
      <c r="IB140" s="66">
        <f t="shared" si="1299"/>
        <v>0</v>
      </c>
      <c r="IC140" s="65">
        <v>0</v>
      </c>
      <c r="ID140" s="14">
        <v>0</v>
      </c>
      <c r="IE140" s="66">
        <v>0</v>
      </c>
      <c r="IF140" s="65">
        <v>0</v>
      </c>
      <c r="IG140" s="14">
        <v>0</v>
      </c>
      <c r="IH140" s="66">
        <v>0</v>
      </c>
      <c r="II140" s="65">
        <v>0</v>
      </c>
      <c r="IJ140" s="14">
        <v>0</v>
      </c>
      <c r="IK140" s="66">
        <v>0</v>
      </c>
      <c r="IL140" s="65">
        <v>0</v>
      </c>
      <c r="IM140" s="14">
        <v>0</v>
      </c>
      <c r="IN140" s="66" t="e">
        <f t="shared" si="1300"/>
        <v>#DIV/0!</v>
      </c>
      <c r="IO140" s="65">
        <v>0</v>
      </c>
      <c r="IP140" s="14">
        <v>0</v>
      </c>
      <c r="IQ140" s="66">
        <v>0</v>
      </c>
      <c r="IR140" s="65">
        <v>0</v>
      </c>
      <c r="IS140" s="14">
        <v>0</v>
      </c>
      <c r="IT140" s="66">
        <v>0</v>
      </c>
      <c r="IU140" s="65">
        <v>0</v>
      </c>
      <c r="IV140" s="14">
        <v>0</v>
      </c>
      <c r="IW140" s="66">
        <v>0</v>
      </c>
      <c r="IX140" s="65">
        <v>0</v>
      </c>
      <c r="IY140" s="14">
        <v>0</v>
      </c>
      <c r="IZ140" s="66">
        <v>0</v>
      </c>
      <c r="JA140" s="65">
        <v>0</v>
      </c>
      <c r="JB140" s="14">
        <v>0</v>
      </c>
      <c r="JC140" s="66">
        <v>0</v>
      </c>
      <c r="JD140" s="65">
        <v>1.85094</v>
      </c>
      <c r="JE140" s="14">
        <v>52.24</v>
      </c>
      <c r="JF140" s="66">
        <f t="shared" si="1302"/>
        <v>28223.497250045923</v>
      </c>
      <c r="JG140" s="65">
        <v>0</v>
      </c>
      <c r="JH140" s="14">
        <v>0</v>
      </c>
      <c r="JI140" s="66">
        <v>0</v>
      </c>
      <c r="JJ140" s="11">
        <f t="shared" si="1184"/>
        <v>259.67335000000003</v>
      </c>
      <c r="JK140" s="21">
        <f t="shared" si="1185"/>
        <v>7863.9120000000003</v>
      </c>
      <c r="JL140" s="6"/>
      <c r="JM140" s="9"/>
      <c r="JN140" s="6"/>
      <c r="JO140" s="6"/>
      <c r="JP140" s="6"/>
      <c r="JQ140" s="9"/>
      <c r="JR140" s="6"/>
      <c r="JS140" s="6"/>
      <c r="JT140" s="6"/>
      <c r="JU140" s="9"/>
      <c r="JV140" s="6"/>
      <c r="JW140" s="6"/>
      <c r="JX140" s="1"/>
      <c r="JY140" s="2"/>
      <c r="JZ140" s="1"/>
      <c r="KA140" s="1"/>
      <c r="KB140" s="1"/>
      <c r="KC140" s="2"/>
      <c r="KD140" s="1"/>
      <c r="KE140" s="1"/>
      <c r="KF140" s="1"/>
      <c r="KG140" s="2"/>
      <c r="KH140" s="1"/>
      <c r="KI140" s="1"/>
      <c r="KJ140" s="1"/>
      <c r="KK140" s="2"/>
      <c r="KL140" s="1"/>
      <c r="KM140" s="1"/>
      <c r="KN140" s="1"/>
      <c r="KO140" s="2"/>
      <c r="KP140" s="1"/>
      <c r="KQ140" s="1"/>
      <c r="KR140" s="1"/>
      <c r="KS140" s="2"/>
      <c r="KT140" s="1"/>
      <c r="KU140" s="1"/>
      <c r="KV140" s="1"/>
      <c r="KW140" s="2"/>
      <c r="KX140" s="1"/>
      <c r="KY140" s="1"/>
      <c r="KZ140" s="1"/>
      <c r="LA140" s="2"/>
      <c r="LB140" s="1"/>
      <c r="LC140" s="1"/>
      <c r="LD140" s="1"/>
    </row>
    <row r="141" spans="1:391" x14ac:dyDescent="0.3">
      <c r="A141" s="57">
        <v>2019</v>
      </c>
      <c r="B141" s="58" t="s">
        <v>10</v>
      </c>
      <c r="C141" s="65">
        <v>0</v>
      </c>
      <c r="D141" s="14">
        <v>0</v>
      </c>
      <c r="E141" s="66">
        <v>0</v>
      </c>
      <c r="F141" s="65">
        <v>0.66796</v>
      </c>
      <c r="G141" s="14">
        <v>25.044</v>
      </c>
      <c r="H141" s="66">
        <f t="shared" si="1280"/>
        <v>37493.26306964489</v>
      </c>
      <c r="I141" s="65">
        <v>0</v>
      </c>
      <c r="J141" s="14">
        <v>0</v>
      </c>
      <c r="K141" s="66">
        <v>0</v>
      </c>
      <c r="L141" s="65">
        <v>0.39450999999999997</v>
      </c>
      <c r="M141" s="14">
        <v>5.2969999999999997</v>
      </c>
      <c r="N141" s="66">
        <f t="shared" si="1303"/>
        <v>13426.782591062331</v>
      </c>
      <c r="O141" s="65">
        <v>0</v>
      </c>
      <c r="P141" s="14">
        <v>0</v>
      </c>
      <c r="Q141" s="66">
        <v>0</v>
      </c>
      <c r="R141" s="65">
        <v>0</v>
      </c>
      <c r="S141" s="14">
        <v>0</v>
      </c>
      <c r="T141" s="66">
        <v>0</v>
      </c>
      <c r="U141" s="65">
        <v>0</v>
      </c>
      <c r="V141" s="14">
        <v>0</v>
      </c>
      <c r="W141" s="66">
        <f t="shared" si="1281"/>
        <v>0</v>
      </c>
      <c r="X141" s="65">
        <v>95.672669999999997</v>
      </c>
      <c r="Y141" s="14">
        <v>4175.143</v>
      </c>
      <c r="Z141" s="66">
        <f t="shared" si="1282"/>
        <v>43639.87124013577</v>
      </c>
      <c r="AA141" s="65">
        <v>0</v>
      </c>
      <c r="AB141" s="14">
        <v>0</v>
      </c>
      <c r="AC141" s="66">
        <v>0</v>
      </c>
      <c r="AD141" s="65">
        <v>0</v>
      </c>
      <c r="AE141" s="14">
        <v>0</v>
      </c>
      <c r="AF141" s="66">
        <v>0</v>
      </c>
      <c r="AG141" s="65">
        <v>0</v>
      </c>
      <c r="AH141" s="14">
        <v>0</v>
      </c>
      <c r="AI141" s="66">
        <f t="shared" si="1283"/>
        <v>0</v>
      </c>
      <c r="AJ141" s="65">
        <v>0</v>
      </c>
      <c r="AK141" s="14">
        <v>0</v>
      </c>
      <c r="AL141" s="66">
        <v>0</v>
      </c>
      <c r="AM141" s="65">
        <v>0</v>
      </c>
      <c r="AN141" s="14">
        <v>0</v>
      </c>
      <c r="AO141" s="66">
        <v>0</v>
      </c>
      <c r="AP141" s="65">
        <v>0</v>
      </c>
      <c r="AQ141" s="14">
        <v>0</v>
      </c>
      <c r="AR141" s="66">
        <v>0</v>
      </c>
      <c r="AS141" s="65">
        <v>0</v>
      </c>
      <c r="AT141" s="14">
        <v>0</v>
      </c>
      <c r="AU141" s="66">
        <v>0</v>
      </c>
      <c r="AV141" s="65">
        <v>0</v>
      </c>
      <c r="AW141" s="14">
        <v>0</v>
      </c>
      <c r="AX141" s="66">
        <v>0</v>
      </c>
      <c r="AY141" s="65">
        <v>0</v>
      </c>
      <c r="AZ141" s="14">
        <v>0</v>
      </c>
      <c r="BA141" s="66">
        <v>0</v>
      </c>
      <c r="BB141" s="65">
        <v>0</v>
      </c>
      <c r="BC141" s="14">
        <v>0</v>
      </c>
      <c r="BD141" s="66">
        <v>0</v>
      </c>
      <c r="BE141" s="65">
        <v>0.19134000000000001</v>
      </c>
      <c r="BF141" s="14">
        <v>8.7330000000000005</v>
      </c>
      <c r="BG141" s="66">
        <f t="shared" si="1284"/>
        <v>45641.266854813424</v>
      </c>
      <c r="BH141" s="65">
        <v>0</v>
      </c>
      <c r="BI141" s="14">
        <v>0</v>
      </c>
      <c r="BJ141" s="66">
        <v>0</v>
      </c>
      <c r="BK141" s="65"/>
      <c r="BL141" s="14"/>
      <c r="BM141" s="66"/>
      <c r="BN141" s="65">
        <v>0</v>
      </c>
      <c r="BO141" s="14">
        <v>0</v>
      </c>
      <c r="BP141" s="66">
        <v>0</v>
      </c>
      <c r="BQ141" s="65">
        <v>0</v>
      </c>
      <c r="BR141" s="14">
        <v>0</v>
      </c>
      <c r="BS141" s="66">
        <v>0</v>
      </c>
      <c r="BT141" s="65">
        <v>27.213080000000001</v>
      </c>
      <c r="BU141" s="14">
        <v>584.86400000000003</v>
      </c>
      <c r="BV141" s="66">
        <f t="shared" si="1285"/>
        <v>21492.017809082983</v>
      </c>
      <c r="BW141" s="65">
        <v>0</v>
      </c>
      <c r="BX141" s="14">
        <v>0</v>
      </c>
      <c r="BY141" s="66">
        <v>0</v>
      </c>
      <c r="BZ141" s="65">
        <v>0</v>
      </c>
      <c r="CA141" s="14">
        <v>0</v>
      </c>
      <c r="CB141" s="66">
        <v>0</v>
      </c>
      <c r="CC141" s="65">
        <v>2.8E-3</v>
      </c>
      <c r="CD141" s="14">
        <v>0.1</v>
      </c>
      <c r="CE141" s="66">
        <f t="shared" ref="CE141" si="1317">CD141/CC141*1000</f>
        <v>35714.285714285717</v>
      </c>
      <c r="CF141" s="65">
        <v>0</v>
      </c>
      <c r="CG141" s="14">
        <v>0</v>
      </c>
      <c r="CH141" s="66">
        <v>0</v>
      </c>
      <c r="CI141" s="65">
        <v>0</v>
      </c>
      <c r="CJ141" s="14">
        <v>0</v>
      </c>
      <c r="CK141" s="66">
        <v>0</v>
      </c>
      <c r="CL141" s="65">
        <v>0.48139999999999999</v>
      </c>
      <c r="CM141" s="14">
        <v>11.832000000000001</v>
      </c>
      <c r="CN141" s="66">
        <f t="shared" si="1286"/>
        <v>24578.313253012049</v>
      </c>
      <c r="CO141" s="65">
        <v>0</v>
      </c>
      <c r="CP141" s="14">
        <v>0</v>
      </c>
      <c r="CQ141" s="66">
        <v>0</v>
      </c>
      <c r="CR141" s="65">
        <v>0</v>
      </c>
      <c r="CS141" s="14">
        <v>0</v>
      </c>
      <c r="CT141" s="66">
        <v>0</v>
      </c>
      <c r="CU141" s="65">
        <v>0</v>
      </c>
      <c r="CV141" s="14">
        <v>0</v>
      </c>
      <c r="CW141" s="66">
        <v>0</v>
      </c>
      <c r="CX141" s="65">
        <v>0</v>
      </c>
      <c r="CY141" s="14">
        <v>0</v>
      </c>
      <c r="CZ141" s="66">
        <f t="shared" si="1287"/>
        <v>0</v>
      </c>
      <c r="DA141" s="65">
        <v>0</v>
      </c>
      <c r="DB141" s="14">
        <v>0</v>
      </c>
      <c r="DC141" s="66">
        <v>0</v>
      </c>
      <c r="DD141" s="65">
        <v>0</v>
      </c>
      <c r="DE141" s="14">
        <v>0</v>
      </c>
      <c r="DF141" s="66">
        <v>0</v>
      </c>
      <c r="DG141" s="65">
        <v>0</v>
      </c>
      <c r="DH141" s="14">
        <v>0</v>
      </c>
      <c r="DI141" s="66">
        <v>0</v>
      </c>
      <c r="DJ141" s="65">
        <v>0</v>
      </c>
      <c r="DK141" s="14">
        <v>0</v>
      </c>
      <c r="DL141" s="66">
        <f t="shared" si="1288"/>
        <v>0</v>
      </c>
      <c r="DM141" s="65">
        <v>0</v>
      </c>
      <c r="DN141" s="14">
        <v>0</v>
      </c>
      <c r="DO141" s="66">
        <f t="shared" si="1289"/>
        <v>0</v>
      </c>
      <c r="DP141" s="65">
        <v>0</v>
      </c>
      <c r="DQ141" s="14">
        <v>0</v>
      </c>
      <c r="DR141" s="66">
        <v>0</v>
      </c>
      <c r="DS141" s="65">
        <v>0</v>
      </c>
      <c r="DT141" s="14">
        <v>0</v>
      </c>
      <c r="DU141" s="66">
        <v>0</v>
      </c>
      <c r="DV141" s="65">
        <v>0</v>
      </c>
      <c r="DW141" s="14">
        <v>0</v>
      </c>
      <c r="DX141" s="66">
        <v>0</v>
      </c>
      <c r="DY141" s="65">
        <v>0</v>
      </c>
      <c r="DZ141" s="14">
        <v>0</v>
      </c>
      <c r="EA141" s="66">
        <v>0</v>
      </c>
      <c r="EB141" s="65">
        <v>6.5531499999999996</v>
      </c>
      <c r="EC141" s="14">
        <v>214.45699999999999</v>
      </c>
      <c r="ED141" s="66">
        <f t="shared" si="1291"/>
        <v>32725.788361322415</v>
      </c>
      <c r="EE141" s="65">
        <v>0</v>
      </c>
      <c r="EF141" s="14">
        <v>0</v>
      </c>
      <c r="EG141" s="66">
        <v>0</v>
      </c>
      <c r="EH141" s="65">
        <v>0</v>
      </c>
      <c r="EI141" s="14">
        <v>0</v>
      </c>
      <c r="EJ141" s="66">
        <v>0</v>
      </c>
      <c r="EK141" s="65">
        <v>0</v>
      </c>
      <c r="EL141" s="14">
        <v>0</v>
      </c>
      <c r="EM141" s="66">
        <v>0</v>
      </c>
      <c r="EN141" s="65">
        <v>0.90207999999999999</v>
      </c>
      <c r="EO141" s="14">
        <v>32.366999999999997</v>
      </c>
      <c r="EP141" s="66">
        <f t="shared" ref="EP141" si="1318">EO141/EN141*1000</f>
        <v>35880.409719758776</v>
      </c>
      <c r="EQ141" s="65">
        <v>0</v>
      </c>
      <c r="ER141" s="14">
        <v>0</v>
      </c>
      <c r="ES141" s="66">
        <v>0</v>
      </c>
      <c r="ET141" s="65">
        <v>0</v>
      </c>
      <c r="EU141" s="14">
        <v>0</v>
      </c>
      <c r="EV141" s="66">
        <v>0</v>
      </c>
      <c r="EW141" s="65">
        <v>0</v>
      </c>
      <c r="EX141" s="14">
        <v>0</v>
      </c>
      <c r="EY141" s="66">
        <f t="shared" si="1293"/>
        <v>0</v>
      </c>
      <c r="EZ141" s="65">
        <v>4.6689999999999996</v>
      </c>
      <c r="FA141" s="14">
        <v>173.25</v>
      </c>
      <c r="FB141" s="66">
        <f t="shared" si="1294"/>
        <v>37106.446776611694</v>
      </c>
      <c r="FC141" s="65">
        <v>2.3302199999999997</v>
      </c>
      <c r="FD141" s="14">
        <v>64.915000000000006</v>
      </c>
      <c r="FE141" s="66">
        <f t="shared" si="1295"/>
        <v>27857.884663250687</v>
      </c>
      <c r="FF141" s="65">
        <v>37.6751</v>
      </c>
      <c r="FG141" s="14">
        <v>1003.172</v>
      </c>
      <c r="FH141" s="66">
        <f t="shared" si="1296"/>
        <v>26626.923352559119</v>
      </c>
      <c r="FI141" s="65">
        <v>0</v>
      </c>
      <c r="FJ141" s="14">
        <v>0</v>
      </c>
      <c r="FK141" s="66">
        <v>0</v>
      </c>
      <c r="FL141" s="65">
        <v>0</v>
      </c>
      <c r="FM141" s="14">
        <v>0</v>
      </c>
      <c r="FN141" s="66">
        <v>0</v>
      </c>
      <c r="FO141" s="65">
        <v>0</v>
      </c>
      <c r="FP141" s="14">
        <v>0</v>
      </c>
      <c r="FQ141" s="66">
        <v>0</v>
      </c>
      <c r="FR141" s="65">
        <v>0</v>
      </c>
      <c r="FS141" s="14">
        <v>0</v>
      </c>
      <c r="FT141" s="66">
        <v>0</v>
      </c>
      <c r="FU141" s="65">
        <v>0</v>
      </c>
      <c r="FV141" s="14">
        <v>0</v>
      </c>
      <c r="FW141" s="66">
        <v>0</v>
      </c>
      <c r="FX141" s="65">
        <v>0</v>
      </c>
      <c r="FY141" s="14">
        <v>0</v>
      </c>
      <c r="FZ141" s="66">
        <v>0</v>
      </c>
      <c r="GA141" s="65">
        <v>0</v>
      </c>
      <c r="GB141" s="14">
        <v>0</v>
      </c>
      <c r="GC141" s="66">
        <v>0</v>
      </c>
      <c r="GD141" s="65">
        <v>0</v>
      </c>
      <c r="GE141" s="14">
        <v>0</v>
      </c>
      <c r="GF141" s="66">
        <v>0</v>
      </c>
      <c r="GG141" s="65">
        <v>0</v>
      </c>
      <c r="GH141" s="14">
        <v>0</v>
      </c>
      <c r="GI141" s="66">
        <v>0</v>
      </c>
      <c r="GJ141" s="65">
        <v>0</v>
      </c>
      <c r="GK141" s="14">
        <v>0</v>
      </c>
      <c r="GL141" s="66">
        <v>0</v>
      </c>
      <c r="GM141" s="65">
        <v>0</v>
      </c>
      <c r="GN141" s="14">
        <v>0</v>
      </c>
      <c r="GO141" s="66">
        <v>0</v>
      </c>
      <c r="GP141" s="65">
        <v>0</v>
      </c>
      <c r="GQ141" s="14">
        <v>0</v>
      </c>
      <c r="GR141" s="66">
        <v>0</v>
      </c>
      <c r="GS141" s="65">
        <v>0</v>
      </c>
      <c r="GT141" s="14">
        <v>0</v>
      </c>
      <c r="GU141" s="66">
        <v>0</v>
      </c>
      <c r="GV141" s="65">
        <v>0</v>
      </c>
      <c r="GW141" s="14">
        <v>0</v>
      </c>
      <c r="GX141" s="66">
        <v>0</v>
      </c>
      <c r="GY141" s="65">
        <v>0</v>
      </c>
      <c r="GZ141" s="14">
        <v>0</v>
      </c>
      <c r="HA141" s="66">
        <v>0</v>
      </c>
      <c r="HB141" s="65">
        <v>0</v>
      </c>
      <c r="HC141" s="14">
        <v>0</v>
      </c>
      <c r="HD141" s="66">
        <v>0</v>
      </c>
      <c r="HE141" s="65">
        <v>0</v>
      </c>
      <c r="HF141" s="14">
        <v>0</v>
      </c>
      <c r="HG141" s="66">
        <v>0</v>
      </c>
      <c r="HH141" s="65">
        <v>0</v>
      </c>
      <c r="HI141" s="14">
        <v>0</v>
      </c>
      <c r="HJ141" s="66">
        <f t="shared" si="1298"/>
        <v>0</v>
      </c>
      <c r="HK141" s="65">
        <v>0</v>
      </c>
      <c r="HL141" s="14">
        <v>0</v>
      </c>
      <c r="HM141" s="66">
        <v>0</v>
      </c>
      <c r="HN141" s="65">
        <v>0</v>
      </c>
      <c r="HO141" s="14">
        <v>0</v>
      </c>
      <c r="HP141" s="66">
        <v>0</v>
      </c>
      <c r="HQ141" s="65">
        <v>0</v>
      </c>
      <c r="HR141" s="14">
        <v>0</v>
      </c>
      <c r="HS141" s="66">
        <v>0</v>
      </c>
      <c r="HT141" s="65">
        <v>0</v>
      </c>
      <c r="HU141" s="14">
        <v>0</v>
      </c>
      <c r="HV141" s="66">
        <v>0</v>
      </c>
      <c r="HW141" s="65">
        <v>0</v>
      </c>
      <c r="HX141" s="14">
        <v>0</v>
      </c>
      <c r="HY141" s="66">
        <v>0</v>
      </c>
      <c r="HZ141" s="65">
        <v>0</v>
      </c>
      <c r="IA141" s="14">
        <v>0</v>
      </c>
      <c r="IB141" s="66">
        <f t="shared" si="1299"/>
        <v>0</v>
      </c>
      <c r="IC141" s="65">
        <v>0</v>
      </c>
      <c r="ID141" s="14">
        <v>0</v>
      </c>
      <c r="IE141" s="66">
        <v>0</v>
      </c>
      <c r="IF141" s="65">
        <v>0</v>
      </c>
      <c r="IG141" s="14">
        <v>0</v>
      </c>
      <c r="IH141" s="66">
        <v>0</v>
      </c>
      <c r="II141" s="65">
        <v>0</v>
      </c>
      <c r="IJ141" s="14">
        <v>0</v>
      </c>
      <c r="IK141" s="66">
        <v>0</v>
      </c>
      <c r="IL141" s="65">
        <v>3.168E-2</v>
      </c>
      <c r="IM141" s="14">
        <v>1.2310000000000001</v>
      </c>
      <c r="IN141" s="66">
        <f t="shared" si="1300"/>
        <v>38857.323232323237</v>
      </c>
      <c r="IO141" s="65">
        <v>0.30575999999999998</v>
      </c>
      <c r="IP141" s="14">
        <v>82.567999999999998</v>
      </c>
      <c r="IQ141" s="66">
        <f t="shared" si="1301"/>
        <v>270041.86289900576</v>
      </c>
      <c r="IR141" s="65">
        <v>0</v>
      </c>
      <c r="IS141" s="14">
        <v>0</v>
      </c>
      <c r="IT141" s="66">
        <v>0</v>
      </c>
      <c r="IU141" s="65">
        <v>0</v>
      </c>
      <c r="IV141" s="14">
        <v>0</v>
      </c>
      <c r="IW141" s="66">
        <v>0</v>
      </c>
      <c r="IX141" s="65">
        <v>0</v>
      </c>
      <c r="IY141" s="14">
        <v>0</v>
      </c>
      <c r="IZ141" s="66">
        <v>0</v>
      </c>
      <c r="JA141" s="65">
        <v>0</v>
      </c>
      <c r="JB141" s="14">
        <v>0</v>
      </c>
      <c r="JC141" s="66">
        <v>0</v>
      </c>
      <c r="JD141" s="65">
        <v>3.15083</v>
      </c>
      <c r="JE141" s="14">
        <v>101.708</v>
      </c>
      <c r="JF141" s="66">
        <f t="shared" si="1302"/>
        <v>32279.748510709873</v>
      </c>
      <c r="JG141" s="65">
        <v>0.1</v>
      </c>
      <c r="JH141" s="14">
        <v>4</v>
      </c>
      <c r="JI141" s="66">
        <f t="shared" si="1310"/>
        <v>40000</v>
      </c>
      <c r="JJ141" s="11">
        <f t="shared" si="1184"/>
        <v>180.34157999999999</v>
      </c>
      <c r="JK141" s="21">
        <f t="shared" si="1185"/>
        <v>6488.6810000000005</v>
      </c>
      <c r="JL141" s="6"/>
      <c r="JM141" s="9"/>
      <c r="JN141" s="6"/>
      <c r="JO141" s="6"/>
      <c r="JP141" s="6"/>
      <c r="JQ141" s="9"/>
      <c r="JR141" s="6"/>
      <c r="JS141" s="6"/>
      <c r="JT141" s="6"/>
      <c r="JU141" s="9"/>
      <c r="JV141" s="6"/>
      <c r="JW141" s="6"/>
      <c r="JX141" s="1"/>
      <c r="JY141" s="2"/>
      <c r="JZ141" s="1"/>
      <c r="KA141" s="1"/>
      <c r="KB141" s="1"/>
      <c r="KC141" s="2"/>
      <c r="KD141" s="1"/>
      <c r="KE141" s="1"/>
      <c r="KF141" s="1"/>
      <c r="KG141" s="2"/>
      <c r="KH141" s="1"/>
      <c r="KI141" s="1"/>
      <c r="KJ141" s="1"/>
      <c r="KK141" s="2"/>
      <c r="KL141" s="1"/>
      <c r="KM141" s="1"/>
      <c r="KN141" s="1"/>
      <c r="KO141" s="2"/>
      <c r="KP141" s="1"/>
      <c r="KQ141" s="1"/>
      <c r="KR141" s="1"/>
      <c r="KS141" s="2"/>
      <c r="KT141" s="1"/>
      <c r="KU141" s="1"/>
      <c r="KV141" s="1"/>
      <c r="KW141" s="2"/>
      <c r="KX141" s="1"/>
      <c r="KY141" s="1"/>
      <c r="KZ141" s="1"/>
      <c r="LA141" s="2"/>
      <c r="LB141" s="1"/>
      <c r="LC141" s="1"/>
      <c r="LD141" s="1"/>
    </row>
    <row r="142" spans="1:391" x14ac:dyDescent="0.3">
      <c r="A142" s="57">
        <v>2019</v>
      </c>
      <c r="B142" s="83" t="s">
        <v>11</v>
      </c>
      <c r="C142" s="65">
        <v>0</v>
      </c>
      <c r="D142" s="14">
        <v>0</v>
      </c>
      <c r="E142" s="66">
        <v>0</v>
      </c>
      <c r="F142" s="65">
        <v>0.1295</v>
      </c>
      <c r="G142" s="14">
        <v>3.3780000000000001</v>
      </c>
      <c r="H142" s="66">
        <f t="shared" si="1280"/>
        <v>26084.942084942086</v>
      </c>
      <c r="I142" s="65">
        <v>0</v>
      </c>
      <c r="J142" s="14">
        <v>0</v>
      </c>
      <c r="K142" s="66">
        <v>0</v>
      </c>
      <c r="L142" s="65">
        <v>0</v>
      </c>
      <c r="M142" s="14">
        <v>0</v>
      </c>
      <c r="N142" s="66">
        <v>0</v>
      </c>
      <c r="O142" s="65">
        <v>0</v>
      </c>
      <c r="P142" s="14">
        <v>0</v>
      </c>
      <c r="Q142" s="66">
        <v>0</v>
      </c>
      <c r="R142" s="65">
        <v>0</v>
      </c>
      <c r="S142" s="14">
        <v>0</v>
      </c>
      <c r="T142" s="66">
        <v>0</v>
      </c>
      <c r="U142" s="65">
        <v>0</v>
      </c>
      <c r="V142" s="14">
        <v>0</v>
      </c>
      <c r="W142" s="66">
        <f t="shared" si="1281"/>
        <v>0</v>
      </c>
      <c r="X142" s="65">
        <v>52.455800000000004</v>
      </c>
      <c r="Y142" s="14">
        <v>2297.509</v>
      </c>
      <c r="Z142" s="66">
        <f t="shared" si="1282"/>
        <v>43798.950735666978</v>
      </c>
      <c r="AA142" s="65">
        <v>0</v>
      </c>
      <c r="AB142" s="14">
        <v>0</v>
      </c>
      <c r="AC142" s="66">
        <v>0</v>
      </c>
      <c r="AD142" s="65">
        <v>0</v>
      </c>
      <c r="AE142" s="14">
        <v>0</v>
      </c>
      <c r="AF142" s="66">
        <v>0</v>
      </c>
      <c r="AG142" s="65">
        <v>0</v>
      </c>
      <c r="AH142" s="14">
        <v>0</v>
      </c>
      <c r="AI142" s="66">
        <f t="shared" si="1283"/>
        <v>0</v>
      </c>
      <c r="AJ142" s="65">
        <v>0</v>
      </c>
      <c r="AK142" s="14">
        <v>0</v>
      </c>
      <c r="AL142" s="66">
        <v>0</v>
      </c>
      <c r="AM142" s="65">
        <v>0</v>
      </c>
      <c r="AN142" s="14">
        <v>0</v>
      </c>
      <c r="AO142" s="66">
        <v>0</v>
      </c>
      <c r="AP142" s="65">
        <v>0</v>
      </c>
      <c r="AQ142" s="14">
        <v>0</v>
      </c>
      <c r="AR142" s="66">
        <v>0</v>
      </c>
      <c r="AS142" s="65">
        <v>0</v>
      </c>
      <c r="AT142" s="14">
        <v>0</v>
      </c>
      <c r="AU142" s="66">
        <v>0</v>
      </c>
      <c r="AV142" s="65">
        <v>0</v>
      </c>
      <c r="AW142" s="14">
        <v>0</v>
      </c>
      <c r="AX142" s="66">
        <v>0</v>
      </c>
      <c r="AY142" s="65">
        <v>0</v>
      </c>
      <c r="AZ142" s="14">
        <v>0</v>
      </c>
      <c r="BA142" s="66">
        <v>0</v>
      </c>
      <c r="BB142" s="65">
        <v>0</v>
      </c>
      <c r="BC142" s="14">
        <v>0</v>
      </c>
      <c r="BD142" s="66">
        <v>0</v>
      </c>
      <c r="BE142" s="65">
        <v>12.945</v>
      </c>
      <c r="BF142" s="14">
        <v>1017.568</v>
      </c>
      <c r="BG142" s="66">
        <f t="shared" si="1284"/>
        <v>78607.029741212828</v>
      </c>
      <c r="BH142" s="65">
        <v>0</v>
      </c>
      <c r="BI142" s="14">
        <v>0</v>
      </c>
      <c r="BJ142" s="66">
        <v>0</v>
      </c>
      <c r="BK142" s="65"/>
      <c r="BL142" s="14"/>
      <c r="BM142" s="66"/>
      <c r="BN142" s="65">
        <v>0</v>
      </c>
      <c r="BO142" s="14">
        <v>0</v>
      </c>
      <c r="BP142" s="66">
        <v>0</v>
      </c>
      <c r="BQ142" s="65">
        <v>0</v>
      </c>
      <c r="BR142" s="14">
        <v>0</v>
      </c>
      <c r="BS142" s="66">
        <v>0</v>
      </c>
      <c r="BT142" s="65">
        <v>74.703820000000007</v>
      </c>
      <c r="BU142" s="14">
        <v>2288.6570000000002</v>
      </c>
      <c r="BV142" s="66">
        <f t="shared" si="1285"/>
        <v>30636.411899685983</v>
      </c>
      <c r="BW142" s="65">
        <v>0</v>
      </c>
      <c r="BX142" s="14">
        <v>0</v>
      </c>
      <c r="BY142" s="66">
        <v>0</v>
      </c>
      <c r="BZ142" s="65">
        <v>0</v>
      </c>
      <c r="CA142" s="14">
        <v>0</v>
      </c>
      <c r="CB142" s="66">
        <v>0</v>
      </c>
      <c r="CC142" s="65">
        <v>0</v>
      </c>
      <c r="CD142" s="14">
        <v>0</v>
      </c>
      <c r="CE142" s="66">
        <v>0</v>
      </c>
      <c r="CF142" s="65">
        <v>0</v>
      </c>
      <c r="CG142" s="14">
        <v>0</v>
      </c>
      <c r="CH142" s="66">
        <v>0</v>
      </c>
      <c r="CI142" s="65">
        <v>0</v>
      </c>
      <c r="CJ142" s="14">
        <v>0</v>
      </c>
      <c r="CK142" s="66">
        <v>0</v>
      </c>
      <c r="CL142" s="65">
        <v>0.18963999999999998</v>
      </c>
      <c r="CM142" s="14">
        <v>5.5709999999999997</v>
      </c>
      <c r="CN142" s="66">
        <f t="shared" si="1286"/>
        <v>29376.713773465515</v>
      </c>
      <c r="CO142" s="65">
        <v>0</v>
      </c>
      <c r="CP142" s="14">
        <v>0</v>
      </c>
      <c r="CQ142" s="66">
        <v>0</v>
      </c>
      <c r="CR142" s="65">
        <v>0</v>
      </c>
      <c r="CS142" s="14">
        <v>0</v>
      </c>
      <c r="CT142" s="66">
        <v>0</v>
      </c>
      <c r="CU142" s="65">
        <v>0</v>
      </c>
      <c r="CV142" s="14">
        <v>0</v>
      </c>
      <c r="CW142" s="66">
        <v>0</v>
      </c>
      <c r="CX142" s="65">
        <v>0</v>
      </c>
      <c r="CY142" s="14">
        <v>0</v>
      </c>
      <c r="CZ142" s="66">
        <f t="shared" si="1287"/>
        <v>0</v>
      </c>
      <c r="DA142" s="65">
        <v>0</v>
      </c>
      <c r="DB142" s="14">
        <v>0</v>
      </c>
      <c r="DC142" s="66">
        <v>0</v>
      </c>
      <c r="DD142" s="65">
        <v>1.472E-2</v>
      </c>
      <c r="DE142" s="14">
        <v>0.52900000000000003</v>
      </c>
      <c r="DF142" s="66">
        <f t="shared" ref="DF142" si="1319">DE142/DD142*1000</f>
        <v>35937.5</v>
      </c>
      <c r="DG142" s="65">
        <v>0</v>
      </c>
      <c r="DH142" s="14">
        <v>0</v>
      </c>
      <c r="DI142" s="66">
        <v>0</v>
      </c>
      <c r="DJ142" s="65">
        <v>0</v>
      </c>
      <c r="DK142" s="14">
        <v>0</v>
      </c>
      <c r="DL142" s="66">
        <f t="shared" si="1288"/>
        <v>0</v>
      </c>
      <c r="DM142" s="65">
        <v>0</v>
      </c>
      <c r="DN142" s="14">
        <v>0</v>
      </c>
      <c r="DO142" s="66">
        <f t="shared" si="1289"/>
        <v>0</v>
      </c>
      <c r="DP142" s="65">
        <v>5.4899999999999997E-2</v>
      </c>
      <c r="DQ142" s="14">
        <v>1.2509999999999999</v>
      </c>
      <c r="DR142" s="66">
        <f t="shared" si="1290"/>
        <v>22786.885245901638</v>
      </c>
      <c r="DS142" s="65">
        <v>0</v>
      </c>
      <c r="DT142" s="14">
        <v>0</v>
      </c>
      <c r="DU142" s="66">
        <v>0</v>
      </c>
      <c r="DV142" s="65">
        <v>0</v>
      </c>
      <c r="DW142" s="14">
        <v>0</v>
      </c>
      <c r="DX142" s="66">
        <v>0</v>
      </c>
      <c r="DY142" s="65">
        <v>0</v>
      </c>
      <c r="DZ142" s="14">
        <v>0</v>
      </c>
      <c r="EA142" s="66">
        <v>0</v>
      </c>
      <c r="EB142" s="65">
        <v>11.08961</v>
      </c>
      <c r="EC142" s="14">
        <v>436.10700000000003</v>
      </c>
      <c r="ED142" s="66">
        <f t="shared" si="1291"/>
        <v>39325.729218610941</v>
      </c>
      <c r="EE142" s="65">
        <v>0</v>
      </c>
      <c r="EF142" s="14">
        <v>0</v>
      </c>
      <c r="EG142" s="66">
        <v>0</v>
      </c>
      <c r="EH142" s="65">
        <v>0</v>
      </c>
      <c r="EI142" s="14">
        <v>0</v>
      </c>
      <c r="EJ142" s="66">
        <v>0</v>
      </c>
      <c r="EK142" s="65">
        <v>2.1160000000000002E-2</v>
      </c>
      <c r="EL142" s="14">
        <v>0.82899999999999996</v>
      </c>
      <c r="EM142" s="66">
        <f t="shared" si="1304"/>
        <v>39177.693761814735</v>
      </c>
      <c r="EN142" s="65">
        <v>1.3177699999999999</v>
      </c>
      <c r="EO142" s="14">
        <v>37.570999999999998</v>
      </c>
      <c r="EP142" s="66">
        <f t="shared" si="1292"/>
        <v>28511.045174802886</v>
      </c>
      <c r="EQ142" s="65">
        <v>0</v>
      </c>
      <c r="ER142" s="14">
        <v>0</v>
      </c>
      <c r="ES142" s="66">
        <v>0</v>
      </c>
      <c r="ET142" s="65">
        <v>0</v>
      </c>
      <c r="EU142" s="14">
        <v>0</v>
      </c>
      <c r="EV142" s="66">
        <v>0</v>
      </c>
      <c r="EW142" s="65">
        <v>0</v>
      </c>
      <c r="EX142" s="14">
        <v>0</v>
      </c>
      <c r="EY142" s="66">
        <f t="shared" si="1293"/>
        <v>0</v>
      </c>
      <c r="EZ142" s="65">
        <v>0</v>
      </c>
      <c r="FA142" s="14">
        <v>0</v>
      </c>
      <c r="FB142" s="66">
        <v>0</v>
      </c>
      <c r="FC142" s="65">
        <v>1.2146199999999998</v>
      </c>
      <c r="FD142" s="14">
        <v>35.805</v>
      </c>
      <c r="FE142" s="66">
        <f t="shared" si="1295"/>
        <v>29478.355370403919</v>
      </c>
      <c r="FF142" s="65">
        <v>43.05359</v>
      </c>
      <c r="FG142" s="14">
        <v>1397.7059999999999</v>
      </c>
      <c r="FH142" s="66">
        <f t="shared" si="1296"/>
        <v>32464.331081333745</v>
      </c>
      <c r="FI142" s="65">
        <v>0</v>
      </c>
      <c r="FJ142" s="14">
        <v>0</v>
      </c>
      <c r="FK142" s="66">
        <v>0</v>
      </c>
      <c r="FL142" s="65">
        <v>0</v>
      </c>
      <c r="FM142" s="14">
        <v>0</v>
      </c>
      <c r="FN142" s="66">
        <v>0</v>
      </c>
      <c r="FO142" s="65">
        <v>0</v>
      </c>
      <c r="FP142" s="14">
        <v>0</v>
      </c>
      <c r="FQ142" s="66">
        <v>0</v>
      </c>
      <c r="FR142" s="65">
        <v>0</v>
      </c>
      <c r="FS142" s="14">
        <v>0</v>
      </c>
      <c r="FT142" s="66">
        <v>0</v>
      </c>
      <c r="FU142" s="65">
        <v>0</v>
      </c>
      <c r="FV142" s="14">
        <v>0</v>
      </c>
      <c r="FW142" s="66">
        <v>0</v>
      </c>
      <c r="FX142" s="65">
        <v>0</v>
      </c>
      <c r="FY142" s="14">
        <v>0</v>
      </c>
      <c r="FZ142" s="66">
        <v>0</v>
      </c>
      <c r="GA142" s="65">
        <v>0</v>
      </c>
      <c r="GB142" s="14">
        <v>0</v>
      </c>
      <c r="GC142" s="66">
        <v>0</v>
      </c>
      <c r="GD142" s="65">
        <v>0</v>
      </c>
      <c r="GE142" s="14">
        <v>0</v>
      </c>
      <c r="GF142" s="66">
        <v>0</v>
      </c>
      <c r="GG142" s="65">
        <v>0.43745999999999996</v>
      </c>
      <c r="GH142" s="14">
        <v>27.425000000000001</v>
      </c>
      <c r="GI142" s="66">
        <f t="shared" ref="GI142:GI147" si="1320">GH142/GG142*1000</f>
        <v>62691.446075069725</v>
      </c>
      <c r="GJ142" s="65">
        <v>0</v>
      </c>
      <c r="GK142" s="14">
        <v>0</v>
      </c>
      <c r="GL142" s="66">
        <v>0</v>
      </c>
      <c r="GM142" s="65">
        <v>0</v>
      </c>
      <c r="GN142" s="14">
        <v>0</v>
      </c>
      <c r="GO142" s="66">
        <v>0</v>
      </c>
      <c r="GP142" s="65">
        <v>0</v>
      </c>
      <c r="GQ142" s="14">
        <v>0</v>
      </c>
      <c r="GR142" s="66">
        <v>0</v>
      </c>
      <c r="GS142" s="65">
        <v>0</v>
      </c>
      <c r="GT142" s="14">
        <v>0</v>
      </c>
      <c r="GU142" s="66">
        <v>0</v>
      </c>
      <c r="GV142" s="65">
        <v>0</v>
      </c>
      <c r="GW142" s="14">
        <v>0</v>
      </c>
      <c r="GX142" s="66">
        <v>0</v>
      </c>
      <c r="GY142" s="65">
        <v>0</v>
      </c>
      <c r="GZ142" s="14">
        <v>0</v>
      </c>
      <c r="HA142" s="66">
        <v>0</v>
      </c>
      <c r="HB142" s="65">
        <v>0</v>
      </c>
      <c r="HC142" s="14">
        <v>0</v>
      </c>
      <c r="HD142" s="66">
        <v>0</v>
      </c>
      <c r="HE142" s="65">
        <v>0</v>
      </c>
      <c r="HF142" s="14">
        <v>0</v>
      </c>
      <c r="HG142" s="66">
        <v>0</v>
      </c>
      <c r="HH142" s="65">
        <v>0</v>
      </c>
      <c r="HI142" s="14">
        <v>0</v>
      </c>
      <c r="HJ142" s="66">
        <f t="shared" si="1298"/>
        <v>0</v>
      </c>
      <c r="HK142" s="65">
        <v>0</v>
      </c>
      <c r="HL142" s="14">
        <v>0</v>
      </c>
      <c r="HM142" s="66">
        <v>0</v>
      </c>
      <c r="HN142" s="65">
        <v>0</v>
      </c>
      <c r="HO142" s="14">
        <v>0</v>
      </c>
      <c r="HP142" s="66">
        <v>0</v>
      </c>
      <c r="HQ142" s="65">
        <v>0</v>
      </c>
      <c r="HR142" s="14">
        <v>0</v>
      </c>
      <c r="HS142" s="66">
        <v>0</v>
      </c>
      <c r="HT142" s="65">
        <v>0</v>
      </c>
      <c r="HU142" s="14">
        <v>0</v>
      </c>
      <c r="HV142" s="66">
        <v>0</v>
      </c>
      <c r="HW142" s="65">
        <v>0</v>
      </c>
      <c r="HX142" s="14">
        <v>0</v>
      </c>
      <c r="HY142" s="66">
        <v>0</v>
      </c>
      <c r="HZ142" s="65">
        <v>0</v>
      </c>
      <c r="IA142" s="14">
        <v>0</v>
      </c>
      <c r="IB142" s="66">
        <f t="shared" si="1299"/>
        <v>0</v>
      </c>
      <c r="IC142" s="65">
        <v>0</v>
      </c>
      <c r="ID142" s="14">
        <v>0</v>
      </c>
      <c r="IE142" s="66">
        <v>0</v>
      </c>
      <c r="IF142" s="65">
        <v>0</v>
      </c>
      <c r="IG142" s="14">
        <v>0</v>
      </c>
      <c r="IH142" s="66">
        <v>0</v>
      </c>
      <c r="II142" s="65">
        <v>0</v>
      </c>
      <c r="IJ142" s="14">
        <v>0</v>
      </c>
      <c r="IK142" s="66">
        <v>0</v>
      </c>
      <c r="IL142" s="65">
        <v>7.3760000000000006E-2</v>
      </c>
      <c r="IM142" s="14">
        <v>2.9489999999999998</v>
      </c>
      <c r="IN142" s="66">
        <f t="shared" si="1300"/>
        <v>39981.019522776573</v>
      </c>
      <c r="IO142" s="65">
        <v>0.75873999999999997</v>
      </c>
      <c r="IP142" s="14">
        <v>116.191</v>
      </c>
      <c r="IQ142" s="66">
        <f t="shared" si="1301"/>
        <v>153136.77939742207</v>
      </c>
      <c r="IR142" s="65">
        <v>0.51519999999999999</v>
      </c>
      <c r="IS142" s="14">
        <v>16.288</v>
      </c>
      <c r="IT142" s="66">
        <f t="shared" si="1307"/>
        <v>31614.90683229814</v>
      </c>
      <c r="IU142" s="65">
        <v>0</v>
      </c>
      <c r="IV142" s="14">
        <v>0</v>
      </c>
      <c r="IW142" s="66">
        <v>0</v>
      </c>
      <c r="IX142" s="65">
        <v>0</v>
      </c>
      <c r="IY142" s="14">
        <v>0</v>
      </c>
      <c r="IZ142" s="66">
        <v>0</v>
      </c>
      <c r="JA142" s="65">
        <v>0</v>
      </c>
      <c r="JB142" s="14">
        <v>0</v>
      </c>
      <c r="JC142" s="66">
        <v>0</v>
      </c>
      <c r="JD142" s="65">
        <v>3.76742</v>
      </c>
      <c r="JE142" s="14">
        <v>111.85</v>
      </c>
      <c r="JF142" s="66">
        <f t="shared" si="1302"/>
        <v>29688.752514983727</v>
      </c>
      <c r="JG142" s="65">
        <v>0</v>
      </c>
      <c r="JH142" s="14">
        <v>0</v>
      </c>
      <c r="JI142" s="66">
        <v>0</v>
      </c>
      <c r="JJ142" s="11">
        <f t="shared" si="1184"/>
        <v>202.74271000000002</v>
      </c>
      <c r="JK142" s="21">
        <f t="shared" si="1185"/>
        <v>7797.1839999999993</v>
      </c>
      <c r="JL142" s="6"/>
      <c r="JM142" s="9"/>
      <c r="JN142" s="6"/>
      <c r="JO142" s="6"/>
      <c r="JP142" s="6"/>
      <c r="JQ142" s="9"/>
      <c r="JR142" s="6"/>
      <c r="JS142" s="6"/>
      <c r="JT142" s="6"/>
      <c r="JU142" s="9"/>
      <c r="JV142" s="6"/>
      <c r="JW142" s="6"/>
      <c r="JX142" s="1"/>
      <c r="JY142" s="2"/>
      <c r="JZ142" s="1"/>
      <c r="KA142" s="1"/>
      <c r="KB142" s="1"/>
      <c r="KC142" s="2"/>
      <c r="KD142" s="1"/>
      <c r="KE142" s="1"/>
      <c r="KF142" s="1"/>
      <c r="KG142" s="2"/>
      <c r="KH142" s="1"/>
      <c r="KI142" s="1"/>
      <c r="KJ142" s="1"/>
      <c r="KK142" s="2"/>
      <c r="KL142" s="1"/>
      <c r="KM142" s="1"/>
      <c r="KN142" s="1"/>
      <c r="KO142" s="2"/>
      <c r="KP142" s="1"/>
      <c r="KQ142" s="1"/>
      <c r="KR142" s="1"/>
      <c r="KS142" s="2"/>
      <c r="KT142" s="1"/>
      <c r="KU142" s="1"/>
      <c r="KV142" s="1"/>
      <c r="KW142" s="2"/>
      <c r="KX142" s="1"/>
      <c r="KY142" s="1"/>
      <c r="KZ142" s="1"/>
      <c r="LA142" s="2"/>
      <c r="LB142" s="1"/>
      <c r="LC142" s="1"/>
      <c r="LD142" s="1"/>
    </row>
    <row r="143" spans="1:391" x14ac:dyDescent="0.3">
      <c r="A143" s="57">
        <v>2019</v>
      </c>
      <c r="B143" s="58" t="s">
        <v>12</v>
      </c>
      <c r="C143" s="65">
        <v>0</v>
      </c>
      <c r="D143" s="14">
        <v>0</v>
      </c>
      <c r="E143" s="66">
        <v>0</v>
      </c>
      <c r="F143" s="65">
        <v>0.14072000000000001</v>
      </c>
      <c r="G143" s="14">
        <v>6.24</v>
      </c>
      <c r="H143" s="66">
        <f t="shared" si="1280"/>
        <v>44343.376918703805</v>
      </c>
      <c r="I143" s="65">
        <v>0</v>
      </c>
      <c r="J143" s="14">
        <v>0</v>
      </c>
      <c r="K143" s="66">
        <v>0</v>
      </c>
      <c r="L143" s="65">
        <v>0</v>
      </c>
      <c r="M143" s="14">
        <v>0</v>
      </c>
      <c r="N143" s="66">
        <v>0</v>
      </c>
      <c r="O143" s="65">
        <v>0</v>
      </c>
      <c r="P143" s="14">
        <v>0</v>
      </c>
      <c r="Q143" s="66">
        <v>0</v>
      </c>
      <c r="R143" s="65">
        <v>0</v>
      </c>
      <c r="S143" s="14">
        <v>0</v>
      </c>
      <c r="T143" s="66">
        <v>0</v>
      </c>
      <c r="U143" s="65">
        <v>0</v>
      </c>
      <c r="V143" s="14">
        <v>0</v>
      </c>
      <c r="W143" s="66">
        <f t="shared" si="1281"/>
        <v>0</v>
      </c>
      <c r="X143" s="65">
        <v>78.935270000000003</v>
      </c>
      <c r="Y143" s="14">
        <v>3405.4540000000002</v>
      </c>
      <c r="Z143" s="66">
        <f t="shared" si="1282"/>
        <v>43142.362089849063</v>
      </c>
      <c r="AA143" s="65">
        <v>0</v>
      </c>
      <c r="AB143" s="14">
        <v>0</v>
      </c>
      <c r="AC143" s="66">
        <v>0</v>
      </c>
      <c r="AD143" s="65">
        <v>0</v>
      </c>
      <c r="AE143" s="14">
        <v>0</v>
      </c>
      <c r="AF143" s="66">
        <v>0</v>
      </c>
      <c r="AG143" s="65">
        <v>0</v>
      </c>
      <c r="AH143" s="14">
        <v>0</v>
      </c>
      <c r="AI143" s="66">
        <f t="shared" si="1283"/>
        <v>0</v>
      </c>
      <c r="AJ143" s="65">
        <v>0</v>
      </c>
      <c r="AK143" s="14">
        <v>0</v>
      </c>
      <c r="AL143" s="66">
        <v>0</v>
      </c>
      <c r="AM143" s="65">
        <v>0</v>
      </c>
      <c r="AN143" s="14">
        <v>0</v>
      </c>
      <c r="AO143" s="66">
        <v>0</v>
      </c>
      <c r="AP143" s="65">
        <v>0</v>
      </c>
      <c r="AQ143" s="14">
        <v>0</v>
      </c>
      <c r="AR143" s="66">
        <v>0</v>
      </c>
      <c r="AS143" s="65">
        <v>0</v>
      </c>
      <c r="AT143" s="14">
        <v>0</v>
      </c>
      <c r="AU143" s="66">
        <v>0</v>
      </c>
      <c r="AV143" s="65">
        <v>0</v>
      </c>
      <c r="AW143" s="14">
        <v>0</v>
      </c>
      <c r="AX143" s="66">
        <v>0</v>
      </c>
      <c r="AY143" s="65">
        <v>0</v>
      </c>
      <c r="AZ143" s="14">
        <v>0</v>
      </c>
      <c r="BA143" s="66">
        <v>0</v>
      </c>
      <c r="BB143" s="65">
        <v>0</v>
      </c>
      <c r="BC143" s="14">
        <v>0</v>
      </c>
      <c r="BD143" s="66">
        <v>0</v>
      </c>
      <c r="BE143" s="65">
        <v>0</v>
      </c>
      <c r="BF143" s="14">
        <v>0</v>
      </c>
      <c r="BG143" s="66">
        <v>0</v>
      </c>
      <c r="BH143" s="65">
        <v>0</v>
      </c>
      <c r="BI143" s="14">
        <v>0</v>
      </c>
      <c r="BJ143" s="66">
        <v>0</v>
      </c>
      <c r="BK143" s="65"/>
      <c r="BL143" s="14"/>
      <c r="BM143" s="66"/>
      <c r="BN143" s="65">
        <v>0</v>
      </c>
      <c r="BO143" s="14">
        <v>0</v>
      </c>
      <c r="BP143" s="66">
        <v>0</v>
      </c>
      <c r="BQ143" s="65">
        <v>0</v>
      </c>
      <c r="BR143" s="14">
        <v>0</v>
      </c>
      <c r="BS143" s="66">
        <v>0</v>
      </c>
      <c r="BT143" s="65">
        <v>30.432299999999998</v>
      </c>
      <c r="BU143" s="14">
        <v>1070.6020000000001</v>
      </c>
      <c r="BV143" s="66">
        <f t="shared" si="1285"/>
        <v>35179.792523075819</v>
      </c>
      <c r="BW143" s="65">
        <v>0</v>
      </c>
      <c r="BX143" s="14">
        <v>0</v>
      </c>
      <c r="BY143" s="66">
        <v>0</v>
      </c>
      <c r="BZ143" s="65">
        <v>0</v>
      </c>
      <c r="CA143" s="14">
        <v>0</v>
      </c>
      <c r="CB143" s="66">
        <v>0</v>
      </c>
      <c r="CC143" s="65">
        <v>0</v>
      </c>
      <c r="CD143" s="14">
        <v>0</v>
      </c>
      <c r="CE143" s="66">
        <v>0</v>
      </c>
      <c r="CF143" s="65">
        <v>0</v>
      </c>
      <c r="CG143" s="14">
        <v>0</v>
      </c>
      <c r="CH143" s="66">
        <v>0</v>
      </c>
      <c r="CI143" s="65">
        <v>0</v>
      </c>
      <c r="CJ143" s="14">
        <v>0</v>
      </c>
      <c r="CK143" s="66">
        <v>0</v>
      </c>
      <c r="CL143" s="65">
        <v>2.3280000000000002E-2</v>
      </c>
      <c r="CM143" s="14">
        <v>0.73799999999999999</v>
      </c>
      <c r="CN143" s="66">
        <f t="shared" si="1286"/>
        <v>31701.030927835051</v>
      </c>
      <c r="CO143" s="65">
        <v>0</v>
      </c>
      <c r="CP143" s="14">
        <v>0</v>
      </c>
      <c r="CQ143" s="66">
        <v>0</v>
      </c>
      <c r="CR143" s="65">
        <v>0</v>
      </c>
      <c r="CS143" s="14">
        <v>0</v>
      </c>
      <c r="CT143" s="66">
        <v>0</v>
      </c>
      <c r="CU143" s="65">
        <v>0</v>
      </c>
      <c r="CV143" s="14">
        <v>0</v>
      </c>
      <c r="CW143" s="66">
        <v>0</v>
      </c>
      <c r="CX143" s="65">
        <v>0</v>
      </c>
      <c r="CY143" s="14">
        <v>0</v>
      </c>
      <c r="CZ143" s="66">
        <f t="shared" si="1287"/>
        <v>0</v>
      </c>
      <c r="DA143" s="65">
        <v>0</v>
      </c>
      <c r="DB143" s="14">
        <v>0</v>
      </c>
      <c r="DC143" s="66">
        <v>0</v>
      </c>
      <c r="DD143" s="65">
        <v>0</v>
      </c>
      <c r="DE143" s="14">
        <v>0</v>
      </c>
      <c r="DF143" s="66">
        <v>0</v>
      </c>
      <c r="DG143" s="65">
        <v>0</v>
      </c>
      <c r="DH143" s="14">
        <v>0</v>
      </c>
      <c r="DI143" s="66">
        <v>0</v>
      </c>
      <c r="DJ143" s="65">
        <v>0</v>
      </c>
      <c r="DK143" s="14">
        <v>0</v>
      </c>
      <c r="DL143" s="66">
        <f t="shared" si="1288"/>
        <v>0</v>
      </c>
      <c r="DM143" s="65">
        <v>0</v>
      </c>
      <c r="DN143" s="14">
        <v>0</v>
      </c>
      <c r="DO143" s="66">
        <f t="shared" si="1289"/>
        <v>0</v>
      </c>
      <c r="DP143" s="65">
        <v>0</v>
      </c>
      <c r="DQ143" s="14">
        <v>0</v>
      </c>
      <c r="DR143" s="66">
        <v>0</v>
      </c>
      <c r="DS143" s="65">
        <v>0</v>
      </c>
      <c r="DT143" s="14">
        <v>0</v>
      </c>
      <c r="DU143" s="66">
        <v>0</v>
      </c>
      <c r="DV143" s="65">
        <v>0</v>
      </c>
      <c r="DW143" s="14">
        <v>0</v>
      </c>
      <c r="DX143" s="66">
        <v>0</v>
      </c>
      <c r="DY143" s="65">
        <v>0</v>
      </c>
      <c r="DZ143" s="14">
        <v>0</v>
      </c>
      <c r="EA143" s="66">
        <v>0</v>
      </c>
      <c r="EB143" s="65">
        <v>32.648830000000004</v>
      </c>
      <c r="EC143" s="14">
        <v>1098.778</v>
      </c>
      <c r="ED143" s="66">
        <f t="shared" si="1291"/>
        <v>33654.437234044824</v>
      </c>
      <c r="EE143" s="65">
        <v>0</v>
      </c>
      <c r="EF143" s="14">
        <v>0</v>
      </c>
      <c r="EG143" s="66">
        <v>0</v>
      </c>
      <c r="EH143" s="65">
        <v>0</v>
      </c>
      <c r="EI143" s="14">
        <v>0</v>
      </c>
      <c r="EJ143" s="66">
        <v>0</v>
      </c>
      <c r="EK143" s="65">
        <v>0</v>
      </c>
      <c r="EL143" s="14">
        <v>0</v>
      </c>
      <c r="EM143" s="66">
        <v>0</v>
      </c>
      <c r="EN143" s="65">
        <v>0.20382</v>
      </c>
      <c r="EO143" s="14">
        <v>4.694</v>
      </c>
      <c r="EP143" s="66">
        <f t="shared" si="1292"/>
        <v>23030.124619762537</v>
      </c>
      <c r="EQ143" s="65">
        <v>0</v>
      </c>
      <c r="ER143" s="14">
        <v>0</v>
      </c>
      <c r="ES143" s="66">
        <v>0</v>
      </c>
      <c r="ET143" s="65">
        <v>0</v>
      </c>
      <c r="EU143" s="14">
        <v>0</v>
      </c>
      <c r="EV143" s="66">
        <v>0</v>
      </c>
      <c r="EW143" s="65">
        <v>0</v>
      </c>
      <c r="EX143" s="14">
        <v>0</v>
      </c>
      <c r="EY143" s="66">
        <f t="shared" si="1293"/>
        <v>0</v>
      </c>
      <c r="EZ143" s="65">
        <v>4.2547899999999998</v>
      </c>
      <c r="FA143" s="14">
        <v>257.94099999999997</v>
      </c>
      <c r="FB143" s="66">
        <f t="shared" si="1294"/>
        <v>60623.673553806409</v>
      </c>
      <c r="FC143" s="65">
        <v>2.1318999999999999</v>
      </c>
      <c r="FD143" s="14">
        <v>53.222999999999999</v>
      </c>
      <c r="FE143" s="66">
        <f t="shared" si="1295"/>
        <v>24965.054646090342</v>
      </c>
      <c r="FF143" s="65">
        <v>36.632390000000001</v>
      </c>
      <c r="FG143" s="14">
        <v>1370.8019999999999</v>
      </c>
      <c r="FH143" s="66">
        <f t="shared" si="1296"/>
        <v>37420.490445750329</v>
      </c>
      <c r="FI143" s="65">
        <v>0</v>
      </c>
      <c r="FJ143" s="14">
        <v>0</v>
      </c>
      <c r="FK143" s="66">
        <v>0</v>
      </c>
      <c r="FL143" s="65">
        <v>0</v>
      </c>
      <c r="FM143" s="14">
        <v>0</v>
      </c>
      <c r="FN143" s="66">
        <v>0</v>
      </c>
      <c r="FO143" s="65">
        <v>0</v>
      </c>
      <c r="FP143" s="14">
        <v>0</v>
      </c>
      <c r="FQ143" s="66">
        <v>0</v>
      </c>
      <c r="FR143" s="65">
        <v>0.17584</v>
      </c>
      <c r="FS143" s="14">
        <v>8.1790000000000003</v>
      </c>
      <c r="FT143" s="66">
        <f t="shared" ref="FT143" si="1321">FS143/FR143*1000</f>
        <v>46513.876251137393</v>
      </c>
      <c r="FU143" s="65">
        <v>0</v>
      </c>
      <c r="FV143" s="14">
        <v>0</v>
      </c>
      <c r="FW143" s="66">
        <v>0</v>
      </c>
      <c r="FX143" s="65">
        <v>0</v>
      </c>
      <c r="FY143" s="14">
        <v>0</v>
      </c>
      <c r="FZ143" s="66">
        <v>0</v>
      </c>
      <c r="GA143" s="65">
        <v>0</v>
      </c>
      <c r="GB143" s="14">
        <v>0</v>
      </c>
      <c r="GC143" s="66">
        <v>0</v>
      </c>
      <c r="GD143" s="65">
        <v>0</v>
      </c>
      <c r="GE143" s="14">
        <v>0</v>
      </c>
      <c r="GF143" s="66">
        <v>0</v>
      </c>
      <c r="GG143" s="65">
        <v>0</v>
      </c>
      <c r="GH143" s="14">
        <v>0</v>
      </c>
      <c r="GI143" s="66">
        <v>0</v>
      </c>
      <c r="GJ143" s="65">
        <v>0</v>
      </c>
      <c r="GK143" s="14">
        <v>0</v>
      </c>
      <c r="GL143" s="66">
        <v>0</v>
      </c>
      <c r="GM143" s="65">
        <v>0</v>
      </c>
      <c r="GN143" s="14">
        <v>0</v>
      </c>
      <c r="GO143" s="66">
        <v>0</v>
      </c>
      <c r="GP143" s="65">
        <v>0</v>
      </c>
      <c r="GQ143" s="14">
        <v>0</v>
      </c>
      <c r="GR143" s="66">
        <v>0</v>
      </c>
      <c r="GS143" s="65">
        <v>0</v>
      </c>
      <c r="GT143" s="14">
        <v>0</v>
      </c>
      <c r="GU143" s="66">
        <v>0</v>
      </c>
      <c r="GV143" s="65">
        <v>0</v>
      </c>
      <c r="GW143" s="14">
        <v>0</v>
      </c>
      <c r="GX143" s="66">
        <v>0</v>
      </c>
      <c r="GY143" s="65">
        <v>0</v>
      </c>
      <c r="GZ143" s="14">
        <v>0</v>
      </c>
      <c r="HA143" s="66">
        <v>0</v>
      </c>
      <c r="HB143" s="65">
        <v>0</v>
      </c>
      <c r="HC143" s="14">
        <v>0</v>
      </c>
      <c r="HD143" s="66">
        <v>0</v>
      </c>
      <c r="HE143" s="65">
        <v>0</v>
      </c>
      <c r="HF143" s="14">
        <v>0</v>
      </c>
      <c r="HG143" s="66">
        <v>0</v>
      </c>
      <c r="HH143" s="65">
        <v>0</v>
      </c>
      <c r="HI143" s="14">
        <v>0</v>
      </c>
      <c r="HJ143" s="66">
        <f t="shared" si="1298"/>
        <v>0</v>
      </c>
      <c r="HK143" s="65">
        <v>0</v>
      </c>
      <c r="HL143" s="14">
        <v>0</v>
      </c>
      <c r="HM143" s="66">
        <v>0</v>
      </c>
      <c r="HN143" s="65">
        <v>0</v>
      </c>
      <c r="HO143" s="14">
        <v>0</v>
      </c>
      <c r="HP143" s="66">
        <v>0</v>
      </c>
      <c r="HQ143" s="65">
        <v>0</v>
      </c>
      <c r="HR143" s="14">
        <v>0</v>
      </c>
      <c r="HS143" s="66">
        <v>0</v>
      </c>
      <c r="HT143" s="65">
        <v>0</v>
      </c>
      <c r="HU143" s="14">
        <v>0</v>
      </c>
      <c r="HV143" s="66">
        <v>0</v>
      </c>
      <c r="HW143" s="65">
        <v>0</v>
      </c>
      <c r="HX143" s="14">
        <v>0</v>
      </c>
      <c r="HY143" s="66">
        <v>0</v>
      </c>
      <c r="HZ143" s="65">
        <v>0</v>
      </c>
      <c r="IA143" s="14">
        <v>0</v>
      </c>
      <c r="IB143" s="66">
        <f t="shared" si="1299"/>
        <v>0</v>
      </c>
      <c r="IC143" s="65">
        <v>0.3</v>
      </c>
      <c r="ID143" s="14">
        <v>7</v>
      </c>
      <c r="IE143" s="66">
        <f t="shared" ref="IE143" si="1322">ID143/IC143*1000</f>
        <v>23333.333333333336</v>
      </c>
      <c r="IF143" s="65">
        <v>0</v>
      </c>
      <c r="IG143" s="14">
        <v>0</v>
      </c>
      <c r="IH143" s="66">
        <v>0</v>
      </c>
      <c r="II143" s="65">
        <v>0</v>
      </c>
      <c r="IJ143" s="14">
        <v>0</v>
      </c>
      <c r="IK143" s="66">
        <v>0</v>
      </c>
      <c r="IL143" s="65">
        <v>0</v>
      </c>
      <c r="IM143" s="14">
        <v>0</v>
      </c>
      <c r="IN143" s="66">
        <v>0</v>
      </c>
      <c r="IO143" s="65">
        <v>0</v>
      </c>
      <c r="IP143" s="14">
        <v>0</v>
      </c>
      <c r="IQ143" s="66">
        <v>0</v>
      </c>
      <c r="IR143" s="65">
        <v>5.2999999999999999E-2</v>
      </c>
      <c r="IS143" s="14">
        <v>1.99</v>
      </c>
      <c r="IT143" s="66">
        <f t="shared" si="1307"/>
        <v>37547.169811320753</v>
      </c>
      <c r="IU143" s="65">
        <v>0</v>
      </c>
      <c r="IV143" s="14">
        <v>0</v>
      </c>
      <c r="IW143" s="66">
        <v>0</v>
      </c>
      <c r="IX143" s="65">
        <v>5.6399999999999999E-2</v>
      </c>
      <c r="IY143" s="14">
        <v>6.242</v>
      </c>
      <c r="IZ143" s="66">
        <f t="shared" si="1308"/>
        <v>110673.75886524824</v>
      </c>
      <c r="JA143" s="65">
        <v>0</v>
      </c>
      <c r="JB143" s="14">
        <v>0</v>
      </c>
      <c r="JC143" s="66">
        <v>0</v>
      </c>
      <c r="JD143" s="65">
        <v>2.1449799999999999</v>
      </c>
      <c r="JE143" s="14">
        <v>82.484999999999999</v>
      </c>
      <c r="JF143" s="66">
        <f t="shared" si="1302"/>
        <v>38454.904008428981</v>
      </c>
      <c r="JG143" s="65">
        <v>0</v>
      </c>
      <c r="JH143" s="14">
        <v>0</v>
      </c>
      <c r="JI143" s="66">
        <v>0</v>
      </c>
      <c r="JJ143" s="11">
        <f t="shared" si="1184"/>
        <v>188.13351999999998</v>
      </c>
      <c r="JK143" s="21">
        <f t="shared" si="1185"/>
        <v>7374.3680000000004</v>
      </c>
      <c r="JL143" s="6"/>
      <c r="JM143" s="9"/>
      <c r="JN143" s="6"/>
      <c r="JO143" s="6"/>
      <c r="JP143" s="6"/>
      <c r="JQ143" s="9"/>
      <c r="JR143" s="6"/>
      <c r="JS143" s="6"/>
      <c r="JT143" s="6"/>
      <c r="JU143" s="9"/>
      <c r="JV143" s="6"/>
      <c r="JW143" s="6"/>
      <c r="JX143" s="1"/>
      <c r="JY143" s="2"/>
      <c r="JZ143" s="1"/>
      <c r="KA143" s="1"/>
      <c r="KB143" s="1"/>
      <c r="KC143" s="2"/>
      <c r="KD143" s="1"/>
      <c r="KE143" s="1"/>
      <c r="KF143" s="1"/>
      <c r="KG143" s="2"/>
      <c r="KH143" s="1"/>
      <c r="KI143" s="1"/>
      <c r="KJ143" s="1"/>
      <c r="KK143" s="2"/>
      <c r="KL143" s="1"/>
      <c r="KM143" s="1"/>
      <c r="KN143" s="1"/>
      <c r="KO143" s="2"/>
      <c r="KP143" s="1"/>
      <c r="KQ143" s="1"/>
      <c r="KR143" s="1"/>
      <c r="KS143" s="2"/>
      <c r="KT143" s="1"/>
      <c r="KU143" s="1"/>
      <c r="KV143" s="1"/>
      <c r="KW143" s="2"/>
      <c r="KX143" s="1"/>
      <c r="KY143" s="1"/>
      <c r="KZ143" s="1"/>
      <c r="LA143" s="2"/>
      <c r="LB143" s="1"/>
      <c r="LC143" s="1"/>
      <c r="LD143" s="1"/>
    </row>
    <row r="144" spans="1:391" x14ac:dyDescent="0.3">
      <c r="A144" s="57">
        <v>2019</v>
      </c>
      <c r="B144" s="58" t="s">
        <v>13</v>
      </c>
      <c r="C144" s="65">
        <v>0</v>
      </c>
      <c r="D144" s="14">
        <v>0</v>
      </c>
      <c r="E144" s="66">
        <v>0</v>
      </c>
      <c r="F144" s="65">
        <v>25.077099999999998</v>
      </c>
      <c r="G144" s="14">
        <v>825.02599999999995</v>
      </c>
      <c r="H144" s="66">
        <f t="shared" si="1280"/>
        <v>32899.577702365903</v>
      </c>
      <c r="I144" s="65">
        <v>0</v>
      </c>
      <c r="J144" s="14">
        <v>0</v>
      </c>
      <c r="K144" s="66">
        <v>0</v>
      </c>
      <c r="L144" s="65">
        <v>0</v>
      </c>
      <c r="M144" s="14">
        <v>0</v>
      </c>
      <c r="N144" s="66">
        <v>0</v>
      </c>
      <c r="O144" s="65">
        <v>0</v>
      </c>
      <c r="P144" s="14">
        <v>0</v>
      </c>
      <c r="Q144" s="66">
        <v>0</v>
      </c>
      <c r="R144" s="65">
        <v>0</v>
      </c>
      <c r="S144" s="14">
        <v>0</v>
      </c>
      <c r="T144" s="66">
        <v>0</v>
      </c>
      <c r="U144" s="65">
        <v>0</v>
      </c>
      <c r="V144" s="14">
        <v>0</v>
      </c>
      <c r="W144" s="66">
        <f t="shared" si="1281"/>
        <v>0</v>
      </c>
      <c r="X144" s="65">
        <v>74.430360000000007</v>
      </c>
      <c r="Y144" s="14">
        <v>2387.0250000000001</v>
      </c>
      <c r="Z144" s="66">
        <f t="shared" si="1282"/>
        <v>32070.582488113723</v>
      </c>
      <c r="AA144" s="65">
        <v>0</v>
      </c>
      <c r="AB144" s="14">
        <v>0</v>
      </c>
      <c r="AC144" s="66">
        <v>0</v>
      </c>
      <c r="AD144" s="65">
        <v>0</v>
      </c>
      <c r="AE144" s="14">
        <v>0</v>
      </c>
      <c r="AF144" s="66">
        <v>0</v>
      </c>
      <c r="AG144" s="65">
        <v>0</v>
      </c>
      <c r="AH144" s="14">
        <v>0</v>
      </c>
      <c r="AI144" s="66">
        <f t="shared" si="1283"/>
        <v>0</v>
      </c>
      <c r="AJ144" s="65">
        <v>0</v>
      </c>
      <c r="AK144" s="14">
        <v>0</v>
      </c>
      <c r="AL144" s="66">
        <v>0</v>
      </c>
      <c r="AM144" s="65">
        <v>0</v>
      </c>
      <c r="AN144" s="14">
        <v>0</v>
      </c>
      <c r="AO144" s="66">
        <v>0</v>
      </c>
      <c r="AP144" s="65">
        <v>0</v>
      </c>
      <c r="AQ144" s="14">
        <v>0</v>
      </c>
      <c r="AR144" s="66">
        <v>0</v>
      </c>
      <c r="AS144" s="65">
        <v>0</v>
      </c>
      <c r="AT144" s="14">
        <v>0</v>
      </c>
      <c r="AU144" s="66">
        <v>0</v>
      </c>
      <c r="AV144" s="65">
        <v>0</v>
      </c>
      <c r="AW144" s="14">
        <v>0</v>
      </c>
      <c r="AX144" s="66">
        <v>0</v>
      </c>
      <c r="AY144" s="65">
        <v>0</v>
      </c>
      <c r="AZ144" s="14">
        <v>0</v>
      </c>
      <c r="BA144" s="66">
        <v>0</v>
      </c>
      <c r="BB144" s="65">
        <v>0</v>
      </c>
      <c r="BC144" s="14">
        <v>0</v>
      </c>
      <c r="BD144" s="66">
        <v>0</v>
      </c>
      <c r="BE144" s="65">
        <v>0</v>
      </c>
      <c r="BF144" s="14">
        <v>0</v>
      </c>
      <c r="BG144" s="66">
        <v>0</v>
      </c>
      <c r="BH144" s="65">
        <v>0</v>
      </c>
      <c r="BI144" s="14">
        <v>0</v>
      </c>
      <c r="BJ144" s="66">
        <v>0</v>
      </c>
      <c r="BK144" s="65"/>
      <c r="BL144" s="14"/>
      <c r="BM144" s="66"/>
      <c r="BN144" s="65">
        <v>0</v>
      </c>
      <c r="BO144" s="14">
        <v>0</v>
      </c>
      <c r="BP144" s="66">
        <v>0</v>
      </c>
      <c r="BQ144" s="65">
        <v>0</v>
      </c>
      <c r="BR144" s="14">
        <v>0</v>
      </c>
      <c r="BS144" s="66">
        <v>0</v>
      </c>
      <c r="BT144" s="65">
        <v>173.87870000000001</v>
      </c>
      <c r="BU144" s="14">
        <v>652.80799999999999</v>
      </c>
      <c r="BV144" s="66">
        <f t="shared" si="1285"/>
        <v>3754.387397651351</v>
      </c>
      <c r="BW144" s="65">
        <v>0</v>
      </c>
      <c r="BX144" s="14">
        <v>0</v>
      </c>
      <c r="BY144" s="66">
        <v>0</v>
      </c>
      <c r="BZ144" s="65">
        <v>0</v>
      </c>
      <c r="CA144" s="14">
        <v>0</v>
      </c>
      <c r="CB144" s="66">
        <v>0</v>
      </c>
      <c r="CC144" s="65">
        <v>0</v>
      </c>
      <c r="CD144" s="14">
        <v>0</v>
      </c>
      <c r="CE144" s="66">
        <v>0</v>
      </c>
      <c r="CF144" s="65">
        <v>0</v>
      </c>
      <c r="CG144" s="14">
        <v>0</v>
      </c>
      <c r="CH144" s="66">
        <v>0</v>
      </c>
      <c r="CI144" s="65">
        <v>0</v>
      </c>
      <c r="CJ144" s="14">
        <v>0</v>
      </c>
      <c r="CK144" s="66">
        <v>0</v>
      </c>
      <c r="CL144" s="65">
        <v>0.27757999999999999</v>
      </c>
      <c r="CM144" s="14">
        <v>7.8520000000000003</v>
      </c>
      <c r="CN144" s="66">
        <f t="shared" si="1286"/>
        <v>28287.34058649759</v>
      </c>
      <c r="CO144" s="65">
        <v>0</v>
      </c>
      <c r="CP144" s="14">
        <v>0</v>
      </c>
      <c r="CQ144" s="66">
        <v>0</v>
      </c>
      <c r="CR144" s="65">
        <v>0</v>
      </c>
      <c r="CS144" s="14">
        <v>0</v>
      </c>
      <c r="CT144" s="66">
        <v>0</v>
      </c>
      <c r="CU144" s="65">
        <v>0</v>
      </c>
      <c r="CV144" s="14">
        <v>0</v>
      </c>
      <c r="CW144" s="66">
        <v>0</v>
      </c>
      <c r="CX144" s="65">
        <v>0</v>
      </c>
      <c r="CY144" s="14">
        <v>0</v>
      </c>
      <c r="CZ144" s="66">
        <f t="shared" si="1287"/>
        <v>0</v>
      </c>
      <c r="DA144" s="65">
        <v>0</v>
      </c>
      <c r="DB144" s="14">
        <v>0</v>
      </c>
      <c r="DC144" s="66">
        <v>0</v>
      </c>
      <c r="DD144" s="65">
        <v>0</v>
      </c>
      <c r="DE144" s="14">
        <v>0</v>
      </c>
      <c r="DF144" s="66">
        <v>0</v>
      </c>
      <c r="DG144" s="65">
        <v>0</v>
      </c>
      <c r="DH144" s="14">
        <v>0</v>
      </c>
      <c r="DI144" s="66">
        <v>0</v>
      </c>
      <c r="DJ144" s="65">
        <v>0</v>
      </c>
      <c r="DK144" s="14">
        <v>0</v>
      </c>
      <c r="DL144" s="66">
        <f t="shared" si="1288"/>
        <v>0</v>
      </c>
      <c r="DM144" s="65">
        <v>0</v>
      </c>
      <c r="DN144" s="14">
        <v>0</v>
      </c>
      <c r="DO144" s="66">
        <f t="shared" si="1289"/>
        <v>0</v>
      </c>
      <c r="DP144" s="65">
        <v>4.3700000000000003E-2</v>
      </c>
      <c r="DQ144" s="14">
        <v>1.048</v>
      </c>
      <c r="DR144" s="66">
        <f t="shared" si="1290"/>
        <v>23981.693363844392</v>
      </c>
      <c r="DS144" s="65">
        <v>0</v>
      </c>
      <c r="DT144" s="14">
        <v>0</v>
      </c>
      <c r="DU144" s="66">
        <v>0</v>
      </c>
      <c r="DV144" s="65">
        <v>0</v>
      </c>
      <c r="DW144" s="14">
        <v>0</v>
      </c>
      <c r="DX144" s="66">
        <v>0</v>
      </c>
      <c r="DY144" s="65">
        <v>0</v>
      </c>
      <c r="DZ144" s="14">
        <v>0</v>
      </c>
      <c r="EA144" s="66">
        <v>0</v>
      </c>
      <c r="EB144" s="65">
        <v>16.892220000000002</v>
      </c>
      <c r="EC144" s="14">
        <v>550.97900000000004</v>
      </c>
      <c r="ED144" s="66">
        <f t="shared" si="1291"/>
        <v>32617.323241113361</v>
      </c>
      <c r="EE144" s="65">
        <v>0</v>
      </c>
      <c r="EF144" s="14">
        <v>0</v>
      </c>
      <c r="EG144" s="66">
        <v>0</v>
      </c>
      <c r="EH144" s="65">
        <v>0</v>
      </c>
      <c r="EI144" s="14">
        <v>0</v>
      </c>
      <c r="EJ144" s="66">
        <v>0</v>
      </c>
      <c r="EK144" s="65">
        <v>0</v>
      </c>
      <c r="EL144" s="14">
        <v>0</v>
      </c>
      <c r="EM144" s="66">
        <v>0</v>
      </c>
      <c r="EN144" s="65">
        <v>0.37872</v>
      </c>
      <c r="EO144" s="14">
        <v>11.170999999999999</v>
      </c>
      <c r="EP144" s="66">
        <f t="shared" si="1292"/>
        <v>29496.725813265737</v>
      </c>
      <c r="EQ144" s="65">
        <v>0</v>
      </c>
      <c r="ER144" s="14">
        <v>0</v>
      </c>
      <c r="ES144" s="66">
        <v>0</v>
      </c>
      <c r="ET144" s="65">
        <v>0</v>
      </c>
      <c r="EU144" s="14">
        <v>0</v>
      </c>
      <c r="EV144" s="66">
        <v>0</v>
      </c>
      <c r="EW144" s="65">
        <v>0</v>
      </c>
      <c r="EX144" s="14">
        <v>0</v>
      </c>
      <c r="EY144" s="66">
        <f t="shared" si="1293"/>
        <v>0</v>
      </c>
      <c r="EZ144" s="65">
        <v>0</v>
      </c>
      <c r="FA144" s="14">
        <v>0</v>
      </c>
      <c r="FB144" s="66">
        <v>0</v>
      </c>
      <c r="FC144" s="65">
        <v>13.748700000000001</v>
      </c>
      <c r="FD144" s="14">
        <v>475.75700000000001</v>
      </c>
      <c r="FE144" s="66">
        <f t="shared" si="1295"/>
        <v>34603.780721086354</v>
      </c>
      <c r="FF144" s="65">
        <v>35.51097</v>
      </c>
      <c r="FG144" s="14">
        <v>1706.04</v>
      </c>
      <c r="FH144" s="66">
        <f t="shared" si="1296"/>
        <v>48042.618942822461</v>
      </c>
      <c r="FI144" s="65">
        <v>0</v>
      </c>
      <c r="FJ144" s="14">
        <v>0</v>
      </c>
      <c r="FK144" s="66">
        <v>0</v>
      </c>
      <c r="FL144" s="65">
        <v>0</v>
      </c>
      <c r="FM144" s="14">
        <v>0</v>
      </c>
      <c r="FN144" s="66">
        <v>0</v>
      </c>
      <c r="FO144" s="65">
        <v>0</v>
      </c>
      <c r="FP144" s="14">
        <v>0</v>
      </c>
      <c r="FQ144" s="66">
        <v>0</v>
      </c>
      <c r="FR144" s="65">
        <v>0</v>
      </c>
      <c r="FS144" s="14">
        <v>0</v>
      </c>
      <c r="FT144" s="66">
        <v>0</v>
      </c>
      <c r="FU144" s="65">
        <v>0</v>
      </c>
      <c r="FV144" s="14">
        <v>0</v>
      </c>
      <c r="FW144" s="66">
        <v>0</v>
      </c>
      <c r="FX144" s="65">
        <v>0</v>
      </c>
      <c r="FY144" s="14">
        <v>0</v>
      </c>
      <c r="FZ144" s="66">
        <v>0</v>
      </c>
      <c r="GA144" s="65">
        <v>0</v>
      </c>
      <c r="GB144" s="14">
        <v>0</v>
      </c>
      <c r="GC144" s="66">
        <v>0</v>
      </c>
      <c r="GD144" s="65">
        <v>0</v>
      </c>
      <c r="GE144" s="14">
        <v>0</v>
      </c>
      <c r="GF144" s="66">
        <v>0</v>
      </c>
      <c r="GG144" s="65">
        <v>0</v>
      </c>
      <c r="GH144" s="14">
        <v>0</v>
      </c>
      <c r="GI144" s="66">
        <v>0</v>
      </c>
      <c r="GJ144" s="65">
        <v>0</v>
      </c>
      <c r="GK144" s="14">
        <v>0</v>
      </c>
      <c r="GL144" s="66">
        <v>0</v>
      </c>
      <c r="GM144" s="65">
        <v>0</v>
      </c>
      <c r="GN144" s="14">
        <v>0</v>
      </c>
      <c r="GO144" s="66">
        <v>0</v>
      </c>
      <c r="GP144" s="65">
        <v>0</v>
      </c>
      <c r="GQ144" s="14">
        <v>0</v>
      </c>
      <c r="GR144" s="66">
        <v>0</v>
      </c>
      <c r="GS144" s="65">
        <v>0</v>
      </c>
      <c r="GT144" s="14">
        <v>0</v>
      </c>
      <c r="GU144" s="66">
        <v>0</v>
      </c>
      <c r="GV144" s="65">
        <v>0</v>
      </c>
      <c r="GW144" s="14">
        <v>0</v>
      </c>
      <c r="GX144" s="66">
        <v>0</v>
      </c>
      <c r="GY144" s="65">
        <v>0</v>
      </c>
      <c r="GZ144" s="14">
        <v>0</v>
      </c>
      <c r="HA144" s="66">
        <v>0</v>
      </c>
      <c r="HB144" s="65">
        <v>0</v>
      </c>
      <c r="HC144" s="14">
        <v>0</v>
      </c>
      <c r="HD144" s="66">
        <v>0</v>
      </c>
      <c r="HE144" s="65">
        <v>0</v>
      </c>
      <c r="HF144" s="14">
        <v>0</v>
      </c>
      <c r="HG144" s="66">
        <v>0</v>
      </c>
      <c r="HH144" s="65">
        <v>0</v>
      </c>
      <c r="HI144" s="14">
        <v>0</v>
      </c>
      <c r="HJ144" s="66">
        <f t="shared" si="1298"/>
        <v>0</v>
      </c>
      <c r="HK144" s="65">
        <v>0</v>
      </c>
      <c r="HL144" s="14">
        <v>0</v>
      </c>
      <c r="HM144" s="66">
        <v>0</v>
      </c>
      <c r="HN144" s="65">
        <v>0</v>
      </c>
      <c r="HO144" s="14">
        <v>0</v>
      </c>
      <c r="HP144" s="66">
        <v>0</v>
      </c>
      <c r="HQ144" s="65">
        <v>0</v>
      </c>
      <c r="HR144" s="14">
        <v>0</v>
      </c>
      <c r="HS144" s="66">
        <v>0</v>
      </c>
      <c r="HT144" s="65">
        <v>0</v>
      </c>
      <c r="HU144" s="14">
        <v>0</v>
      </c>
      <c r="HV144" s="66">
        <v>0</v>
      </c>
      <c r="HW144" s="65">
        <v>0</v>
      </c>
      <c r="HX144" s="14">
        <v>0</v>
      </c>
      <c r="HY144" s="66">
        <v>0</v>
      </c>
      <c r="HZ144" s="65">
        <v>0</v>
      </c>
      <c r="IA144" s="14">
        <v>0</v>
      </c>
      <c r="IB144" s="66">
        <f t="shared" si="1299"/>
        <v>0</v>
      </c>
      <c r="IC144" s="65">
        <v>0</v>
      </c>
      <c r="ID144" s="14">
        <v>0</v>
      </c>
      <c r="IE144" s="66">
        <v>0</v>
      </c>
      <c r="IF144" s="65">
        <v>0</v>
      </c>
      <c r="IG144" s="14">
        <v>0</v>
      </c>
      <c r="IH144" s="66">
        <v>0</v>
      </c>
      <c r="II144" s="65">
        <v>0</v>
      </c>
      <c r="IJ144" s="14">
        <v>0</v>
      </c>
      <c r="IK144" s="66">
        <v>0</v>
      </c>
      <c r="IL144" s="65">
        <v>0</v>
      </c>
      <c r="IM144" s="14">
        <v>0</v>
      </c>
      <c r="IN144" s="66">
        <v>0</v>
      </c>
      <c r="IO144" s="65">
        <v>0</v>
      </c>
      <c r="IP144" s="14">
        <v>0</v>
      </c>
      <c r="IQ144" s="66">
        <v>0</v>
      </c>
      <c r="IR144" s="65">
        <v>0</v>
      </c>
      <c r="IS144" s="14">
        <v>0</v>
      </c>
      <c r="IT144" s="66">
        <v>0</v>
      </c>
      <c r="IU144" s="65">
        <v>0</v>
      </c>
      <c r="IV144" s="14">
        <v>0</v>
      </c>
      <c r="IW144" s="66">
        <v>0</v>
      </c>
      <c r="IX144" s="65">
        <v>0</v>
      </c>
      <c r="IY144" s="14">
        <v>0</v>
      </c>
      <c r="IZ144" s="66">
        <v>0</v>
      </c>
      <c r="JA144" s="65">
        <v>0</v>
      </c>
      <c r="JB144" s="14">
        <v>0</v>
      </c>
      <c r="JC144" s="66">
        <v>0</v>
      </c>
      <c r="JD144" s="65">
        <v>2.54514</v>
      </c>
      <c r="JE144" s="14">
        <v>79.953999999999994</v>
      </c>
      <c r="JF144" s="66">
        <f t="shared" si="1302"/>
        <v>31414.381920051546</v>
      </c>
      <c r="JG144" s="65">
        <v>0</v>
      </c>
      <c r="JH144" s="14">
        <v>0</v>
      </c>
      <c r="JI144" s="66">
        <v>0</v>
      </c>
      <c r="JJ144" s="11">
        <f t="shared" si="1184"/>
        <v>342.78319000000005</v>
      </c>
      <c r="JK144" s="21">
        <f t="shared" si="1185"/>
        <v>6697.66</v>
      </c>
      <c r="JL144" s="6"/>
      <c r="JM144" s="9"/>
      <c r="JN144" s="6"/>
      <c r="JO144" s="6"/>
      <c r="JP144" s="6"/>
      <c r="JQ144" s="9"/>
      <c r="JR144" s="6"/>
      <c r="JS144" s="6"/>
      <c r="JT144" s="6"/>
      <c r="JU144" s="9"/>
      <c r="JV144" s="6"/>
      <c r="JW144" s="6"/>
      <c r="JX144" s="1"/>
      <c r="JY144" s="2"/>
      <c r="JZ144" s="1"/>
      <c r="KA144" s="1"/>
      <c r="KB144" s="1"/>
      <c r="KC144" s="2"/>
      <c r="KD144" s="1"/>
      <c r="KE144" s="1"/>
      <c r="KF144" s="1"/>
      <c r="KG144" s="2"/>
      <c r="KH144" s="1"/>
      <c r="KI144" s="1"/>
      <c r="KJ144" s="1"/>
      <c r="KK144" s="2"/>
      <c r="KL144" s="1"/>
      <c r="KM144" s="1"/>
      <c r="KN144" s="1"/>
      <c r="KO144" s="2"/>
      <c r="KP144" s="1"/>
      <c r="KQ144" s="1"/>
      <c r="KR144" s="1"/>
      <c r="KS144" s="2"/>
      <c r="KT144" s="1"/>
      <c r="KU144" s="1"/>
      <c r="KV144" s="1"/>
      <c r="KW144" s="2"/>
      <c r="KX144" s="1"/>
      <c r="KY144" s="1"/>
      <c r="KZ144" s="1"/>
      <c r="LA144" s="2"/>
      <c r="LB144" s="1"/>
      <c r="LC144" s="1"/>
      <c r="LD144" s="1"/>
    </row>
    <row r="145" spans="1:391" x14ac:dyDescent="0.3">
      <c r="A145" s="57">
        <v>2019</v>
      </c>
      <c r="B145" s="58" t="s">
        <v>14</v>
      </c>
      <c r="C145" s="65">
        <v>0</v>
      </c>
      <c r="D145" s="14">
        <v>0</v>
      </c>
      <c r="E145" s="66">
        <v>0</v>
      </c>
      <c r="F145" s="65">
        <v>0.57191999999999998</v>
      </c>
      <c r="G145" s="14">
        <v>25.475000000000001</v>
      </c>
      <c r="H145" s="66">
        <f t="shared" si="1280"/>
        <v>44542.943068960696</v>
      </c>
      <c r="I145" s="65">
        <v>0</v>
      </c>
      <c r="J145" s="14">
        <v>0</v>
      </c>
      <c r="K145" s="66">
        <v>0</v>
      </c>
      <c r="L145" s="65">
        <v>0.19787000000000002</v>
      </c>
      <c r="M145" s="14">
        <v>5.4509999999999996</v>
      </c>
      <c r="N145" s="66">
        <f t="shared" si="1303"/>
        <v>27548.390357305299</v>
      </c>
      <c r="O145" s="65">
        <v>0</v>
      </c>
      <c r="P145" s="14">
        <v>0</v>
      </c>
      <c r="Q145" s="66">
        <v>0</v>
      </c>
      <c r="R145" s="65">
        <v>6.4000000000000001E-2</v>
      </c>
      <c r="S145" s="14">
        <v>3.3849999999999998</v>
      </c>
      <c r="T145" s="66">
        <f t="shared" ref="T145" si="1323">S145/R145*1000</f>
        <v>52890.624999999993</v>
      </c>
      <c r="U145" s="65">
        <v>0</v>
      </c>
      <c r="V145" s="14">
        <v>0</v>
      </c>
      <c r="W145" s="66">
        <f t="shared" si="1281"/>
        <v>0</v>
      </c>
      <c r="X145" s="65">
        <v>71.338329999999999</v>
      </c>
      <c r="Y145" s="14">
        <v>2629.482</v>
      </c>
      <c r="Z145" s="66">
        <f t="shared" si="1282"/>
        <v>36859.31532179124</v>
      </c>
      <c r="AA145" s="65">
        <v>0</v>
      </c>
      <c r="AB145" s="14">
        <v>0</v>
      </c>
      <c r="AC145" s="66">
        <v>0</v>
      </c>
      <c r="AD145" s="65">
        <v>0</v>
      </c>
      <c r="AE145" s="14">
        <v>0</v>
      </c>
      <c r="AF145" s="66">
        <v>0</v>
      </c>
      <c r="AG145" s="65">
        <v>0</v>
      </c>
      <c r="AH145" s="14">
        <v>0</v>
      </c>
      <c r="AI145" s="66">
        <f t="shared" si="1283"/>
        <v>0</v>
      </c>
      <c r="AJ145" s="65">
        <v>0</v>
      </c>
      <c r="AK145" s="14">
        <v>0</v>
      </c>
      <c r="AL145" s="66">
        <v>0</v>
      </c>
      <c r="AM145" s="65">
        <v>0</v>
      </c>
      <c r="AN145" s="14">
        <v>0</v>
      </c>
      <c r="AO145" s="66">
        <v>0</v>
      </c>
      <c r="AP145" s="65">
        <v>0</v>
      </c>
      <c r="AQ145" s="14">
        <v>0</v>
      </c>
      <c r="AR145" s="66">
        <v>0</v>
      </c>
      <c r="AS145" s="65">
        <v>0</v>
      </c>
      <c r="AT145" s="14">
        <v>0</v>
      </c>
      <c r="AU145" s="66">
        <v>0</v>
      </c>
      <c r="AV145" s="65">
        <v>0</v>
      </c>
      <c r="AW145" s="14">
        <v>0</v>
      </c>
      <c r="AX145" s="66">
        <v>0</v>
      </c>
      <c r="AY145" s="65">
        <v>0</v>
      </c>
      <c r="AZ145" s="14">
        <v>0</v>
      </c>
      <c r="BA145" s="66">
        <v>0</v>
      </c>
      <c r="BB145" s="65">
        <v>0</v>
      </c>
      <c r="BC145" s="14">
        <v>0</v>
      </c>
      <c r="BD145" s="66">
        <v>0</v>
      </c>
      <c r="BE145" s="65">
        <v>3.0790999999999999</v>
      </c>
      <c r="BF145" s="14">
        <v>203.07900000000001</v>
      </c>
      <c r="BG145" s="66">
        <f t="shared" ref="BG145" si="1324">BF145/BE145*1000</f>
        <v>65954.012536130685</v>
      </c>
      <c r="BH145" s="65">
        <v>0</v>
      </c>
      <c r="BI145" s="14">
        <v>0</v>
      </c>
      <c r="BJ145" s="66">
        <v>0</v>
      </c>
      <c r="BK145" s="65"/>
      <c r="BL145" s="14"/>
      <c r="BM145" s="66"/>
      <c r="BN145" s="65">
        <v>0</v>
      </c>
      <c r="BO145" s="14">
        <v>0</v>
      </c>
      <c r="BP145" s="66">
        <v>0</v>
      </c>
      <c r="BQ145" s="65">
        <v>0</v>
      </c>
      <c r="BR145" s="14">
        <v>0</v>
      </c>
      <c r="BS145" s="66">
        <v>0</v>
      </c>
      <c r="BT145" s="65">
        <v>70.965299999999999</v>
      </c>
      <c r="BU145" s="14">
        <v>2752.5540000000001</v>
      </c>
      <c r="BV145" s="66">
        <f t="shared" si="1285"/>
        <v>38787.32281833516</v>
      </c>
      <c r="BW145" s="65">
        <v>0</v>
      </c>
      <c r="BX145" s="14">
        <v>0</v>
      </c>
      <c r="BY145" s="66">
        <v>0</v>
      </c>
      <c r="BZ145" s="65">
        <v>0</v>
      </c>
      <c r="CA145" s="14">
        <v>0</v>
      </c>
      <c r="CB145" s="66">
        <v>0</v>
      </c>
      <c r="CC145" s="65">
        <v>0</v>
      </c>
      <c r="CD145" s="14">
        <v>0</v>
      </c>
      <c r="CE145" s="66">
        <v>0</v>
      </c>
      <c r="CF145" s="65">
        <v>0</v>
      </c>
      <c r="CG145" s="14">
        <v>0</v>
      </c>
      <c r="CH145" s="66">
        <v>0</v>
      </c>
      <c r="CI145" s="65">
        <v>0</v>
      </c>
      <c r="CJ145" s="14">
        <v>0</v>
      </c>
      <c r="CK145" s="66">
        <v>0</v>
      </c>
      <c r="CL145" s="65">
        <v>8.1200000000000008E-2</v>
      </c>
      <c r="CM145" s="14">
        <v>2.649</v>
      </c>
      <c r="CN145" s="66">
        <f t="shared" si="1286"/>
        <v>32623.152709359601</v>
      </c>
      <c r="CO145" s="65">
        <v>0</v>
      </c>
      <c r="CP145" s="14">
        <v>0</v>
      </c>
      <c r="CQ145" s="66">
        <v>0</v>
      </c>
      <c r="CR145" s="65">
        <v>0</v>
      </c>
      <c r="CS145" s="14">
        <v>0</v>
      </c>
      <c r="CT145" s="66">
        <v>0</v>
      </c>
      <c r="CU145" s="65">
        <v>0</v>
      </c>
      <c r="CV145" s="14">
        <v>0</v>
      </c>
      <c r="CW145" s="66">
        <v>0</v>
      </c>
      <c r="CX145" s="65">
        <v>0</v>
      </c>
      <c r="CY145" s="14">
        <v>0</v>
      </c>
      <c r="CZ145" s="66">
        <f t="shared" si="1287"/>
        <v>0</v>
      </c>
      <c r="DA145" s="65">
        <v>0</v>
      </c>
      <c r="DB145" s="14">
        <v>0</v>
      </c>
      <c r="DC145" s="66">
        <v>0</v>
      </c>
      <c r="DD145" s="65">
        <v>1.472E-2</v>
      </c>
      <c r="DE145" s="14">
        <v>0.58899999999999997</v>
      </c>
      <c r="DF145" s="66">
        <f t="shared" si="1311"/>
        <v>40013.586956521736</v>
      </c>
      <c r="DG145" s="65">
        <v>0</v>
      </c>
      <c r="DH145" s="14">
        <v>0</v>
      </c>
      <c r="DI145" s="66">
        <v>0</v>
      </c>
      <c r="DJ145" s="65">
        <v>0</v>
      </c>
      <c r="DK145" s="14">
        <v>0</v>
      </c>
      <c r="DL145" s="66">
        <f t="shared" si="1288"/>
        <v>0</v>
      </c>
      <c r="DM145" s="65">
        <v>0</v>
      </c>
      <c r="DN145" s="14">
        <v>0</v>
      </c>
      <c r="DO145" s="66">
        <f t="shared" si="1289"/>
        <v>0</v>
      </c>
      <c r="DP145" s="65">
        <v>4.1700000000000001E-2</v>
      </c>
      <c r="DQ145" s="14">
        <v>0.98899999999999999</v>
      </c>
      <c r="DR145" s="66">
        <f t="shared" si="1290"/>
        <v>23717.026378896884</v>
      </c>
      <c r="DS145" s="65">
        <v>0</v>
      </c>
      <c r="DT145" s="14">
        <v>0</v>
      </c>
      <c r="DU145" s="66">
        <v>0</v>
      </c>
      <c r="DV145" s="65">
        <v>0</v>
      </c>
      <c r="DW145" s="14">
        <v>0</v>
      </c>
      <c r="DX145" s="66">
        <v>0</v>
      </c>
      <c r="DY145" s="65">
        <v>0</v>
      </c>
      <c r="DZ145" s="14">
        <v>0</v>
      </c>
      <c r="EA145" s="66">
        <v>0</v>
      </c>
      <c r="EB145" s="65">
        <v>4.1699299999999999</v>
      </c>
      <c r="EC145" s="14">
        <v>153.88200000000001</v>
      </c>
      <c r="ED145" s="66">
        <f t="shared" si="1291"/>
        <v>36902.777744470535</v>
      </c>
      <c r="EE145" s="65">
        <v>0</v>
      </c>
      <c r="EF145" s="14">
        <v>0</v>
      </c>
      <c r="EG145" s="66">
        <v>0</v>
      </c>
      <c r="EH145" s="65">
        <v>0</v>
      </c>
      <c r="EI145" s="14">
        <v>0</v>
      </c>
      <c r="EJ145" s="66">
        <v>0</v>
      </c>
      <c r="EK145" s="65">
        <v>0.28799999999999998</v>
      </c>
      <c r="EL145" s="14">
        <v>13.773999999999999</v>
      </c>
      <c r="EM145" s="66">
        <f t="shared" si="1304"/>
        <v>47826.388888888891</v>
      </c>
      <c r="EN145" s="65">
        <v>0.17252000000000001</v>
      </c>
      <c r="EO145" s="14">
        <v>7.2750000000000004</v>
      </c>
      <c r="EP145" s="66">
        <f t="shared" si="1292"/>
        <v>42169.023881289126</v>
      </c>
      <c r="EQ145" s="65">
        <v>0</v>
      </c>
      <c r="ER145" s="14">
        <v>0</v>
      </c>
      <c r="ES145" s="66">
        <v>0</v>
      </c>
      <c r="ET145" s="65">
        <v>0</v>
      </c>
      <c r="EU145" s="14">
        <v>0</v>
      </c>
      <c r="EV145" s="66">
        <v>0</v>
      </c>
      <c r="EW145" s="65">
        <v>0</v>
      </c>
      <c r="EX145" s="14">
        <v>0</v>
      </c>
      <c r="EY145" s="66">
        <f t="shared" si="1293"/>
        <v>0</v>
      </c>
      <c r="EZ145" s="65">
        <v>4.4089999999999998</v>
      </c>
      <c r="FA145" s="14">
        <v>163.87299999999999</v>
      </c>
      <c r="FB145" s="66">
        <f t="shared" si="1294"/>
        <v>37167.838512134265</v>
      </c>
      <c r="FC145" s="65">
        <v>18.08832</v>
      </c>
      <c r="FD145" s="14">
        <v>360.64699999999999</v>
      </c>
      <c r="FE145" s="66">
        <f t="shared" si="1295"/>
        <v>19938.114761348759</v>
      </c>
      <c r="FF145" s="65">
        <v>16.416240000000002</v>
      </c>
      <c r="FG145" s="14">
        <v>514.85699999999997</v>
      </c>
      <c r="FH145" s="66">
        <f t="shared" si="1296"/>
        <v>31362.662826566859</v>
      </c>
      <c r="FI145" s="65">
        <v>1.974</v>
      </c>
      <c r="FJ145" s="14">
        <v>290.86500000000001</v>
      </c>
      <c r="FK145" s="66">
        <f t="shared" si="1315"/>
        <v>147348.02431610943</v>
      </c>
      <c r="FL145" s="65">
        <v>0</v>
      </c>
      <c r="FM145" s="14">
        <v>0</v>
      </c>
      <c r="FN145" s="66">
        <v>0</v>
      </c>
      <c r="FO145" s="65">
        <v>0</v>
      </c>
      <c r="FP145" s="14">
        <v>0</v>
      </c>
      <c r="FQ145" s="66">
        <v>0</v>
      </c>
      <c r="FR145" s="65">
        <v>0</v>
      </c>
      <c r="FS145" s="14">
        <v>0</v>
      </c>
      <c r="FT145" s="66">
        <v>0</v>
      </c>
      <c r="FU145" s="65">
        <v>0</v>
      </c>
      <c r="FV145" s="14">
        <v>0</v>
      </c>
      <c r="FW145" s="66">
        <v>0</v>
      </c>
      <c r="FX145" s="65">
        <v>0</v>
      </c>
      <c r="FY145" s="14">
        <v>0</v>
      </c>
      <c r="FZ145" s="66">
        <v>0</v>
      </c>
      <c r="GA145" s="65">
        <v>0</v>
      </c>
      <c r="GB145" s="14">
        <v>0</v>
      </c>
      <c r="GC145" s="66">
        <v>0</v>
      </c>
      <c r="GD145" s="65">
        <v>0</v>
      </c>
      <c r="GE145" s="14">
        <v>0</v>
      </c>
      <c r="GF145" s="66">
        <v>0</v>
      </c>
      <c r="GG145" s="65">
        <v>0</v>
      </c>
      <c r="GH145" s="14">
        <v>0</v>
      </c>
      <c r="GI145" s="66">
        <v>0</v>
      </c>
      <c r="GJ145" s="65">
        <v>0</v>
      </c>
      <c r="GK145" s="14">
        <v>0</v>
      </c>
      <c r="GL145" s="66">
        <v>0</v>
      </c>
      <c r="GM145" s="65">
        <v>0</v>
      </c>
      <c r="GN145" s="14">
        <v>0</v>
      </c>
      <c r="GO145" s="66">
        <v>0</v>
      </c>
      <c r="GP145" s="65">
        <v>0</v>
      </c>
      <c r="GQ145" s="14">
        <v>0</v>
      </c>
      <c r="GR145" s="66">
        <v>0</v>
      </c>
      <c r="GS145" s="65">
        <v>0</v>
      </c>
      <c r="GT145" s="14">
        <v>0</v>
      </c>
      <c r="GU145" s="66">
        <v>0</v>
      </c>
      <c r="GV145" s="65">
        <v>0</v>
      </c>
      <c r="GW145" s="14">
        <v>0</v>
      </c>
      <c r="GX145" s="66">
        <v>0</v>
      </c>
      <c r="GY145" s="65">
        <v>0</v>
      </c>
      <c r="GZ145" s="14">
        <v>0</v>
      </c>
      <c r="HA145" s="66">
        <v>0</v>
      </c>
      <c r="HB145" s="65">
        <v>0</v>
      </c>
      <c r="HC145" s="14">
        <v>0</v>
      </c>
      <c r="HD145" s="66">
        <v>0</v>
      </c>
      <c r="HE145" s="65">
        <v>0</v>
      </c>
      <c r="HF145" s="14">
        <v>0</v>
      </c>
      <c r="HG145" s="66">
        <v>0</v>
      </c>
      <c r="HH145" s="65">
        <v>0</v>
      </c>
      <c r="HI145" s="14">
        <v>0</v>
      </c>
      <c r="HJ145" s="66">
        <f t="shared" si="1298"/>
        <v>0</v>
      </c>
      <c r="HK145" s="65">
        <v>0</v>
      </c>
      <c r="HL145" s="14">
        <v>0</v>
      </c>
      <c r="HM145" s="66">
        <v>0</v>
      </c>
      <c r="HN145" s="65">
        <v>0</v>
      </c>
      <c r="HO145" s="14">
        <v>0</v>
      </c>
      <c r="HP145" s="66">
        <v>0</v>
      </c>
      <c r="HQ145" s="65">
        <v>0</v>
      </c>
      <c r="HR145" s="14">
        <v>0</v>
      </c>
      <c r="HS145" s="66">
        <v>0</v>
      </c>
      <c r="HT145" s="65">
        <v>0</v>
      </c>
      <c r="HU145" s="14">
        <v>0</v>
      </c>
      <c r="HV145" s="66">
        <v>0</v>
      </c>
      <c r="HW145" s="65">
        <v>0</v>
      </c>
      <c r="HX145" s="14">
        <v>0</v>
      </c>
      <c r="HY145" s="66">
        <v>0</v>
      </c>
      <c r="HZ145" s="65">
        <v>0</v>
      </c>
      <c r="IA145" s="14">
        <v>0</v>
      </c>
      <c r="IB145" s="66">
        <f t="shared" si="1299"/>
        <v>0</v>
      </c>
      <c r="IC145" s="65">
        <v>0</v>
      </c>
      <c r="ID145" s="14">
        <v>0</v>
      </c>
      <c r="IE145" s="66">
        <v>0</v>
      </c>
      <c r="IF145" s="65">
        <v>0</v>
      </c>
      <c r="IG145" s="14">
        <v>0</v>
      </c>
      <c r="IH145" s="66">
        <v>0</v>
      </c>
      <c r="II145" s="65">
        <v>0</v>
      </c>
      <c r="IJ145" s="14">
        <v>0</v>
      </c>
      <c r="IK145" s="66">
        <v>0</v>
      </c>
      <c r="IL145" s="65">
        <v>0</v>
      </c>
      <c r="IM145" s="14">
        <v>0</v>
      </c>
      <c r="IN145" s="66">
        <v>0</v>
      </c>
      <c r="IO145" s="65">
        <v>0.62327999999999995</v>
      </c>
      <c r="IP145" s="14">
        <v>113.372</v>
      </c>
      <c r="IQ145" s="66">
        <f t="shared" si="1301"/>
        <v>181895.77717879607</v>
      </c>
      <c r="IR145" s="65">
        <v>6.2709999999999999</v>
      </c>
      <c r="IS145" s="14">
        <v>392.71600000000001</v>
      </c>
      <c r="IT145" s="66">
        <f t="shared" si="1307"/>
        <v>62624.142879923464</v>
      </c>
      <c r="IU145" s="65">
        <v>0</v>
      </c>
      <c r="IV145" s="14">
        <v>0</v>
      </c>
      <c r="IW145" s="66">
        <v>0</v>
      </c>
      <c r="IX145" s="65">
        <v>0.46109</v>
      </c>
      <c r="IY145" s="14">
        <v>34.798000000000002</v>
      </c>
      <c r="IZ145" s="66">
        <f t="shared" si="1308"/>
        <v>75468.997375783467</v>
      </c>
      <c r="JA145" s="65">
        <v>0</v>
      </c>
      <c r="JB145" s="14">
        <v>0</v>
      </c>
      <c r="JC145" s="66">
        <v>0</v>
      </c>
      <c r="JD145" s="65">
        <v>1.90741</v>
      </c>
      <c r="JE145" s="14">
        <v>71.715000000000003</v>
      </c>
      <c r="JF145" s="66">
        <f t="shared" si="1302"/>
        <v>37598.104235586477</v>
      </c>
      <c r="JG145" s="65">
        <v>0</v>
      </c>
      <c r="JH145" s="14">
        <v>0</v>
      </c>
      <c r="JI145" s="66">
        <v>0</v>
      </c>
      <c r="JJ145" s="11">
        <f t="shared" si="1184"/>
        <v>201.13492999999997</v>
      </c>
      <c r="JK145" s="21">
        <f t="shared" si="1185"/>
        <v>7741.4269999999997</v>
      </c>
      <c r="JL145" s="6"/>
      <c r="JM145" s="9"/>
      <c r="JN145" s="6"/>
      <c r="JO145" s="6"/>
      <c r="JP145" s="6"/>
      <c r="JQ145" s="9"/>
      <c r="JR145" s="6"/>
      <c r="JS145" s="6"/>
      <c r="JT145" s="6"/>
      <c r="JU145" s="9"/>
      <c r="JV145" s="6"/>
      <c r="JW145" s="6"/>
      <c r="JX145" s="1"/>
      <c r="JY145" s="2"/>
      <c r="JZ145" s="1"/>
      <c r="KA145" s="1"/>
      <c r="KB145" s="1"/>
      <c r="KC145" s="2"/>
      <c r="KD145" s="1"/>
      <c r="KE145" s="1"/>
      <c r="KF145" s="1"/>
      <c r="KG145" s="2"/>
      <c r="KH145" s="1"/>
      <c r="KI145" s="1"/>
      <c r="KJ145" s="1"/>
      <c r="KK145" s="2"/>
      <c r="KL145" s="1"/>
      <c r="KM145" s="1"/>
      <c r="KN145" s="1"/>
      <c r="KO145" s="2"/>
      <c r="KP145" s="1"/>
      <c r="KQ145" s="1"/>
      <c r="KR145" s="1"/>
      <c r="KS145" s="2"/>
      <c r="KT145" s="1"/>
      <c r="KU145" s="1"/>
      <c r="KV145" s="1"/>
      <c r="KW145" s="2"/>
      <c r="KX145" s="1"/>
      <c r="KY145" s="1"/>
      <c r="KZ145" s="1"/>
      <c r="LA145" s="2"/>
      <c r="LB145" s="1"/>
      <c r="LC145" s="1"/>
      <c r="LD145" s="1"/>
    </row>
    <row r="146" spans="1:391" x14ac:dyDescent="0.3">
      <c r="A146" s="57">
        <v>2019</v>
      </c>
      <c r="B146" s="58" t="s">
        <v>15</v>
      </c>
      <c r="C146" s="65">
        <v>0</v>
      </c>
      <c r="D146" s="14">
        <v>0</v>
      </c>
      <c r="E146" s="66">
        <v>0</v>
      </c>
      <c r="F146" s="65">
        <v>0.14771999999999999</v>
      </c>
      <c r="G146" s="14">
        <v>3.8479999999999999</v>
      </c>
      <c r="H146" s="66">
        <f t="shared" si="1280"/>
        <v>26049.282426211754</v>
      </c>
      <c r="I146" s="65">
        <v>0</v>
      </c>
      <c r="J146" s="14">
        <v>0</v>
      </c>
      <c r="K146" s="66">
        <v>0</v>
      </c>
      <c r="L146" s="65">
        <v>0.39195999999999998</v>
      </c>
      <c r="M146" s="14">
        <v>7.4080000000000004</v>
      </c>
      <c r="N146" s="66">
        <f t="shared" si="1303"/>
        <v>18899.887743647312</v>
      </c>
      <c r="O146" s="65">
        <v>0</v>
      </c>
      <c r="P146" s="14">
        <v>0</v>
      </c>
      <c r="Q146" s="66">
        <v>0</v>
      </c>
      <c r="R146" s="65">
        <v>0</v>
      </c>
      <c r="S146" s="14">
        <v>0</v>
      </c>
      <c r="T146" s="66">
        <v>0</v>
      </c>
      <c r="U146" s="65">
        <v>0</v>
      </c>
      <c r="V146" s="14">
        <v>0</v>
      </c>
      <c r="W146" s="66">
        <f t="shared" si="1281"/>
        <v>0</v>
      </c>
      <c r="X146" s="65">
        <v>45.200859999999999</v>
      </c>
      <c r="Y146" s="14">
        <v>1683.345</v>
      </c>
      <c r="Z146" s="66">
        <f t="shared" si="1282"/>
        <v>37241.437441676993</v>
      </c>
      <c r="AA146" s="65">
        <v>0</v>
      </c>
      <c r="AB146" s="14">
        <v>0</v>
      </c>
      <c r="AC146" s="66">
        <v>0</v>
      </c>
      <c r="AD146" s="65">
        <v>0</v>
      </c>
      <c r="AE146" s="14">
        <v>0</v>
      </c>
      <c r="AF146" s="66">
        <v>0</v>
      </c>
      <c r="AG146" s="65">
        <v>0</v>
      </c>
      <c r="AH146" s="14">
        <v>0</v>
      </c>
      <c r="AI146" s="66">
        <f t="shared" si="1283"/>
        <v>0</v>
      </c>
      <c r="AJ146" s="65">
        <v>0</v>
      </c>
      <c r="AK146" s="14">
        <v>0</v>
      </c>
      <c r="AL146" s="66">
        <v>0</v>
      </c>
      <c r="AM146" s="65">
        <v>0</v>
      </c>
      <c r="AN146" s="14">
        <v>0</v>
      </c>
      <c r="AO146" s="66">
        <v>0</v>
      </c>
      <c r="AP146" s="65">
        <v>0</v>
      </c>
      <c r="AQ146" s="14">
        <v>0</v>
      </c>
      <c r="AR146" s="66">
        <v>0</v>
      </c>
      <c r="AS146" s="65">
        <v>0</v>
      </c>
      <c r="AT146" s="14">
        <v>0</v>
      </c>
      <c r="AU146" s="66">
        <v>0</v>
      </c>
      <c r="AV146" s="65">
        <v>0</v>
      </c>
      <c r="AW146" s="14">
        <v>0</v>
      </c>
      <c r="AX146" s="66">
        <v>0</v>
      </c>
      <c r="AY146" s="65">
        <v>0</v>
      </c>
      <c r="AZ146" s="14">
        <v>0</v>
      </c>
      <c r="BA146" s="66">
        <v>0</v>
      </c>
      <c r="BB146" s="65">
        <v>0</v>
      </c>
      <c r="BC146" s="14">
        <v>0</v>
      </c>
      <c r="BD146" s="66">
        <v>0</v>
      </c>
      <c r="BE146" s="65">
        <v>6.5824199999999999</v>
      </c>
      <c r="BF146" s="14">
        <v>216.38499999999999</v>
      </c>
      <c r="BG146" s="66">
        <f t="shared" si="1284"/>
        <v>32873.168226883121</v>
      </c>
      <c r="BH146" s="65">
        <v>0</v>
      </c>
      <c r="BI146" s="14">
        <v>0</v>
      </c>
      <c r="BJ146" s="66">
        <v>0</v>
      </c>
      <c r="BK146" s="65"/>
      <c r="BL146" s="14"/>
      <c r="BM146" s="66"/>
      <c r="BN146" s="65">
        <v>0</v>
      </c>
      <c r="BO146" s="14">
        <v>0</v>
      </c>
      <c r="BP146" s="66">
        <v>0</v>
      </c>
      <c r="BQ146" s="65">
        <v>0</v>
      </c>
      <c r="BR146" s="14">
        <v>0</v>
      </c>
      <c r="BS146" s="66">
        <v>0</v>
      </c>
      <c r="BT146" s="65">
        <v>35.190949999999994</v>
      </c>
      <c r="BU146" s="14">
        <v>1087.71</v>
      </c>
      <c r="BV146" s="66">
        <f t="shared" si="1285"/>
        <v>30908.798995196215</v>
      </c>
      <c r="BW146" s="65">
        <v>0</v>
      </c>
      <c r="BX146" s="14">
        <v>0</v>
      </c>
      <c r="BY146" s="66">
        <v>0</v>
      </c>
      <c r="BZ146" s="65">
        <v>0</v>
      </c>
      <c r="CA146" s="14">
        <v>0</v>
      </c>
      <c r="CB146" s="66">
        <v>0</v>
      </c>
      <c r="CC146" s="65">
        <v>0</v>
      </c>
      <c r="CD146" s="14">
        <v>0</v>
      </c>
      <c r="CE146" s="66">
        <v>0</v>
      </c>
      <c r="CF146" s="65">
        <v>0</v>
      </c>
      <c r="CG146" s="14">
        <v>0</v>
      </c>
      <c r="CH146" s="66">
        <v>0</v>
      </c>
      <c r="CI146" s="65">
        <v>0</v>
      </c>
      <c r="CJ146" s="14">
        <v>0</v>
      </c>
      <c r="CK146" s="66">
        <v>0</v>
      </c>
      <c r="CL146" s="65">
        <v>0.25</v>
      </c>
      <c r="CM146" s="14">
        <v>5.8410000000000002</v>
      </c>
      <c r="CN146" s="66">
        <f t="shared" si="1286"/>
        <v>23364</v>
      </c>
      <c r="CO146" s="65">
        <v>0</v>
      </c>
      <c r="CP146" s="14">
        <v>0</v>
      </c>
      <c r="CQ146" s="66">
        <v>0</v>
      </c>
      <c r="CR146" s="65">
        <v>0</v>
      </c>
      <c r="CS146" s="14">
        <v>0</v>
      </c>
      <c r="CT146" s="66">
        <v>0</v>
      </c>
      <c r="CU146" s="65">
        <v>0</v>
      </c>
      <c r="CV146" s="14">
        <v>0</v>
      </c>
      <c r="CW146" s="66">
        <v>0</v>
      </c>
      <c r="CX146" s="65">
        <v>0</v>
      </c>
      <c r="CY146" s="14">
        <v>0</v>
      </c>
      <c r="CZ146" s="66">
        <f t="shared" si="1287"/>
        <v>0</v>
      </c>
      <c r="DA146" s="65">
        <v>0</v>
      </c>
      <c r="DB146" s="14">
        <v>0</v>
      </c>
      <c r="DC146" s="66">
        <v>0</v>
      </c>
      <c r="DD146" s="65">
        <v>0</v>
      </c>
      <c r="DE146" s="14">
        <v>0</v>
      </c>
      <c r="DF146" s="66">
        <v>0</v>
      </c>
      <c r="DG146" s="65">
        <v>0</v>
      </c>
      <c r="DH146" s="14">
        <v>0</v>
      </c>
      <c r="DI146" s="66">
        <v>0</v>
      </c>
      <c r="DJ146" s="65">
        <v>0</v>
      </c>
      <c r="DK146" s="14">
        <v>0</v>
      </c>
      <c r="DL146" s="66">
        <f t="shared" si="1288"/>
        <v>0</v>
      </c>
      <c r="DM146" s="65">
        <v>0</v>
      </c>
      <c r="DN146" s="14">
        <v>0</v>
      </c>
      <c r="DO146" s="66">
        <f t="shared" si="1289"/>
        <v>0</v>
      </c>
      <c r="DP146" s="65">
        <v>0.14419999999999999</v>
      </c>
      <c r="DQ146" s="14">
        <v>3.5990000000000002</v>
      </c>
      <c r="DR146" s="66">
        <f t="shared" si="1290"/>
        <v>24958.391123439669</v>
      </c>
      <c r="DS146" s="65">
        <v>0</v>
      </c>
      <c r="DT146" s="14">
        <v>0</v>
      </c>
      <c r="DU146" s="66">
        <v>0</v>
      </c>
      <c r="DV146" s="65">
        <v>0</v>
      </c>
      <c r="DW146" s="14">
        <v>0</v>
      </c>
      <c r="DX146" s="66">
        <v>0</v>
      </c>
      <c r="DY146" s="65">
        <v>0</v>
      </c>
      <c r="DZ146" s="14">
        <v>0</v>
      </c>
      <c r="EA146" s="66">
        <v>0</v>
      </c>
      <c r="EB146" s="65">
        <v>19.414819999999999</v>
      </c>
      <c r="EC146" s="14">
        <v>361.59399999999999</v>
      </c>
      <c r="ED146" s="66">
        <f t="shared" si="1291"/>
        <v>18624.638291779167</v>
      </c>
      <c r="EE146" s="65">
        <v>0</v>
      </c>
      <c r="EF146" s="14">
        <v>0</v>
      </c>
      <c r="EG146" s="66">
        <v>0</v>
      </c>
      <c r="EH146" s="65">
        <v>0</v>
      </c>
      <c r="EI146" s="14">
        <v>0</v>
      </c>
      <c r="EJ146" s="66">
        <v>0</v>
      </c>
      <c r="EK146" s="65">
        <v>0</v>
      </c>
      <c r="EL146" s="14">
        <v>0</v>
      </c>
      <c r="EM146" s="66">
        <v>0</v>
      </c>
      <c r="EN146" s="65">
        <v>0.35302</v>
      </c>
      <c r="EO146" s="14">
        <v>14.686999999999999</v>
      </c>
      <c r="EP146" s="66">
        <f t="shared" si="1292"/>
        <v>41603.875134553287</v>
      </c>
      <c r="EQ146" s="65">
        <v>0</v>
      </c>
      <c r="ER146" s="14">
        <v>0</v>
      </c>
      <c r="ES146" s="66">
        <v>0</v>
      </c>
      <c r="ET146" s="65">
        <v>0</v>
      </c>
      <c r="EU146" s="14">
        <v>0</v>
      </c>
      <c r="EV146" s="66">
        <v>0</v>
      </c>
      <c r="EW146" s="65">
        <v>0</v>
      </c>
      <c r="EX146" s="14">
        <v>0</v>
      </c>
      <c r="EY146" s="66">
        <f t="shared" si="1293"/>
        <v>0</v>
      </c>
      <c r="EZ146" s="65">
        <v>2.3999999999999998E-3</v>
      </c>
      <c r="FA146" s="14">
        <v>0.06</v>
      </c>
      <c r="FB146" s="66">
        <f t="shared" si="1294"/>
        <v>25000</v>
      </c>
      <c r="FC146" s="65">
        <v>26.594360000000002</v>
      </c>
      <c r="FD146" s="14">
        <v>883.07600000000002</v>
      </c>
      <c r="FE146" s="66">
        <f t="shared" si="1295"/>
        <v>33205.386405237805</v>
      </c>
      <c r="FF146" s="65">
        <v>76.365949999999998</v>
      </c>
      <c r="FG146" s="14">
        <v>2695.6559999999999</v>
      </c>
      <c r="FH146" s="66">
        <f t="shared" si="1296"/>
        <v>35299.187661516684</v>
      </c>
      <c r="FI146" s="65">
        <v>0</v>
      </c>
      <c r="FJ146" s="14">
        <v>0</v>
      </c>
      <c r="FK146" s="66">
        <v>0</v>
      </c>
      <c r="FL146" s="65">
        <v>3.746E-2</v>
      </c>
      <c r="FM146" s="14">
        <v>0.26600000000000001</v>
      </c>
      <c r="FN146" s="66">
        <f t="shared" si="1305"/>
        <v>7100.9076348104645</v>
      </c>
      <c r="FO146" s="65">
        <v>35.444849999999995</v>
      </c>
      <c r="FP146" s="14">
        <v>1330.982</v>
      </c>
      <c r="FQ146" s="66">
        <f t="shared" si="1306"/>
        <v>37550.786644604232</v>
      </c>
      <c r="FR146" s="65">
        <v>0</v>
      </c>
      <c r="FS146" s="14">
        <v>0</v>
      </c>
      <c r="FT146" s="66">
        <v>0</v>
      </c>
      <c r="FU146" s="65">
        <v>0</v>
      </c>
      <c r="FV146" s="14">
        <v>0</v>
      </c>
      <c r="FW146" s="66">
        <v>0</v>
      </c>
      <c r="FX146" s="65">
        <v>0</v>
      </c>
      <c r="FY146" s="14">
        <v>0</v>
      </c>
      <c r="FZ146" s="66">
        <v>0</v>
      </c>
      <c r="GA146" s="65">
        <v>0</v>
      </c>
      <c r="GB146" s="14">
        <v>0</v>
      </c>
      <c r="GC146" s="66">
        <v>0</v>
      </c>
      <c r="GD146" s="65">
        <v>0</v>
      </c>
      <c r="GE146" s="14">
        <v>0</v>
      </c>
      <c r="GF146" s="66">
        <v>0</v>
      </c>
      <c r="GG146" s="65">
        <v>0</v>
      </c>
      <c r="GH146" s="14">
        <v>0</v>
      </c>
      <c r="GI146" s="66">
        <v>0</v>
      </c>
      <c r="GJ146" s="65">
        <v>0</v>
      </c>
      <c r="GK146" s="14">
        <v>0</v>
      </c>
      <c r="GL146" s="66">
        <v>0</v>
      </c>
      <c r="GM146" s="65">
        <v>0</v>
      </c>
      <c r="GN146" s="14">
        <v>0</v>
      </c>
      <c r="GO146" s="66">
        <v>0</v>
      </c>
      <c r="GP146" s="65">
        <v>0</v>
      </c>
      <c r="GQ146" s="14">
        <v>0</v>
      </c>
      <c r="GR146" s="66">
        <v>0</v>
      </c>
      <c r="GS146" s="65">
        <v>0</v>
      </c>
      <c r="GT146" s="14">
        <v>0</v>
      </c>
      <c r="GU146" s="66">
        <v>0</v>
      </c>
      <c r="GV146" s="65">
        <v>0</v>
      </c>
      <c r="GW146" s="14">
        <v>0</v>
      </c>
      <c r="GX146" s="66">
        <v>0</v>
      </c>
      <c r="GY146" s="65">
        <v>0</v>
      </c>
      <c r="GZ146" s="14">
        <v>0</v>
      </c>
      <c r="HA146" s="66">
        <v>0</v>
      </c>
      <c r="HB146" s="65">
        <v>0</v>
      </c>
      <c r="HC146" s="14">
        <v>0</v>
      </c>
      <c r="HD146" s="66">
        <v>0</v>
      </c>
      <c r="HE146" s="65">
        <v>0</v>
      </c>
      <c r="HF146" s="14">
        <v>0</v>
      </c>
      <c r="HG146" s="66">
        <v>0</v>
      </c>
      <c r="HH146" s="65">
        <v>0</v>
      </c>
      <c r="HI146" s="14">
        <v>0</v>
      </c>
      <c r="HJ146" s="66">
        <f t="shared" si="1298"/>
        <v>0</v>
      </c>
      <c r="HK146" s="65">
        <v>0</v>
      </c>
      <c r="HL146" s="14">
        <v>0</v>
      </c>
      <c r="HM146" s="66">
        <v>0</v>
      </c>
      <c r="HN146" s="65">
        <v>0</v>
      </c>
      <c r="HO146" s="14">
        <v>0</v>
      </c>
      <c r="HP146" s="66">
        <v>0</v>
      </c>
      <c r="HQ146" s="65">
        <v>0</v>
      </c>
      <c r="HR146" s="14">
        <v>0</v>
      </c>
      <c r="HS146" s="66">
        <v>0</v>
      </c>
      <c r="HT146" s="65">
        <v>0</v>
      </c>
      <c r="HU146" s="14">
        <v>0</v>
      </c>
      <c r="HV146" s="66">
        <v>0</v>
      </c>
      <c r="HW146" s="65">
        <v>0</v>
      </c>
      <c r="HX146" s="14">
        <v>0</v>
      </c>
      <c r="HY146" s="66">
        <v>0</v>
      </c>
      <c r="HZ146" s="65">
        <v>0</v>
      </c>
      <c r="IA146" s="14">
        <v>0</v>
      </c>
      <c r="IB146" s="66">
        <f t="shared" si="1299"/>
        <v>0</v>
      </c>
      <c r="IC146" s="65">
        <v>0</v>
      </c>
      <c r="ID146" s="14">
        <v>0</v>
      </c>
      <c r="IE146" s="66">
        <v>0</v>
      </c>
      <c r="IF146" s="65">
        <v>0</v>
      </c>
      <c r="IG146" s="14">
        <v>0</v>
      </c>
      <c r="IH146" s="66">
        <v>0</v>
      </c>
      <c r="II146" s="65">
        <v>0</v>
      </c>
      <c r="IJ146" s="14">
        <v>0</v>
      </c>
      <c r="IK146" s="66">
        <v>0</v>
      </c>
      <c r="IL146" s="65">
        <v>6.1200000000000004E-2</v>
      </c>
      <c r="IM146" s="14">
        <v>2.569</v>
      </c>
      <c r="IN146" s="66">
        <f t="shared" si="1300"/>
        <v>41977.124183006534</v>
      </c>
      <c r="IO146" s="65">
        <v>1.2165599999999999</v>
      </c>
      <c r="IP146" s="14">
        <v>199.38900000000001</v>
      </c>
      <c r="IQ146" s="66">
        <f t="shared" si="1301"/>
        <v>163895.73880449796</v>
      </c>
      <c r="IR146" s="65">
        <v>0</v>
      </c>
      <c r="IS146" s="14">
        <v>0</v>
      </c>
      <c r="IT146" s="66">
        <v>0</v>
      </c>
      <c r="IU146" s="65">
        <v>0</v>
      </c>
      <c r="IV146" s="14">
        <v>0</v>
      </c>
      <c r="IW146" s="66">
        <v>0</v>
      </c>
      <c r="IX146" s="65">
        <v>2.6600000000000002E-2</v>
      </c>
      <c r="IY146" s="14">
        <v>8.0259999999999998</v>
      </c>
      <c r="IZ146" s="66">
        <f t="shared" si="1308"/>
        <v>301729.32330827066</v>
      </c>
      <c r="JA146" s="65">
        <v>0</v>
      </c>
      <c r="JB146" s="14">
        <v>0</v>
      </c>
      <c r="JC146" s="66">
        <v>0</v>
      </c>
      <c r="JD146" s="65">
        <v>4.2073100000000005</v>
      </c>
      <c r="JE146" s="14">
        <v>146.68199999999999</v>
      </c>
      <c r="JF146" s="66">
        <f t="shared" si="1302"/>
        <v>34863.606437367336</v>
      </c>
      <c r="JG146" s="65">
        <v>7.3889999999999997E-2</v>
      </c>
      <c r="JH146" s="14">
        <v>3.2210000000000001</v>
      </c>
      <c r="JI146" s="66">
        <f t="shared" si="1310"/>
        <v>43591.825686831784</v>
      </c>
      <c r="JJ146" s="11">
        <f t="shared" si="1184"/>
        <v>251.70653000000001</v>
      </c>
      <c r="JK146" s="21">
        <f t="shared" si="1185"/>
        <v>8654.3439999999991</v>
      </c>
      <c r="JL146" s="6"/>
      <c r="JM146" s="9"/>
      <c r="JN146" s="6"/>
      <c r="JO146" s="6"/>
      <c r="JP146" s="6"/>
      <c r="JQ146" s="9"/>
      <c r="JR146" s="6"/>
      <c r="JS146" s="6"/>
      <c r="JT146" s="6"/>
      <c r="JU146" s="9"/>
      <c r="JV146" s="6"/>
      <c r="JW146" s="6"/>
      <c r="JX146" s="1"/>
      <c r="JY146" s="2"/>
      <c r="JZ146" s="1"/>
      <c r="KA146" s="1"/>
      <c r="KB146" s="1"/>
      <c r="KC146" s="2"/>
      <c r="KD146" s="1"/>
      <c r="KE146" s="1"/>
      <c r="KF146" s="1"/>
      <c r="KG146" s="2"/>
      <c r="KH146" s="1"/>
      <c r="KI146" s="1"/>
      <c r="KJ146" s="1"/>
      <c r="KK146" s="2"/>
      <c r="KL146" s="1"/>
      <c r="KM146" s="1"/>
      <c r="KN146" s="1"/>
      <c r="KO146" s="2"/>
      <c r="KP146" s="1"/>
      <c r="KQ146" s="1"/>
      <c r="KR146" s="1"/>
      <c r="KS146" s="2"/>
      <c r="KT146" s="1"/>
      <c r="KU146" s="1"/>
      <c r="KV146" s="1"/>
      <c r="KW146" s="2"/>
      <c r="KX146" s="1"/>
      <c r="KY146" s="1"/>
      <c r="KZ146" s="1"/>
      <c r="LA146" s="2"/>
      <c r="LB146" s="1"/>
      <c r="LC146" s="1"/>
      <c r="LD146" s="1"/>
    </row>
    <row r="147" spans="1:391" x14ac:dyDescent="0.3">
      <c r="A147" s="57">
        <v>2019</v>
      </c>
      <c r="B147" s="58" t="s">
        <v>16</v>
      </c>
      <c r="C147" s="65">
        <v>0</v>
      </c>
      <c r="D147" s="14">
        <v>0</v>
      </c>
      <c r="E147" s="66">
        <v>0</v>
      </c>
      <c r="F147" s="65">
        <v>3.3000000000000002E-2</v>
      </c>
      <c r="G147" s="14">
        <v>0.95399999999999996</v>
      </c>
      <c r="H147" s="66">
        <f t="shared" si="1280"/>
        <v>28909.090909090908</v>
      </c>
      <c r="I147" s="65">
        <v>0</v>
      </c>
      <c r="J147" s="14">
        <v>0</v>
      </c>
      <c r="K147" s="66">
        <v>0</v>
      </c>
      <c r="L147" s="65">
        <v>0.45222000000000001</v>
      </c>
      <c r="M147" s="14">
        <v>9.734</v>
      </c>
      <c r="N147" s="66">
        <f t="shared" si="1303"/>
        <v>21524.921498385742</v>
      </c>
      <c r="O147" s="65">
        <v>0</v>
      </c>
      <c r="P147" s="14">
        <v>0</v>
      </c>
      <c r="Q147" s="66">
        <v>0</v>
      </c>
      <c r="R147" s="65">
        <v>0</v>
      </c>
      <c r="S147" s="14">
        <v>0</v>
      </c>
      <c r="T147" s="66">
        <v>0</v>
      </c>
      <c r="U147" s="65">
        <v>0</v>
      </c>
      <c r="V147" s="14">
        <v>0</v>
      </c>
      <c r="W147" s="66">
        <f t="shared" si="1281"/>
        <v>0</v>
      </c>
      <c r="X147" s="65">
        <v>55.064989999999995</v>
      </c>
      <c r="Y147" s="14">
        <v>2183.1149999999998</v>
      </c>
      <c r="Z147" s="66">
        <f t="shared" si="1282"/>
        <v>39646.152664333538</v>
      </c>
      <c r="AA147" s="65">
        <v>0</v>
      </c>
      <c r="AB147" s="14">
        <v>0</v>
      </c>
      <c r="AC147" s="66">
        <v>0</v>
      </c>
      <c r="AD147" s="65">
        <v>0</v>
      </c>
      <c r="AE147" s="14">
        <v>0</v>
      </c>
      <c r="AF147" s="66">
        <v>0</v>
      </c>
      <c r="AG147" s="65">
        <v>0</v>
      </c>
      <c r="AH147" s="14">
        <v>0</v>
      </c>
      <c r="AI147" s="66">
        <f t="shared" si="1283"/>
        <v>0</v>
      </c>
      <c r="AJ147" s="65">
        <v>0</v>
      </c>
      <c r="AK147" s="14">
        <v>0</v>
      </c>
      <c r="AL147" s="66">
        <v>0</v>
      </c>
      <c r="AM147" s="65">
        <v>0</v>
      </c>
      <c r="AN147" s="14">
        <v>0</v>
      </c>
      <c r="AO147" s="66">
        <v>0</v>
      </c>
      <c r="AP147" s="65">
        <v>0</v>
      </c>
      <c r="AQ147" s="14">
        <v>0</v>
      </c>
      <c r="AR147" s="66">
        <v>0</v>
      </c>
      <c r="AS147" s="65">
        <v>0</v>
      </c>
      <c r="AT147" s="14">
        <v>0</v>
      </c>
      <c r="AU147" s="66">
        <v>0</v>
      </c>
      <c r="AV147" s="65">
        <v>0</v>
      </c>
      <c r="AW147" s="14">
        <v>0</v>
      </c>
      <c r="AX147" s="66">
        <v>0</v>
      </c>
      <c r="AY147" s="65">
        <v>0</v>
      </c>
      <c r="AZ147" s="14">
        <v>0</v>
      </c>
      <c r="BA147" s="66">
        <v>0</v>
      </c>
      <c r="BB147" s="65">
        <v>0.80647000000000002</v>
      </c>
      <c r="BC147" s="14">
        <v>24.436</v>
      </c>
      <c r="BD147" s="66">
        <f t="shared" ref="BD147" si="1325">BC147/BB147*1000</f>
        <v>30299.949161159122</v>
      </c>
      <c r="BE147" s="65">
        <v>3.0935700000000002</v>
      </c>
      <c r="BF147" s="14">
        <v>124.664</v>
      </c>
      <c r="BG147" s="66">
        <f t="shared" si="1284"/>
        <v>40297.778941481847</v>
      </c>
      <c r="BH147" s="65">
        <v>0</v>
      </c>
      <c r="BI147" s="14">
        <v>0</v>
      </c>
      <c r="BJ147" s="66">
        <v>0</v>
      </c>
      <c r="BK147" s="65"/>
      <c r="BL147" s="14"/>
      <c r="BM147" s="66"/>
      <c r="BN147" s="65">
        <v>0</v>
      </c>
      <c r="BO147" s="14">
        <v>0</v>
      </c>
      <c r="BP147" s="66">
        <v>0</v>
      </c>
      <c r="BQ147" s="65">
        <v>0</v>
      </c>
      <c r="BR147" s="14">
        <v>0</v>
      </c>
      <c r="BS147" s="66">
        <v>0</v>
      </c>
      <c r="BT147" s="65">
        <v>22.607620000000001</v>
      </c>
      <c r="BU147" s="14">
        <v>790.77700000000004</v>
      </c>
      <c r="BV147" s="66">
        <f t="shared" si="1285"/>
        <v>34978.339161751654</v>
      </c>
      <c r="BW147" s="65">
        <v>0</v>
      </c>
      <c r="BX147" s="14">
        <v>0</v>
      </c>
      <c r="BY147" s="66">
        <v>0</v>
      </c>
      <c r="BZ147" s="65">
        <v>0</v>
      </c>
      <c r="CA147" s="14">
        <v>0</v>
      </c>
      <c r="CB147" s="66">
        <v>0</v>
      </c>
      <c r="CC147" s="65">
        <v>0</v>
      </c>
      <c r="CD147" s="14">
        <v>0</v>
      </c>
      <c r="CE147" s="66">
        <v>0</v>
      </c>
      <c r="CF147" s="65">
        <v>0</v>
      </c>
      <c r="CG147" s="14">
        <v>0</v>
      </c>
      <c r="CH147" s="66">
        <v>0</v>
      </c>
      <c r="CI147" s="65">
        <v>0</v>
      </c>
      <c r="CJ147" s="14">
        <v>0</v>
      </c>
      <c r="CK147" s="66">
        <v>0</v>
      </c>
      <c r="CL147" s="65">
        <v>0.15</v>
      </c>
      <c r="CM147" s="14">
        <v>3.488</v>
      </c>
      <c r="CN147" s="66">
        <f t="shared" si="1286"/>
        <v>23253.333333333332</v>
      </c>
      <c r="CO147" s="65">
        <v>0</v>
      </c>
      <c r="CP147" s="14">
        <v>0</v>
      </c>
      <c r="CQ147" s="66">
        <v>0</v>
      </c>
      <c r="CR147" s="65">
        <v>0</v>
      </c>
      <c r="CS147" s="14">
        <v>0</v>
      </c>
      <c r="CT147" s="66">
        <v>0</v>
      </c>
      <c r="CU147" s="65">
        <v>0</v>
      </c>
      <c r="CV147" s="14">
        <v>0</v>
      </c>
      <c r="CW147" s="66">
        <v>0</v>
      </c>
      <c r="CX147" s="65">
        <v>0</v>
      </c>
      <c r="CY147" s="14">
        <v>0</v>
      </c>
      <c r="CZ147" s="66">
        <f t="shared" si="1287"/>
        <v>0</v>
      </c>
      <c r="DA147" s="65">
        <v>0</v>
      </c>
      <c r="DB147" s="14">
        <v>0</v>
      </c>
      <c r="DC147" s="66">
        <v>0</v>
      </c>
      <c r="DD147" s="65">
        <v>0</v>
      </c>
      <c r="DE147" s="14">
        <v>0</v>
      </c>
      <c r="DF147" s="66">
        <v>0</v>
      </c>
      <c r="DG147" s="65">
        <v>0</v>
      </c>
      <c r="DH147" s="14">
        <v>0</v>
      </c>
      <c r="DI147" s="66">
        <v>0</v>
      </c>
      <c r="DJ147" s="65">
        <v>0</v>
      </c>
      <c r="DK147" s="14">
        <v>0</v>
      </c>
      <c r="DL147" s="66">
        <f t="shared" si="1288"/>
        <v>0</v>
      </c>
      <c r="DM147" s="65">
        <v>0</v>
      </c>
      <c r="DN147" s="14">
        <v>0</v>
      </c>
      <c r="DO147" s="66">
        <f t="shared" si="1289"/>
        <v>0</v>
      </c>
      <c r="DP147" s="65">
        <v>0.14560000000000001</v>
      </c>
      <c r="DQ147" s="14">
        <v>3.6379999999999999</v>
      </c>
      <c r="DR147" s="66">
        <f t="shared" si="1290"/>
        <v>24986.263736263732</v>
      </c>
      <c r="DS147" s="65">
        <v>0</v>
      </c>
      <c r="DT147" s="14">
        <v>0</v>
      </c>
      <c r="DU147" s="66">
        <v>0</v>
      </c>
      <c r="DV147" s="65">
        <v>0.36196</v>
      </c>
      <c r="DW147" s="14">
        <v>12.821</v>
      </c>
      <c r="DX147" s="66">
        <f t="shared" ref="DX147" si="1326">DW147/DV147*1000</f>
        <v>35421.04099900541</v>
      </c>
      <c r="DY147" s="65">
        <v>0</v>
      </c>
      <c r="DZ147" s="14">
        <v>0</v>
      </c>
      <c r="EA147" s="66">
        <v>0</v>
      </c>
      <c r="EB147" s="65">
        <v>8.9474400000000003</v>
      </c>
      <c r="EC147" s="14">
        <v>272.80500000000001</v>
      </c>
      <c r="ED147" s="66">
        <f t="shared" si="1291"/>
        <v>30489.726670421929</v>
      </c>
      <c r="EE147" s="65">
        <v>0</v>
      </c>
      <c r="EF147" s="14">
        <v>0</v>
      </c>
      <c r="EG147" s="66">
        <v>0</v>
      </c>
      <c r="EH147" s="65">
        <v>0</v>
      </c>
      <c r="EI147" s="14">
        <v>0</v>
      </c>
      <c r="EJ147" s="66">
        <v>0</v>
      </c>
      <c r="EK147" s="65">
        <v>0</v>
      </c>
      <c r="EL147" s="14">
        <v>0</v>
      </c>
      <c r="EM147" s="66">
        <v>0</v>
      </c>
      <c r="EN147" s="65">
        <v>0.5968</v>
      </c>
      <c r="EO147" s="14">
        <v>27.021999999999998</v>
      </c>
      <c r="EP147" s="66">
        <f t="shared" si="1292"/>
        <v>45278.15013404825</v>
      </c>
      <c r="EQ147" s="65">
        <v>0</v>
      </c>
      <c r="ER147" s="14">
        <v>0</v>
      </c>
      <c r="ES147" s="66">
        <v>0</v>
      </c>
      <c r="ET147" s="65">
        <v>0</v>
      </c>
      <c r="EU147" s="14">
        <v>0</v>
      </c>
      <c r="EV147" s="66">
        <v>0</v>
      </c>
      <c r="EW147" s="65">
        <v>0</v>
      </c>
      <c r="EX147" s="14">
        <v>0</v>
      </c>
      <c r="EY147" s="66">
        <f t="shared" si="1293"/>
        <v>0</v>
      </c>
      <c r="EZ147" s="65">
        <v>2.77182</v>
      </c>
      <c r="FA147" s="14">
        <v>153.09299999999999</v>
      </c>
      <c r="FB147" s="66">
        <f t="shared" si="1294"/>
        <v>55231.941468060693</v>
      </c>
      <c r="FC147" s="65">
        <v>21.108930000000001</v>
      </c>
      <c r="FD147" s="14">
        <v>758.96600000000001</v>
      </c>
      <c r="FE147" s="66">
        <f t="shared" si="1295"/>
        <v>35954.735744540347</v>
      </c>
      <c r="FF147" s="65">
        <v>16.327390000000001</v>
      </c>
      <c r="FG147" s="14">
        <v>571.84699999999998</v>
      </c>
      <c r="FH147" s="66">
        <f t="shared" si="1296"/>
        <v>35023.785185507295</v>
      </c>
      <c r="FI147" s="65">
        <v>0</v>
      </c>
      <c r="FJ147" s="14">
        <v>0</v>
      </c>
      <c r="FK147" s="66">
        <v>0</v>
      </c>
      <c r="FL147" s="65">
        <v>0.53486</v>
      </c>
      <c r="FM147" s="14">
        <v>12.404</v>
      </c>
      <c r="FN147" s="66">
        <f t="shared" si="1305"/>
        <v>23191.115432075683</v>
      </c>
      <c r="FO147" s="65">
        <v>0</v>
      </c>
      <c r="FP147" s="14">
        <v>0</v>
      </c>
      <c r="FQ147" s="66">
        <v>0</v>
      </c>
      <c r="FR147" s="65">
        <v>0</v>
      </c>
      <c r="FS147" s="14">
        <v>0</v>
      </c>
      <c r="FT147" s="66">
        <v>0</v>
      </c>
      <c r="FU147" s="65">
        <v>0</v>
      </c>
      <c r="FV147" s="14">
        <v>0</v>
      </c>
      <c r="FW147" s="66">
        <v>0</v>
      </c>
      <c r="FX147" s="65">
        <v>0</v>
      </c>
      <c r="FY147" s="14">
        <v>0</v>
      </c>
      <c r="FZ147" s="66">
        <v>0</v>
      </c>
      <c r="GA147" s="65">
        <v>0</v>
      </c>
      <c r="GB147" s="14">
        <v>0</v>
      </c>
      <c r="GC147" s="66">
        <v>0</v>
      </c>
      <c r="GD147" s="65">
        <v>0</v>
      </c>
      <c r="GE147" s="14">
        <v>0</v>
      </c>
      <c r="GF147" s="66">
        <v>0</v>
      </c>
      <c r="GG147" s="65">
        <v>0.32513999999999998</v>
      </c>
      <c r="GH147" s="14">
        <v>32.780999999999999</v>
      </c>
      <c r="GI147" s="66">
        <f t="shared" si="1320"/>
        <v>100821.18472042812</v>
      </c>
      <c r="GJ147" s="65">
        <v>0</v>
      </c>
      <c r="GK147" s="14">
        <v>0</v>
      </c>
      <c r="GL147" s="66">
        <v>0</v>
      </c>
      <c r="GM147" s="65">
        <v>0</v>
      </c>
      <c r="GN147" s="14">
        <v>0</v>
      </c>
      <c r="GO147" s="66">
        <v>0</v>
      </c>
      <c r="GP147" s="65">
        <v>0</v>
      </c>
      <c r="GQ147" s="14">
        <v>0</v>
      </c>
      <c r="GR147" s="66">
        <v>0</v>
      </c>
      <c r="GS147" s="65">
        <v>0</v>
      </c>
      <c r="GT147" s="14">
        <v>0</v>
      </c>
      <c r="GU147" s="66">
        <v>0</v>
      </c>
      <c r="GV147" s="65">
        <v>0</v>
      </c>
      <c r="GW147" s="14">
        <v>0</v>
      </c>
      <c r="GX147" s="66">
        <v>0</v>
      </c>
      <c r="GY147" s="65">
        <v>0</v>
      </c>
      <c r="GZ147" s="14">
        <v>0</v>
      </c>
      <c r="HA147" s="66">
        <v>0</v>
      </c>
      <c r="HB147" s="65">
        <v>0</v>
      </c>
      <c r="HC147" s="14">
        <v>0</v>
      </c>
      <c r="HD147" s="66">
        <v>0</v>
      </c>
      <c r="HE147" s="65">
        <v>0</v>
      </c>
      <c r="HF147" s="14">
        <v>0</v>
      </c>
      <c r="HG147" s="66">
        <v>0</v>
      </c>
      <c r="HH147" s="65">
        <v>0</v>
      </c>
      <c r="HI147" s="14">
        <v>0</v>
      </c>
      <c r="HJ147" s="66">
        <f t="shared" si="1298"/>
        <v>0</v>
      </c>
      <c r="HK147" s="65">
        <v>0</v>
      </c>
      <c r="HL147" s="14">
        <v>0</v>
      </c>
      <c r="HM147" s="66">
        <v>0</v>
      </c>
      <c r="HN147" s="65">
        <v>0</v>
      </c>
      <c r="HO147" s="14">
        <v>0</v>
      </c>
      <c r="HP147" s="66">
        <v>0</v>
      </c>
      <c r="HQ147" s="65">
        <v>0</v>
      </c>
      <c r="HR147" s="14">
        <v>0</v>
      </c>
      <c r="HS147" s="66">
        <v>0</v>
      </c>
      <c r="HT147" s="65">
        <v>0</v>
      </c>
      <c r="HU147" s="14">
        <v>0</v>
      </c>
      <c r="HV147" s="66">
        <v>0</v>
      </c>
      <c r="HW147" s="65">
        <v>0</v>
      </c>
      <c r="HX147" s="14">
        <v>0</v>
      </c>
      <c r="HY147" s="66">
        <v>0</v>
      </c>
      <c r="HZ147" s="65">
        <v>0</v>
      </c>
      <c r="IA147" s="14">
        <v>0</v>
      </c>
      <c r="IB147" s="66">
        <f t="shared" si="1299"/>
        <v>0</v>
      </c>
      <c r="IC147" s="65">
        <v>0</v>
      </c>
      <c r="ID147" s="14">
        <v>0</v>
      </c>
      <c r="IE147" s="66">
        <v>0</v>
      </c>
      <c r="IF147" s="65">
        <v>0</v>
      </c>
      <c r="IG147" s="14">
        <v>0</v>
      </c>
      <c r="IH147" s="66">
        <v>0</v>
      </c>
      <c r="II147" s="65">
        <v>0</v>
      </c>
      <c r="IJ147" s="14">
        <v>0</v>
      </c>
      <c r="IK147" s="66">
        <v>0</v>
      </c>
      <c r="IL147" s="65">
        <v>1.0500000000000001E-2</v>
      </c>
      <c r="IM147" s="14">
        <v>0.45200000000000001</v>
      </c>
      <c r="IN147" s="66">
        <f t="shared" si="1300"/>
        <v>43047.619047619046</v>
      </c>
      <c r="IO147" s="65">
        <v>7.5740000000000002E-2</v>
      </c>
      <c r="IP147" s="14">
        <v>18.448</v>
      </c>
      <c r="IQ147" s="66">
        <f t="shared" si="1301"/>
        <v>243570.10826511751</v>
      </c>
      <c r="IR147" s="65">
        <v>0.76839999999999997</v>
      </c>
      <c r="IS147" s="14">
        <v>27.774999999999999</v>
      </c>
      <c r="IT147" s="66">
        <f t="shared" si="1307"/>
        <v>36146.538261322225</v>
      </c>
      <c r="IU147" s="65">
        <v>0</v>
      </c>
      <c r="IV147" s="14">
        <v>0</v>
      </c>
      <c r="IW147" s="66">
        <v>0</v>
      </c>
      <c r="IX147" s="65">
        <v>12.338090000000001</v>
      </c>
      <c r="IY147" s="14">
        <v>387.56700000000001</v>
      </c>
      <c r="IZ147" s="66">
        <f t="shared" si="1308"/>
        <v>31412.236415847183</v>
      </c>
      <c r="JA147" s="65">
        <v>0</v>
      </c>
      <c r="JB147" s="14">
        <v>0</v>
      </c>
      <c r="JC147" s="66">
        <v>0</v>
      </c>
      <c r="JD147" s="65">
        <v>2.4560599999999999</v>
      </c>
      <c r="JE147" s="14">
        <v>109.27500000000001</v>
      </c>
      <c r="JF147" s="66">
        <f t="shared" si="1302"/>
        <v>44491.991237999071</v>
      </c>
      <c r="JG147" s="65">
        <v>0</v>
      </c>
      <c r="JH147" s="14">
        <v>0</v>
      </c>
      <c r="JI147" s="66">
        <v>0</v>
      </c>
      <c r="JJ147" s="11">
        <f t="shared" si="1184"/>
        <v>148.97659999999999</v>
      </c>
      <c r="JK147" s="21">
        <f t="shared" si="1185"/>
        <v>5526.0619999999999</v>
      </c>
      <c r="JL147" s="6"/>
      <c r="JM147" s="9"/>
      <c r="JN147" s="6"/>
      <c r="JO147" s="6"/>
      <c r="JP147" s="6"/>
      <c r="JQ147" s="9"/>
      <c r="JR147" s="6"/>
      <c r="JS147" s="6"/>
      <c r="JT147" s="6"/>
      <c r="JU147" s="9"/>
      <c r="JV147" s="6"/>
      <c r="JW147" s="6"/>
      <c r="JX147" s="1"/>
      <c r="JY147" s="2"/>
      <c r="JZ147" s="1"/>
      <c r="KA147" s="1"/>
      <c r="KB147" s="1"/>
      <c r="KC147" s="2"/>
      <c r="KD147" s="1"/>
      <c r="KE147" s="1"/>
      <c r="KF147" s="1"/>
      <c r="KG147" s="2"/>
      <c r="KH147" s="1"/>
      <c r="KI147" s="1"/>
      <c r="KJ147" s="1"/>
      <c r="KK147" s="2"/>
      <c r="KL147" s="1"/>
      <c r="KM147" s="1"/>
      <c r="KN147" s="1"/>
      <c r="KO147" s="2"/>
      <c r="KP147" s="1"/>
      <c r="KQ147" s="1"/>
      <c r="KR147" s="1"/>
      <c r="KS147" s="2"/>
      <c r="KT147" s="1"/>
      <c r="KU147" s="1"/>
      <c r="KV147" s="1"/>
      <c r="KW147" s="2"/>
      <c r="KX147" s="1"/>
      <c r="KY147" s="1"/>
      <c r="KZ147" s="1"/>
      <c r="LA147" s="2"/>
      <c r="LB147" s="1"/>
      <c r="LC147" s="1"/>
      <c r="LD147" s="1"/>
    </row>
    <row r="148" spans="1:391" ht="15" thickBot="1" x14ac:dyDescent="0.35">
      <c r="A148" s="88"/>
      <c r="B148" s="89" t="s">
        <v>17</v>
      </c>
      <c r="C148" s="80">
        <f>SUM(C136:C147)</f>
        <v>0</v>
      </c>
      <c r="D148" s="47">
        <f>SUM(D136:D147)</f>
        <v>0</v>
      </c>
      <c r="E148" s="81"/>
      <c r="F148" s="80">
        <f>SUM(F136:F147)</f>
        <v>49.397459999999995</v>
      </c>
      <c r="G148" s="47">
        <f>SUM(G136:G147)</f>
        <v>1766.5339999999999</v>
      </c>
      <c r="H148" s="81"/>
      <c r="I148" s="80">
        <f>SUM(I136:I147)</f>
        <v>0</v>
      </c>
      <c r="J148" s="47">
        <f>SUM(J136:J147)</f>
        <v>0</v>
      </c>
      <c r="K148" s="81"/>
      <c r="L148" s="80">
        <f>SUM(L136:L147)</f>
        <v>2.3256399999999999</v>
      </c>
      <c r="M148" s="47">
        <f>SUM(M136:M147)</f>
        <v>42.398000000000003</v>
      </c>
      <c r="N148" s="81"/>
      <c r="O148" s="80">
        <f>SUM(O136:O147)</f>
        <v>0</v>
      </c>
      <c r="P148" s="47">
        <f>SUM(P136:P147)</f>
        <v>0</v>
      </c>
      <c r="Q148" s="81"/>
      <c r="R148" s="80">
        <f>SUM(R136:R147)</f>
        <v>6.4000000000000001E-2</v>
      </c>
      <c r="S148" s="47">
        <f>SUM(S136:S147)</f>
        <v>3.3849999999999998</v>
      </c>
      <c r="T148" s="81"/>
      <c r="U148" s="80">
        <f t="shared" ref="U148:V148" si="1327">SUM(U136:U147)</f>
        <v>0</v>
      </c>
      <c r="V148" s="47">
        <f t="shared" si="1327"/>
        <v>0</v>
      </c>
      <c r="W148" s="81"/>
      <c r="X148" s="80">
        <f>SUM(X136:X147)</f>
        <v>942.04202000000009</v>
      </c>
      <c r="Y148" s="47">
        <f>SUM(Y136:Y147)</f>
        <v>32518.950000000004</v>
      </c>
      <c r="Z148" s="81"/>
      <c r="AA148" s="80">
        <f>SUM(AA136:AA147)</f>
        <v>0</v>
      </c>
      <c r="AB148" s="47">
        <f>SUM(AB136:AB147)</f>
        <v>0</v>
      </c>
      <c r="AC148" s="81"/>
      <c r="AD148" s="80">
        <f>SUM(AD136:AD147)</f>
        <v>0</v>
      </c>
      <c r="AE148" s="47">
        <f>SUM(AE136:AE147)</f>
        <v>0</v>
      </c>
      <c r="AF148" s="81"/>
      <c r="AG148" s="80">
        <f t="shared" ref="AG148:AH148" si="1328">SUM(AG136:AG147)</f>
        <v>0</v>
      </c>
      <c r="AH148" s="47">
        <f t="shared" si="1328"/>
        <v>0</v>
      </c>
      <c r="AI148" s="81"/>
      <c r="AJ148" s="80">
        <f>SUM(AJ136:AJ147)</f>
        <v>0</v>
      </c>
      <c r="AK148" s="47">
        <f>SUM(AK136:AK147)</f>
        <v>0</v>
      </c>
      <c r="AL148" s="81"/>
      <c r="AM148" s="80">
        <f>SUM(AM136:AM147)</f>
        <v>0</v>
      </c>
      <c r="AN148" s="47">
        <f>SUM(AN136:AN147)</f>
        <v>0</v>
      </c>
      <c r="AO148" s="81"/>
      <c r="AP148" s="80">
        <f>SUM(AP136:AP147)</f>
        <v>0</v>
      </c>
      <c r="AQ148" s="47">
        <f>SUM(AQ136:AQ147)</f>
        <v>0</v>
      </c>
      <c r="AR148" s="81"/>
      <c r="AS148" s="80">
        <f>SUM(AS136:AS147)</f>
        <v>0</v>
      </c>
      <c r="AT148" s="47">
        <f>SUM(AT136:AT147)</f>
        <v>0</v>
      </c>
      <c r="AU148" s="81"/>
      <c r="AV148" s="80">
        <f>SUM(AV136:AV147)</f>
        <v>0</v>
      </c>
      <c r="AW148" s="47">
        <f>SUM(AW136:AW147)</f>
        <v>0</v>
      </c>
      <c r="AX148" s="81"/>
      <c r="AY148" s="80">
        <f>SUM(AY136:AY147)</f>
        <v>0</v>
      </c>
      <c r="AZ148" s="47">
        <f>SUM(AZ136:AZ147)</f>
        <v>0</v>
      </c>
      <c r="BA148" s="81"/>
      <c r="BB148" s="80">
        <f>SUM(BB136:BB147)</f>
        <v>0.80647000000000002</v>
      </c>
      <c r="BC148" s="47">
        <f>SUM(BC136:BC147)</f>
        <v>24.436</v>
      </c>
      <c r="BD148" s="81"/>
      <c r="BE148" s="80">
        <f>SUM(BE136:BE147)</f>
        <v>31.866309999999999</v>
      </c>
      <c r="BF148" s="47">
        <f>SUM(BF136:BF147)</f>
        <v>1773.6919999999998</v>
      </c>
      <c r="BG148" s="81"/>
      <c r="BH148" s="80">
        <f>SUM(BH136:BH147)</f>
        <v>0</v>
      </c>
      <c r="BI148" s="47">
        <f>SUM(BI136:BI147)</f>
        <v>0</v>
      </c>
      <c r="BJ148" s="81"/>
      <c r="BK148" s="80"/>
      <c r="BL148" s="47"/>
      <c r="BM148" s="81"/>
      <c r="BN148" s="80">
        <f>SUM(BN136:BN147)</f>
        <v>0</v>
      </c>
      <c r="BO148" s="47">
        <f>SUM(BO136:BO147)</f>
        <v>0</v>
      </c>
      <c r="BP148" s="81"/>
      <c r="BQ148" s="80">
        <f>SUM(BQ136:BQ147)</f>
        <v>0</v>
      </c>
      <c r="BR148" s="47">
        <f>SUM(BR136:BR147)</f>
        <v>0</v>
      </c>
      <c r="BS148" s="81"/>
      <c r="BT148" s="80">
        <f t="shared" ref="BT148:BU148" si="1329">SUM(BT136:BT147)</f>
        <v>720.74770999999998</v>
      </c>
      <c r="BU148" s="47">
        <f t="shared" si="1329"/>
        <v>13201.325999999999</v>
      </c>
      <c r="BV148" s="81"/>
      <c r="BW148" s="80">
        <f>SUM(BW136:BW147)</f>
        <v>0</v>
      </c>
      <c r="BX148" s="47">
        <f>SUM(BX136:BX147)</f>
        <v>0</v>
      </c>
      <c r="BY148" s="81"/>
      <c r="BZ148" s="80">
        <f>SUM(BZ136:BZ147)</f>
        <v>0</v>
      </c>
      <c r="CA148" s="47">
        <f>SUM(CA136:CA147)</f>
        <v>0</v>
      </c>
      <c r="CB148" s="81"/>
      <c r="CC148" s="80">
        <f>SUM(CC136:CC147)</f>
        <v>2.8E-3</v>
      </c>
      <c r="CD148" s="47">
        <f>SUM(CD136:CD147)</f>
        <v>0.1</v>
      </c>
      <c r="CE148" s="81"/>
      <c r="CF148" s="80">
        <f>SUM(CF136:CF147)</f>
        <v>0.2944</v>
      </c>
      <c r="CG148" s="47">
        <f>SUM(CG136:CG147)</f>
        <v>8.8800000000000008</v>
      </c>
      <c r="CH148" s="81"/>
      <c r="CI148" s="80">
        <f>SUM(CI136:CI147)</f>
        <v>0</v>
      </c>
      <c r="CJ148" s="47">
        <f>SUM(CJ136:CJ147)</f>
        <v>0</v>
      </c>
      <c r="CK148" s="81"/>
      <c r="CL148" s="80">
        <f>SUM(CL136:CL147)</f>
        <v>2.51688</v>
      </c>
      <c r="CM148" s="47">
        <f>SUM(CM136:CM147)</f>
        <v>71.317999999999998</v>
      </c>
      <c r="CN148" s="81"/>
      <c r="CO148" s="80">
        <f>SUM(CO136:CO147)</f>
        <v>0</v>
      </c>
      <c r="CP148" s="47">
        <f>SUM(CP136:CP147)</f>
        <v>0</v>
      </c>
      <c r="CQ148" s="81"/>
      <c r="CR148" s="80">
        <f>SUM(CR136:CR147)</f>
        <v>0</v>
      </c>
      <c r="CS148" s="47">
        <f>SUM(CS136:CS147)</f>
        <v>0</v>
      </c>
      <c r="CT148" s="81"/>
      <c r="CU148" s="80">
        <f>SUM(CU136:CU147)</f>
        <v>0</v>
      </c>
      <c r="CV148" s="47">
        <f>SUM(CV136:CV147)</f>
        <v>0</v>
      </c>
      <c r="CW148" s="81"/>
      <c r="CX148" s="80">
        <f t="shared" ref="CX148:CY148" si="1330">SUM(CX136:CX147)</f>
        <v>0</v>
      </c>
      <c r="CY148" s="47">
        <f t="shared" si="1330"/>
        <v>0</v>
      </c>
      <c r="CZ148" s="81"/>
      <c r="DA148" s="80">
        <f>SUM(DA136:DA147)</f>
        <v>0</v>
      </c>
      <c r="DB148" s="47">
        <f>SUM(DB136:DB147)</f>
        <v>0</v>
      </c>
      <c r="DC148" s="81"/>
      <c r="DD148" s="80">
        <f>SUM(DD136:DD147)</f>
        <v>3.6799999999999999E-2</v>
      </c>
      <c r="DE148" s="47">
        <f>SUM(DE136:DE147)</f>
        <v>1.381</v>
      </c>
      <c r="DF148" s="81"/>
      <c r="DG148" s="80">
        <f>SUM(DG136:DG147)</f>
        <v>0</v>
      </c>
      <c r="DH148" s="47">
        <f>SUM(DH136:DH147)</f>
        <v>0</v>
      </c>
      <c r="DI148" s="81"/>
      <c r="DJ148" s="80">
        <f t="shared" ref="DJ148:DK148" si="1331">SUM(DJ136:DJ147)</f>
        <v>0</v>
      </c>
      <c r="DK148" s="47">
        <f t="shared" si="1331"/>
        <v>0</v>
      </c>
      <c r="DL148" s="81"/>
      <c r="DM148" s="80">
        <f t="shared" ref="DM148:DN148" si="1332">SUM(DM136:DM147)</f>
        <v>0</v>
      </c>
      <c r="DN148" s="47">
        <f t="shared" si="1332"/>
        <v>0</v>
      </c>
      <c r="DO148" s="81"/>
      <c r="DP148" s="80">
        <f>SUM(DP136:DP147)</f>
        <v>4.12486</v>
      </c>
      <c r="DQ148" s="47">
        <f>SUM(DQ136:DQ147)</f>
        <v>128.749</v>
      </c>
      <c r="DR148" s="81"/>
      <c r="DS148" s="80">
        <f>SUM(DS136:DS147)</f>
        <v>0</v>
      </c>
      <c r="DT148" s="47">
        <f>SUM(DT136:DT147)</f>
        <v>0</v>
      </c>
      <c r="DU148" s="81"/>
      <c r="DV148" s="80">
        <f>SUM(DV136:DV147)</f>
        <v>0.36196</v>
      </c>
      <c r="DW148" s="47">
        <f>SUM(DW136:DW147)</f>
        <v>12.821</v>
      </c>
      <c r="DX148" s="81"/>
      <c r="DY148" s="80">
        <f>SUM(DY136:DY147)</f>
        <v>0</v>
      </c>
      <c r="DZ148" s="47">
        <f>SUM(DZ136:DZ147)</f>
        <v>0</v>
      </c>
      <c r="EA148" s="81"/>
      <c r="EB148" s="80">
        <f>SUM(EB136:EB147)</f>
        <v>144.29397</v>
      </c>
      <c r="EC148" s="47">
        <f>SUM(EC136:EC147)</f>
        <v>4191.7219999999998</v>
      </c>
      <c r="ED148" s="81"/>
      <c r="EE148" s="80">
        <f>SUM(EE136:EE147)</f>
        <v>0</v>
      </c>
      <c r="EF148" s="47">
        <f>SUM(EF136:EF147)</f>
        <v>0</v>
      </c>
      <c r="EG148" s="81"/>
      <c r="EH148" s="80">
        <f>SUM(EH136:EH147)</f>
        <v>0</v>
      </c>
      <c r="EI148" s="47">
        <f>SUM(EI136:EI147)</f>
        <v>0</v>
      </c>
      <c r="EJ148" s="81"/>
      <c r="EK148" s="80">
        <f>SUM(EK136:EK147)</f>
        <v>1.4003800000000002</v>
      </c>
      <c r="EL148" s="47">
        <f>SUM(EL136:EL147)</f>
        <v>56.505000000000003</v>
      </c>
      <c r="EM148" s="81"/>
      <c r="EN148" s="80">
        <f>SUM(EN136:EN147)</f>
        <v>7.4508900000000002</v>
      </c>
      <c r="EO148" s="47">
        <f>SUM(EO136:EO147)</f>
        <v>248.17599999999999</v>
      </c>
      <c r="EP148" s="81"/>
      <c r="EQ148" s="80">
        <f>SUM(EQ136:EQ147)</f>
        <v>0</v>
      </c>
      <c r="ER148" s="47">
        <f>SUM(ER136:ER147)</f>
        <v>0</v>
      </c>
      <c r="ES148" s="81"/>
      <c r="ET148" s="80">
        <f t="shared" ref="ET148:EU148" si="1333">SUM(ET136:ET147)</f>
        <v>0</v>
      </c>
      <c r="EU148" s="47">
        <f t="shared" si="1333"/>
        <v>0</v>
      </c>
      <c r="EV148" s="81"/>
      <c r="EW148" s="80">
        <f t="shared" ref="EW148:EX148" si="1334">SUM(EW136:EW147)</f>
        <v>0</v>
      </c>
      <c r="EX148" s="47">
        <f t="shared" si="1334"/>
        <v>0</v>
      </c>
      <c r="EY148" s="81"/>
      <c r="EZ148" s="80">
        <f t="shared" ref="EZ148:FA148" si="1335">SUM(EZ136:EZ147)</f>
        <v>27.851959999999998</v>
      </c>
      <c r="FA148" s="47">
        <f t="shared" si="1335"/>
        <v>1152.7450000000001</v>
      </c>
      <c r="FB148" s="81"/>
      <c r="FC148" s="80">
        <f t="shared" ref="FC148:FD148" si="1336">SUM(FC136:FC147)</f>
        <v>185.43182000000002</v>
      </c>
      <c r="FD148" s="47">
        <f t="shared" si="1336"/>
        <v>5088.3460000000005</v>
      </c>
      <c r="FE148" s="81"/>
      <c r="FF148" s="80">
        <f t="shared" ref="FF148:FG148" si="1337">SUM(FF136:FF147)</f>
        <v>460.15373999999991</v>
      </c>
      <c r="FG148" s="47">
        <f t="shared" si="1337"/>
        <v>14952.647999999999</v>
      </c>
      <c r="FH148" s="81"/>
      <c r="FI148" s="80">
        <f t="shared" ref="FI148:FJ148" si="1338">SUM(FI136:FI147)</f>
        <v>1.9765599999999999</v>
      </c>
      <c r="FJ148" s="47">
        <f t="shared" si="1338"/>
        <v>290.88299999999998</v>
      </c>
      <c r="FK148" s="81"/>
      <c r="FL148" s="80">
        <f t="shared" ref="FL148:FM148" si="1339">SUM(FL136:FL147)</f>
        <v>0.7762</v>
      </c>
      <c r="FM148" s="47">
        <f t="shared" si="1339"/>
        <v>17.712</v>
      </c>
      <c r="FN148" s="81"/>
      <c r="FO148" s="80">
        <f t="shared" ref="FO148:FP148" si="1340">SUM(FO136:FO147)</f>
        <v>59.702459999999995</v>
      </c>
      <c r="FP148" s="47">
        <f t="shared" si="1340"/>
        <v>2200.6579999999999</v>
      </c>
      <c r="FQ148" s="81"/>
      <c r="FR148" s="80">
        <f t="shared" ref="FR148:FS148" si="1341">SUM(FR136:FR147)</f>
        <v>0.17584</v>
      </c>
      <c r="FS148" s="47">
        <f t="shared" si="1341"/>
        <v>8.1790000000000003</v>
      </c>
      <c r="FT148" s="81"/>
      <c r="FU148" s="80">
        <f t="shared" ref="FU148:FV148" si="1342">SUM(FU136:FU147)</f>
        <v>0</v>
      </c>
      <c r="FV148" s="47">
        <f t="shared" si="1342"/>
        <v>0</v>
      </c>
      <c r="FW148" s="81"/>
      <c r="FX148" s="80">
        <f t="shared" ref="FX148:FY148" si="1343">SUM(FX136:FX147)</f>
        <v>0</v>
      </c>
      <c r="FY148" s="47">
        <f t="shared" si="1343"/>
        <v>0</v>
      </c>
      <c r="FZ148" s="81"/>
      <c r="GA148" s="80">
        <f t="shared" ref="GA148:GB148" si="1344">SUM(GA136:GA147)</f>
        <v>0</v>
      </c>
      <c r="GB148" s="47">
        <f t="shared" si="1344"/>
        <v>0</v>
      </c>
      <c r="GC148" s="81"/>
      <c r="GD148" s="80">
        <f t="shared" ref="GD148:GE148" si="1345">SUM(GD136:GD147)</f>
        <v>0</v>
      </c>
      <c r="GE148" s="47">
        <f t="shared" si="1345"/>
        <v>0</v>
      </c>
      <c r="GF148" s="81"/>
      <c r="GG148" s="80">
        <f t="shared" ref="GG148:GH148" si="1346">SUM(GG136:GG147)</f>
        <v>0.76259999999999994</v>
      </c>
      <c r="GH148" s="47">
        <f t="shared" si="1346"/>
        <v>60.206000000000003</v>
      </c>
      <c r="GI148" s="81"/>
      <c r="GJ148" s="80">
        <f t="shared" ref="GJ148:GK148" si="1347">SUM(GJ136:GJ147)</f>
        <v>0</v>
      </c>
      <c r="GK148" s="47">
        <f t="shared" si="1347"/>
        <v>0</v>
      </c>
      <c r="GL148" s="81"/>
      <c r="GM148" s="80">
        <f t="shared" ref="GM148:GN148" si="1348">SUM(GM136:GM147)</f>
        <v>0</v>
      </c>
      <c r="GN148" s="47">
        <f t="shared" si="1348"/>
        <v>0</v>
      </c>
      <c r="GO148" s="81"/>
      <c r="GP148" s="80">
        <f t="shared" ref="GP148:GQ148" si="1349">SUM(GP136:GP147)</f>
        <v>0.43659999999999999</v>
      </c>
      <c r="GQ148" s="47">
        <f t="shared" si="1349"/>
        <v>22.962000000000003</v>
      </c>
      <c r="GR148" s="81"/>
      <c r="GS148" s="80">
        <f t="shared" ref="GS148:GT148" si="1350">SUM(GS136:GS147)</f>
        <v>0.44580000000000003</v>
      </c>
      <c r="GT148" s="47">
        <f t="shared" si="1350"/>
        <v>24.346</v>
      </c>
      <c r="GU148" s="81"/>
      <c r="GV148" s="80">
        <f t="shared" ref="GV148:GW148" si="1351">SUM(GV136:GV147)</f>
        <v>0</v>
      </c>
      <c r="GW148" s="47">
        <f t="shared" si="1351"/>
        <v>0</v>
      </c>
      <c r="GX148" s="81"/>
      <c r="GY148" s="80">
        <f t="shared" ref="GY148:GZ148" si="1352">SUM(GY136:GY147)</f>
        <v>0.99104999999999999</v>
      </c>
      <c r="GZ148" s="47">
        <f t="shared" si="1352"/>
        <v>38.443000000000005</v>
      </c>
      <c r="HA148" s="81"/>
      <c r="HB148" s="80">
        <f t="shared" ref="HB148:HC148" si="1353">SUM(HB136:HB147)</f>
        <v>0</v>
      </c>
      <c r="HC148" s="47">
        <f t="shared" si="1353"/>
        <v>0</v>
      </c>
      <c r="HD148" s="81"/>
      <c r="HE148" s="80">
        <f t="shared" ref="HE148:HF148" si="1354">SUM(HE136:HE147)</f>
        <v>0.48799999999999999</v>
      </c>
      <c r="HF148" s="47">
        <f t="shared" si="1354"/>
        <v>15.795999999999999</v>
      </c>
      <c r="HG148" s="81"/>
      <c r="HH148" s="80">
        <f t="shared" ref="HH148:HI148" si="1355">SUM(HH136:HH147)</f>
        <v>0</v>
      </c>
      <c r="HI148" s="47">
        <f t="shared" si="1355"/>
        <v>0</v>
      </c>
      <c r="HJ148" s="81"/>
      <c r="HK148" s="80">
        <f t="shared" ref="HK148:HL148" si="1356">SUM(HK136:HK147)</f>
        <v>0</v>
      </c>
      <c r="HL148" s="47">
        <f t="shared" si="1356"/>
        <v>0</v>
      </c>
      <c r="HM148" s="81"/>
      <c r="HN148" s="80">
        <f t="shared" ref="HN148:HO148" si="1357">SUM(HN136:HN147)</f>
        <v>0</v>
      </c>
      <c r="HO148" s="47">
        <f t="shared" si="1357"/>
        <v>0</v>
      </c>
      <c r="HP148" s="81"/>
      <c r="HQ148" s="80">
        <f t="shared" ref="HQ148:HR148" si="1358">SUM(HQ136:HQ147)</f>
        <v>0</v>
      </c>
      <c r="HR148" s="47">
        <f t="shared" si="1358"/>
        <v>0</v>
      </c>
      <c r="HS148" s="81"/>
      <c r="HT148" s="80">
        <f t="shared" ref="HT148:HU148" si="1359">SUM(HT136:HT147)</f>
        <v>0</v>
      </c>
      <c r="HU148" s="47">
        <f t="shared" si="1359"/>
        <v>0</v>
      </c>
      <c r="HV148" s="81"/>
      <c r="HW148" s="80">
        <f t="shared" ref="HW148:HX148" si="1360">SUM(HW136:HW147)</f>
        <v>0</v>
      </c>
      <c r="HX148" s="47">
        <f t="shared" si="1360"/>
        <v>0</v>
      </c>
      <c r="HY148" s="81"/>
      <c r="HZ148" s="80">
        <f t="shared" ref="HZ148:IA148" si="1361">SUM(HZ136:HZ147)</f>
        <v>0</v>
      </c>
      <c r="IA148" s="47">
        <f t="shared" si="1361"/>
        <v>0</v>
      </c>
      <c r="IB148" s="81"/>
      <c r="IC148" s="80">
        <f t="shared" ref="IC148:ID148" si="1362">SUM(IC136:IC147)</f>
        <v>0.3</v>
      </c>
      <c r="ID148" s="47">
        <f t="shared" si="1362"/>
        <v>7</v>
      </c>
      <c r="IE148" s="81"/>
      <c r="IF148" s="80">
        <f t="shared" ref="IF148:IG148" si="1363">SUM(IF136:IF147)</f>
        <v>0</v>
      </c>
      <c r="IG148" s="47">
        <f t="shared" si="1363"/>
        <v>0</v>
      </c>
      <c r="IH148" s="81"/>
      <c r="II148" s="80">
        <f t="shared" ref="II148:IJ148" si="1364">SUM(II136:II147)</f>
        <v>0</v>
      </c>
      <c r="IJ148" s="47">
        <f t="shared" si="1364"/>
        <v>0</v>
      </c>
      <c r="IK148" s="81"/>
      <c r="IL148" s="80">
        <f t="shared" ref="IL148:IM148" si="1365">SUM(IL136:IL147)</f>
        <v>0.52281999999999995</v>
      </c>
      <c r="IM148" s="47">
        <f t="shared" si="1365"/>
        <v>19.515999999999998</v>
      </c>
      <c r="IN148" s="81"/>
      <c r="IO148" s="80">
        <f t="shared" ref="IO148:IP148" si="1366">SUM(IO136:IO147)</f>
        <v>10.605219999999999</v>
      </c>
      <c r="IP148" s="47">
        <f t="shared" si="1366"/>
        <v>946.57599999999991</v>
      </c>
      <c r="IQ148" s="81"/>
      <c r="IR148" s="80">
        <f t="shared" ref="IR148:IS148" si="1367">SUM(IR136:IR147)</f>
        <v>8.1552000000000007</v>
      </c>
      <c r="IS148" s="47">
        <f t="shared" si="1367"/>
        <v>456.29499999999996</v>
      </c>
      <c r="IT148" s="81"/>
      <c r="IU148" s="80">
        <f t="shared" ref="IU148:IV148" si="1368">SUM(IU136:IU147)</f>
        <v>0</v>
      </c>
      <c r="IV148" s="47">
        <f t="shared" si="1368"/>
        <v>0</v>
      </c>
      <c r="IW148" s="81"/>
      <c r="IX148" s="80">
        <f t="shared" ref="IX148:IY148" si="1369">SUM(IX136:IX147)</f>
        <v>12.896180000000001</v>
      </c>
      <c r="IY148" s="47">
        <f t="shared" si="1369"/>
        <v>438.49599999999998</v>
      </c>
      <c r="IZ148" s="81"/>
      <c r="JA148" s="80">
        <f t="shared" ref="JA148:JB148" si="1370">SUM(JA136:JA147)</f>
        <v>0</v>
      </c>
      <c r="JB148" s="47">
        <f t="shared" si="1370"/>
        <v>0</v>
      </c>
      <c r="JC148" s="81"/>
      <c r="JD148" s="80">
        <f t="shared" ref="JD148:JE148" si="1371">SUM(JD136:JD147)</f>
        <v>58.44538</v>
      </c>
      <c r="JE148" s="47">
        <f t="shared" si="1371"/>
        <v>2268.1659999999997</v>
      </c>
      <c r="JF148" s="81"/>
      <c r="JG148" s="80">
        <f t="shared" ref="JG148:JH148" si="1372">SUM(JG136:JG147)</f>
        <v>0.39668999999999999</v>
      </c>
      <c r="JH148" s="47">
        <f t="shared" si="1372"/>
        <v>15.009</v>
      </c>
      <c r="JI148" s="81"/>
      <c r="JJ148" s="48">
        <f t="shared" si="1184"/>
        <v>2738.24667</v>
      </c>
      <c r="JK148" s="49">
        <f t="shared" si="1185"/>
        <v>82074.354999999996</v>
      </c>
      <c r="JL148" s="6"/>
      <c r="JM148" s="9"/>
      <c r="JN148" s="6"/>
      <c r="JO148" s="6"/>
      <c r="JP148" s="6"/>
      <c r="JQ148" s="9"/>
      <c r="JR148" s="6"/>
      <c r="JS148" s="6"/>
      <c r="JT148" s="6"/>
      <c r="JU148" s="9"/>
      <c r="JV148" s="6"/>
      <c r="JW148" s="6"/>
      <c r="JX148" s="1"/>
      <c r="JY148" s="2"/>
      <c r="JZ148" s="1"/>
      <c r="KA148" s="1"/>
      <c r="KB148" s="1"/>
      <c r="KC148" s="2"/>
      <c r="KD148" s="1"/>
      <c r="KE148" s="1"/>
      <c r="KF148" s="1"/>
      <c r="KG148" s="2"/>
      <c r="KH148" s="1"/>
      <c r="KI148" s="1"/>
      <c r="KJ148" s="1"/>
      <c r="KK148" s="2"/>
      <c r="KL148" s="1"/>
      <c r="KM148" s="1"/>
      <c r="KN148" s="1"/>
      <c r="KO148" s="2"/>
      <c r="KP148" s="1"/>
      <c r="KQ148" s="1"/>
      <c r="KR148" s="1"/>
      <c r="KS148" s="2"/>
      <c r="KT148" s="1"/>
      <c r="KU148" s="1"/>
      <c r="KV148" s="1"/>
      <c r="KW148" s="2"/>
      <c r="KX148" s="1"/>
      <c r="KY148" s="1"/>
      <c r="KZ148" s="1"/>
      <c r="LA148" s="2"/>
      <c r="LB148" s="1"/>
      <c r="LC148" s="1"/>
      <c r="LD148" s="1"/>
      <c r="LI148" s="3"/>
      <c r="LN148" s="3"/>
      <c r="LS148" s="3"/>
      <c r="LX148" s="3"/>
      <c r="MC148" s="3"/>
      <c r="MH148" s="3"/>
      <c r="MM148" s="3"/>
      <c r="MR148" s="3"/>
      <c r="MW148" s="3"/>
      <c r="NB148" s="3"/>
      <c r="NG148" s="3"/>
      <c r="NL148" s="3"/>
      <c r="NQ148" s="3"/>
      <c r="NV148" s="3"/>
      <c r="OA148" s="3"/>
    </row>
    <row r="149" spans="1:391" x14ac:dyDescent="0.3">
      <c r="A149" s="57">
        <v>2020</v>
      </c>
      <c r="B149" s="58" t="s">
        <v>5</v>
      </c>
      <c r="C149" s="65">
        <v>0</v>
      </c>
      <c r="D149" s="14">
        <v>0</v>
      </c>
      <c r="E149" s="66">
        <v>0</v>
      </c>
      <c r="F149" s="65">
        <v>2.2379000000000002</v>
      </c>
      <c r="G149" s="14">
        <v>49.545000000000002</v>
      </c>
      <c r="H149" s="66">
        <f t="shared" ref="H149:H151" si="1373">G149/F149*1000</f>
        <v>22139.058939184055</v>
      </c>
      <c r="I149" s="65">
        <v>0</v>
      </c>
      <c r="J149" s="14">
        <v>0</v>
      </c>
      <c r="K149" s="66">
        <v>0</v>
      </c>
      <c r="L149" s="65">
        <v>0</v>
      </c>
      <c r="M149" s="14">
        <v>0</v>
      </c>
      <c r="N149" s="66">
        <v>0</v>
      </c>
      <c r="O149" s="65">
        <v>0</v>
      </c>
      <c r="P149" s="14">
        <v>0</v>
      </c>
      <c r="Q149" s="66">
        <v>0</v>
      </c>
      <c r="R149" s="65">
        <v>0</v>
      </c>
      <c r="S149" s="14">
        <v>0</v>
      </c>
      <c r="T149" s="66">
        <v>0</v>
      </c>
      <c r="U149" s="65">
        <v>0</v>
      </c>
      <c r="V149" s="14">
        <v>0</v>
      </c>
      <c r="W149" s="66">
        <f t="shared" ref="W149:W160" si="1374">IF(U149=0,0,V149/U149*1000)</f>
        <v>0</v>
      </c>
      <c r="X149" s="65">
        <v>60.99521</v>
      </c>
      <c r="Y149" s="14">
        <v>1491.645</v>
      </c>
      <c r="Z149" s="66">
        <f t="shared" ref="Z149:Z151" si="1375">Y149/X149*1000</f>
        <v>24455.117049355187</v>
      </c>
      <c r="AA149" s="65">
        <v>0</v>
      </c>
      <c r="AB149" s="14">
        <v>0</v>
      </c>
      <c r="AC149" s="66">
        <v>0</v>
      </c>
      <c r="AD149" s="65">
        <v>0</v>
      </c>
      <c r="AE149" s="14">
        <v>0</v>
      </c>
      <c r="AF149" s="66">
        <v>0</v>
      </c>
      <c r="AG149" s="65">
        <v>0</v>
      </c>
      <c r="AH149" s="14">
        <v>0</v>
      </c>
      <c r="AI149" s="66">
        <f t="shared" ref="AI149:AI160" si="1376">IF(AG149=0,0,AH149/AG149*1000)</f>
        <v>0</v>
      </c>
      <c r="AJ149" s="65">
        <v>0</v>
      </c>
      <c r="AK149" s="14">
        <v>0</v>
      </c>
      <c r="AL149" s="66">
        <v>0</v>
      </c>
      <c r="AM149" s="65">
        <v>0</v>
      </c>
      <c r="AN149" s="14">
        <v>0</v>
      </c>
      <c r="AO149" s="66">
        <v>0</v>
      </c>
      <c r="AP149" s="65">
        <v>0</v>
      </c>
      <c r="AQ149" s="14">
        <v>0</v>
      </c>
      <c r="AR149" s="66">
        <v>0</v>
      </c>
      <c r="AS149" s="65">
        <v>0</v>
      </c>
      <c r="AT149" s="14">
        <v>0</v>
      </c>
      <c r="AU149" s="66">
        <v>0</v>
      </c>
      <c r="AV149" s="65">
        <v>0</v>
      </c>
      <c r="AW149" s="14">
        <v>0</v>
      </c>
      <c r="AX149" s="66">
        <v>0</v>
      </c>
      <c r="AY149" s="65">
        <v>0</v>
      </c>
      <c r="AZ149" s="14">
        <v>0</v>
      </c>
      <c r="BA149" s="66">
        <v>0</v>
      </c>
      <c r="BB149" s="65">
        <v>7.8379999999999991E-2</v>
      </c>
      <c r="BC149" s="14">
        <v>2.7839999999999998</v>
      </c>
      <c r="BD149" s="66">
        <f t="shared" ref="BD149" si="1377">BC149/BB149*1000</f>
        <v>35519.265118652722</v>
      </c>
      <c r="BE149" s="65">
        <v>0</v>
      </c>
      <c r="BF149" s="14">
        <v>0</v>
      </c>
      <c r="BG149" s="66">
        <v>0</v>
      </c>
      <c r="BH149" s="65">
        <v>0</v>
      </c>
      <c r="BI149" s="14">
        <v>0</v>
      </c>
      <c r="BJ149" s="66">
        <v>0</v>
      </c>
      <c r="BK149" s="65"/>
      <c r="BL149" s="14"/>
      <c r="BM149" s="66"/>
      <c r="BN149" s="65">
        <v>0</v>
      </c>
      <c r="BO149" s="14">
        <v>0</v>
      </c>
      <c r="BP149" s="66">
        <v>0</v>
      </c>
      <c r="BQ149" s="65">
        <v>0</v>
      </c>
      <c r="BR149" s="14">
        <v>0</v>
      </c>
      <c r="BS149" s="66">
        <v>0</v>
      </c>
      <c r="BT149" s="65">
        <v>16.115079999999999</v>
      </c>
      <c r="BU149" s="14">
        <v>580.48599999999999</v>
      </c>
      <c r="BV149" s="66">
        <f t="shared" ref="BV149:BV151" si="1378">BU149/BT149*1000</f>
        <v>36021.291858309116</v>
      </c>
      <c r="BW149" s="65">
        <v>0</v>
      </c>
      <c r="BX149" s="14">
        <v>0</v>
      </c>
      <c r="BY149" s="66">
        <v>0</v>
      </c>
      <c r="BZ149" s="65">
        <v>0</v>
      </c>
      <c r="CA149" s="14">
        <v>0</v>
      </c>
      <c r="CB149" s="66">
        <v>0</v>
      </c>
      <c r="CC149" s="65">
        <v>0</v>
      </c>
      <c r="CD149" s="14">
        <v>0</v>
      </c>
      <c r="CE149" s="66">
        <v>0</v>
      </c>
      <c r="CF149" s="65">
        <v>0</v>
      </c>
      <c r="CG149" s="14">
        <v>0</v>
      </c>
      <c r="CH149" s="66">
        <v>0</v>
      </c>
      <c r="CI149" s="65">
        <v>0</v>
      </c>
      <c r="CJ149" s="14">
        <v>0</v>
      </c>
      <c r="CK149" s="66">
        <v>0</v>
      </c>
      <c r="CL149" s="65">
        <v>0.15</v>
      </c>
      <c r="CM149" s="14">
        <v>3.5720000000000001</v>
      </c>
      <c r="CN149" s="66">
        <f t="shared" ref="CN149:CN151" si="1379">CM149/CL149*1000</f>
        <v>23813.333333333336</v>
      </c>
      <c r="CO149" s="65">
        <v>0</v>
      </c>
      <c r="CP149" s="14">
        <v>0</v>
      </c>
      <c r="CQ149" s="66">
        <v>0</v>
      </c>
      <c r="CR149" s="65">
        <v>0</v>
      </c>
      <c r="CS149" s="14">
        <v>0</v>
      </c>
      <c r="CT149" s="66">
        <v>0</v>
      </c>
      <c r="CU149" s="65">
        <v>0</v>
      </c>
      <c r="CV149" s="14">
        <v>0</v>
      </c>
      <c r="CW149" s="66">
        <v>0</v>
      </c>
      <c r="CX149" s="65">
        <v>0</v>
      </c>
      <c r="CY149" s="14">
        <v>0</v>
      </c>
      <c r="CZ149" s="66">
        <f t="shared" ref="CZ149:CZ160" si="1380">IF(CX149=0,0,CY149/CX149*1000)</f>
        <v>0</v>
      </c>
      <c r="DA149" s="65">
        <v>0</v>
      </c>
      <c r="DB149" s="14">
        <v>0</v>
      </c>
      <c r="DC149" s="66">
        <v>0</v>
      </c>
      <c r="DD149" s="65">
        <v>0</v>
      </c>
      <c r="DE149" s="14">
        <v>0</v>
      </c>
      <c r="DF149" s="66">
        <v>0</v>
      </c>
      <c r="DG149" s="65">
        <v>0</v>
      </c>
      <c r="DH149" s="14">
        <v>0</v>
      </c>
      <c r="DI149" s="66">
        <v>0</v>
      </c>
      <c r="DJ149" s="65">
        <v>0</v>
      </c>
      <c r="DK149" s="14">
        <v>0</v>
      </c>
      <c r="DL149" s="66">
        <f t="shared" ref="DL149:DL160" si="1381">IF(DJ149=0,0,DK149/DJ149*1000)</f>
        <v>0</v>
      </c>
      <c r="DM149" s="65">
        <v>0</v>
      </c>
      <c r="DN149" s="14">
        <v>0</v>
      </c>
      <c r="DO149" s="66">
        <f t="shared" ref="DO149:DO160" si="1382">IF(DM149=0,0,DN149/DM149*1000)</f>
        <v>0</v>
      </c>
      <c r="DP149" s="65">
        <v>0.20610000000000001</v>
      </c>
      <c r="DQ149" s="14">
        <v>5.13</v>
      </c>
      <c r="DR149" s="66">
        <f t="shared" ref="DR149:DR151" si="1383">DQ149/DP149*1000</f>
        <v>24890.82969432314</v>
      </c>
      <c r="DS149" s="65">
        <v>0</v>
      </c>
      <c r="DT149" s="14">
        <v>0</v>
      </c>
      <c r="DU149" s="66">
        <v>0</v>
      </c>
      <c r="DV149" s="65">
        <v>0</v>
      </c>
      <c r="DW149" s="14">
        <v>0</v>
      </c>
      <c r="DX149" s="66">
        <v>0</v>
      </c>
      <c r="DY149" s="65">
        <v>0</v>
      </c>
      <c r="DZ149" s="14">
        <v>0</v>
      </c>
      <c r="EA149" s="66">
        <v>0</v>
      </c>
      <c r="EB149" s="65">
        <v>16.536360000000002</v>
      </c>
      <c r="EC149" s="14">
        <v>389.26799999999997</v>
      </c>
      <c r="ED149" s="66">
        <f t="shared" ref="ED149:ED151" si="1384">EC149/EB149*1000</f>
        <v>23540.126122072808</v>
      </c>
      <c r="EE149" s="65">
        <v>0</v>
      </c>
      <c r="EF149" s="14">
        <v>0</v>
      </c>
      <c r="EG149" s="66">
        <v>0</v>
      </c>
      <c r="EH149" s="65">
        <v>0</v>
      </c>
      <c r="EI149" s="14">
        <v>0</v>
      </c>
      <c r="EJ149" s="66">
        <v>0</v>
      </c>
      <c r="EK149" s="65">
        <v>0</v>
      </c>
      <c r="EL149" s="14">
        <v>0</v>
      </c>
      <c r="EM149" s="66">
        <v>0</v>
      </c>
      <c r="EN149" s="65">
        <v>0.18453999999999998</v>
      </c>
      <c r="EO149" s="14">
        <v>5.0739999999999998</v>
      </c>
      <c r="EP149" s="66">
        <f t="shared" ref="EP149:EP151" si="1385">EO149/EN149*1000</f>
        <v>27495.39395253062</v>
      </c>
      <c r="EQ149" s="65">
        <v>0</v>
      </c>
      <c r="ER149" s="14">
        <v>0</v>
      </c>
      <c r="ES149" s="66">
        <v>0</v>
      </c>
      <c r="ET149" s="65">
        <v>0</v>
      </c>
      <c r="EU149" s="14">
        <v>0</v>
      </c>
      <c r="EV149" s="66">
        <v>0</v>
      </c>
      <c r="EW149" s="65">
        <v>0</v>
      </c>
      <c r="EX149" s="14">
        <v>0</v>
      </c>
      <c r="EY149" s="66">
        <f t="shared" ref="EY149:EY160" si="1386">IF(EW149=0,0,EX149/EW149*1000)</f>
        <v>0</v>
      </c>
      <c r="EZ149" s="65">
        <v>5.5350000000000001</v>
      </c>
      <c r="FA149" s="14">
        <v>211.38</v>
      </c>
      <c r="FB149" s="66">
        <f t="shared" ref="FB149:FB151" si="1387">FA149/EZ149*1000</f>
        <v>38189.701897018967</v>
      </c>
      <c r="FC149" s="65">
        <v>8.8518899999999991</v>
      </c>
      <c r="FD149" s="14">
        <v>220.72800000000001</v>
      </c>
      <c r="FE149" s="66">
        <f t="shared" ref="FE149:FE151" si="1388">FD149/FC149*1000</f>
        <v>24935.691699738705</v>
      </c>
      <c r="FF149" s="65">
        <v>72.634149999999991</v>
      </c>
      <c r="FG149" s="14">
        <v>2515.9870000000001</v>
      </c>
      <c r="FH149" s="66">
        <f t="shared" ref="FH149:FH151" si="1389">FG149/FF149*1000</f>
        <v>34639.174548060386</v>
      </c>
      <c r="FI149" s="65">
        <v>0</v>
      </c>
      <c r="FJ149" s="14">
        <v>0</v>
      </c>
      <c r="FK149" s="66">
        <v>0</v>
      </c>
      <c r="FL149" s="65">
        <v>0</v>
      </c>
      <c r="FM149" s="14">
        <v>0</v>
      </c>
      <c r="FN149" s="66">
        <v>0</v>
      </c>
      <c r="FO149" s="65">
        <v>0</v>
      </c>
      <c r="FP149" s="14">
        <v>0</v>
      </c>
      <c r="FQ149" s="66">
        <v>0</v>
      </c>
      <c r="FR149" s="65">
        <v>0</v>
      </c>
      <c r="FS149" s="14">
        <v>0</v>
      </c>
      <c r="FT149" s="66">
        <v>0</v>
      </c>
      <c r="FU149" s="65">
        <v>0</v>
      </c>
      <c r="FV149" s="14">
        <v>0</v>
      </c>
      <c r="FW149" s="66">
        <v>0</v>
      </c>
      <c r="FX149" s="65">
        <v>0</v>
      </c>
      <c r="FY149" s="14">
        <v>0</v>
      </c>
      <c r="FZ149" s="66">
        <v>0</v>
      </c>
      <c r="GA149" s="65">
        <v>0</v>
      </c>
      <c r="GB149" s="14">
        <v>0</v>
      </c>
      <c r="GC149" s="66">
        <v>0</v>
      </c>
      <c r="GD149" s="65">
        <v>0</v>
      </c>
      <c r="GE149" s="14">
        <v>0</v>
      </c>
      <c r="GF149" s="66">
        <v>0</v>
      </c>
      <c r="GG149" s="65">
        <v>0</v>
      </c>
      <c r="GH149" s="14">
        <v>0</v>
      </c>
      <c r="GI149" s="66">
        <v>0</v>
      </c>
      <c r="GJ149" s="65">
        <v>0</v>
      </c>
      <c r="GK149" s="14">
        <v>0</v>
      </c>
      <c r="GL149" s="66">
        <v>0</v>
      </c>
      <c r="GM149" s="65">
        <v>0</v>
      </c>
      <c r="GN149" s="14">
        <v>0</v>
      </c>
      <c r="GO149" s="66">
        <v>0</v>
      </c>
      <c r="GP149" s="65">
        <v>1.9440000000000002E-2</v>
      </c>
      <c r="GQ149" s="14">
        <v>1.33</v>
      </c>
      <c r="GR149" s="66">
        <f t="shared" ref="GR149" si="1390">GQ149/GP149*1000</f>
        <v>68415.637860082294</v>
      </c>
      <c r="GS149" s="65">
        <v>0</v>
      </c>
      <c r="GT149" s="14">
        <v>0</v>
      </c>
      <c r="GU149" s="66">
        <v>0</v>
      </c>
      <c r="GV149" s="65">
        <v>0</v>
      </c>
      <c r="GW149" s="14">
        <v>0</v>
      </c>
      <c r="GX149" s="66">
        <v>0</v>
      </c>
      <c r="GY149" s="65">
        <v>0</v>
      </c>
      <c r="GZ149" s="14">
        <v>0</v>
      </c>
      <c r="HA149" s="66">
        <v>0</v>
      </c>
      <c r="HB149" s="65">
        <v>0</v>
      </c>
      <c r="HC149" s="14">
        <v>0</v>
      </c>
      <c r="HD149" s="66">
        <v>0</v>
      </c>
      <c r="HE149" s="65">
        <v>0</v>
      </c>
      <c r="HF149" s="14">
        <v>0</v>
      </c>
      <c r="HG149" s="66">
        <v>0</v>
      </c>
      <c r="HH149" s="65">
        <v>0</v>
      </c>
      <c r="HI149" s="14">
        <v>0</v>
      </c>
      <c r="HJ149" s="66">
        <f t="shared" ref="HJ149:HJ160" si="1391">IF(HH149=0,0,HI149/HH149*1000)</f>
        <v>0</v>
      </c>
      <c r="HK149" s="65">
        <v>0</v>
      </c>
      <c r="HL149" s="14">
        <v>0</v>
      </c>
      <c r="HM149" s="66">
        <v>0</v>
      </c>
      <c r="HN149" s="65">
        <v>0</v>
      </c>
      <c r="HO149" s="14">
        <v>0</v>
      </c>
      <c r="HP149" s="66">
        <v>0</v>
      </c>
      <c r="HQ149" s="65">
        <v>0</v>
      </c>
      <c r="HR149" s="14">
        <v>0</v>
      </c>
      <c r="HS149" s="66">
        <v>0</v>
      </c>
      <c r="HT149" s="65">
        <v>0</v>
      </c>
      <c r="HU149" s="14">
        <v>0</v>
      </c>
      <c r="HV149" s="66">
        <v>0</v>
      </c>
      <c r="HW149" s="65">
        <v>0</v>
      </c>
      <c r="HX149" s="14">
        <v>0</v>
      </c>
      <c r="HY149" s="66">
        <v>0</v>
      </c>
      <c r="HZ149" s="65">
        <v>0</v>
      </c>
      <c r="IA149" s="14">
        <v>0</v>
      </c>
      <c r="IB149" s="66">
        <f t="shared" ref="IB149:IB160" si="1392">IF(HZ149=0,0,IA149/HZ149*1000)</f>
        <v>0</v>
      </c>
      <c r="IC149" s="65">
        <v>0</v>
      </c>
      <c r="ID149" s="14">
        <v>0</v>
      </c>
      <c r="IE149" s="66">
        <v>0</v>
      </c>
      <c r="IF149" s="65">
        <v>0</v>
      </c>
      <c r="IG149" s="14">
        <v>0</v>
      </c>
      <c r="IH149" s="66">
        <v>0</v>
      </c>
      <c r="II149" s="65">
        <v>0</v>
      </c>
      <c r="IJ149" s="14">
        <v>0</v>
      </c>
      <c r="IK149" s="66">
        <v>0</v>
      </c>
      <c r="IL149" s="65">
        <v>0</v>
      </c>
      <c r="IM149" s="14">
        <v>0</v>
      </c>
      <c r="IN149" s="66">
        <v>0</v>
      </c>
      <c r="IO149" s="65">
        <v>0</v>
      </c>
      <c r="IP149" s="14">
        <v>0</v>
      </c>
      <c r="IQ149" s="66">
        <v>0</v>
      </c>
      <c r="IR149" s="65">
        <v>0</v>
      </c>
      <c r="IS149" s="14">
        <v>0</v>
      </c>
      <c r="IT149" s="66">
        <v>0</v>
      </c>
      <c r="IU149" s="65">
        <v>0</v>
      </c>
      <c r="IV149" s="14">
        <v>0</v>
      </c>
      <c r="IW149" s="66">
        <v>0</v>
      </c>
      <c r="IX149" s="65">
        <v>2.07E-2</v>
      </c>
      <c r="IY149" s="14">
        <v>7.9939999999999998</v>
      </c>
      <c r="IZ149" s="66">
        <f t="shared" ref="IZ149:IZ150" si="1393">IY149/IX149*1000</f>
        <v>386183.57487922703</v>
      </c>
      <c r="JA149" s="65">
        <v>0</v>
      </c>
      <c r="JB149" s="14">
        <v>0</v>
      </c>
      <c r="JC149" s="66">
        <v>0</v>
      </c>
      <c r="JD149" s="65">
        <v>14.653709999999998</v>
      </c>
      <c r="JE149" s="14">
        <v>555.75400000000002</v>
      </c>
      <c r="JF149" s="66">
        <f t="shared" ref="JF149:JF151" si="1394">JE149/JD149*1000</f>
        <v>37925.822197928035</v>
      </c>
      <c r="JG149" s="65">
        <v>0</v>
      </c>
      <c r="JH149" s="14">
        <v>0</v>
      </c>
      <c r="JI149" s="66">
        <v>0</v>
      </c>
      <c r="JJ149" s="11">
        <f t="shared" ref="JJ149:JJ161" si="1395">F149+I149+L149+AM149+AS149+AY149+BB149+BE149+BH149+BN149+BQ149+BW149+BZ149+CL149+CO149+CR149+DA149+DD149+DG149+DP149+DS149+DY149+EE149+EK149+EN149+ET149+EZ149+FC149+FF149+FI149+FO149+GD149+GG149+GP149+GV149+GY149+HE149+HT149+HW149+IC149+IL149+IO149+IR149+IU149+IX149+JA149+JD149+JG149+II149+IF149+BT149+HQ149+HN149+HK149+HB149+GS149+GJ149+GA149+FX149+FU149+FR149+FL149+EQ149+EB149+DV149+CU149+CI149+CC149+AV149+AP149+AJ149+AD149+AA149+X149+R149+O149+C149+CF149+EH149+GM149</f>
        <v>198.21845999999999</v>
      </c>
      <c r="JK149" s="21">
        <f t="shared" ref="JK149:JK161" si="1396">G149+J149+M149+AN149+AT149+AZ149+BC149+BF149+BI149+BO149+BR149+BX149+CA149+CM149+CP149+CS149+DB149+DE149+DH149+DQ149+DT149+DZ149+EF149+EL149+EO149+EU149+FA149+FD149+FG149+FJ149+FP149+GE149+GH149+GQ149+GW149+GZ149+HF149+HU149+HX149+ID149+IM149+IP149+IS149+IV149+IY149+JB149+JE149+JH149+IJ149+IG149+BU149+HR149+HO149+HL149+HC149+GT149+GK149+GB149+FY149+FV149+FS149+FM149+ER149+EC149+DW149+CV149+CJ149+CD149+AW149+AQ149+AK149+AE149+AB149+Y149+S149+P149+D149+CG149+EI149+GN149</f>
        <v>6040.6769999999997</v>
      </c>
    </row>
    <row r="150" spans="1:391" x14ac:dyDescent="0.3">
      <c r="A150" s="57">
        <v>2020</v>
      </c>
      <c r="B150" s="58" t="s">
        <v>6</v>
      </c>
      <c r="C150" s="65">
        <v>0</v>
      </c>
      <c r="D150" s="14">
        <v>0</v>
      </c>
      <c r="E150" s="66">
        <v>0</v>
      </c>
      <c r="F150" s="65">
        <v>0</v>
      </c>
      <c r="G150" s="14">
        <v>0</v>
      </c>
      <c r="H150" s="66">
        <v>0</v>
      </c>
      <c r="I150" s="65">
        <v>0</v>
      </c>
      <c r="J150" s="14">
        <v>0</v>
      </c>
      <c r="K150" s="66">
        <v>0</v>
      </c>
      <c r="L150" s="65">
        <v>9.4019999999999992E-2</v>
      </c>
      <c r="M150" s="14">
        <v>3.8879999999999999</v>
      </c>
      <c r="N150" s="66">
        <f t="shared" ref="N150" si="1397">M150/L150*1000</f>
        <v>41352.90363752393</v>
      </c>
      <c r="O150" s="65">
        <v>0</v>
      </c>
      <c r="P150" s="14">
        <v>0</v>
      </c>
      <c r="Q150" s="66">
        <v>0</v>
      </c>
      <c r="R150" s="65">
        <v>0</v>
      </c>
      <c r="S150" s="14">
        <v>0</v>
      </c>
      <c r="T150" s="66">
        <v>0</v>
      </c>
      <c r="U150" s="65">
        <v>0</v>
      </c>
      <c r="V150" s="14">
        <v>0</v>
      </c>
      <c r="W150" s="66">
        <f t="shared" si="1374"/>
        <v>0</v>
      </c>
      <c r="X150" s="65">
        <v>0</v>
      </c>
      <c r="Y150" s="14">
        <v>0</v>
      </c>
      <c r="Z150" s="66">
        <v>0</v>
      </c>
      <c r="AA150" s="65">
        <v>0</v>
      </c>
      <c r="AB150" s="14">
        <v>0</v>
      </c>
      <c r="AC150" s="66">
        <v>0</v>
      </c>
      <c r="AD150" s="65">
        <v>0</v>
      </c>
      <c r="AE150" s="14">
        <v>0</v>
      </c>
      <c r="AF150" s="66">
        <v>0</v>
      </c>
      <c r="AG150" s="65">
        <v>0</v>
      </c>
      <c r="AH150" s="14">
        <v>0</v>
      </c>
      <c r="AI150" s="66">
        <f t="shared" si="1376"/>
        <v>0</v>
      </c>
      <c r="AJ150" s="65">
        <v>0</v>
      </c>
      <c r="AK150" s="14">
        <v>0</v>
      </c>
      <c r="AL150" s="66">
        <v>0</v>
      </c>
      <c r="AM150" s="65">
        <v>0</v>
      </c>
      <c r="AN150" s="14">
        <v>0</v>
      </c>
      <c r="AO150" s="66">
        <v>0</v>
      </c>
      <c r="AP150" s="65">
        <v>0</v>
      </c>
      <c r="AQ150" s="14">
        <v>0</v>
      </c>
      <c r="AR150" s="66">
        <v>0</v>
      </c>
      <c r="AS150" s="65">
        <v>0</v>
      </c>
      <c r="AT150" s="14">
        <v>0</v>
      </c>
      <c r="AU150" s="66">
        <v>0</v>
      </c>
      <c r="AV150" s="65">
        <v>0</v>
      </c>
      <c r="AW150" s="14">
        <v>0</v>
      </c>
      <c r="AX150" s="66">
        <v>0</v>
      </c>
      <c r="AY150" s="65">
        <v>0</v>
      </c>
      <c r="AZ150" s="14">
        <v>0</v>
      </c>
      <c r="BA150" s="66">
        <v>0</v>
      </c>
      <c r="BB150" s="65">
        <v>0</v>
      </c>
      <c r="BC150" s="14">
        <v>0</v>
      </c>
      <c r="BD150" s="66">
        <v>0</v>
      </c>
      <c r="BE150" s="65">
        <v>0.65029999999999999</v>
      </c>
      <c r="BF150" s="14">
        <v>18.428999999999998</v>
      </c>
      <c r="BG150" s="66">
        <f t="shared" ref="BG150:BG151" si="1398">BF150/BE150*1000</f>
        <v>28339.228048592955</v>
      </c>
      <c r="BH150" s="65">
        <v>0</v>
      </c>
      <c r="BI150" s="14">
        <v>0</v>
      </c>
      <c r="BJ150" s="66">
        <v>0</v>
      </c>
      <c r="BK150" s="65"/>
      <c r="BL150" s="14"/>
      <c r="BM150" s="66"/>
      <c r="BN150" s="65">
        <v>0</v>
      </c>
      <c r="BO150" s="14">
        <v>0</v>
      </c>
      <c r="BP150" s="66">
        <v>0</v>
      </c>
      <c r="BQ150" s="65">
        <v>0</v>
      </c>
      <c r="BR150" s="14">
        <v>0</v>
      </c>
      <c r="BS150" s="66">
        <v>0</v>
      </c>
      <c r="BT150" s="65">
        <v>0</v>
      </c>
      <c r="BU150" s="14">
        <v>0</v>
      </c>
      <c r="BV150" s="66">
        <v>0</v>
      </c>
      <c r="BW150" s="65">
        <v>0</v>
      </c>
      <c r="BX150" s="14">
        <v>0</v>
      </c>
      <c r="BY150" s="66">
        <v>0</v>
      </c>
      <c r="BZ150" s="65">
        <v>0</v>
      </c>
      <c r="CA150" s="14">
        <v>0</v>
      </c>
      <c r="CB150" s="66">
        <v>0</v>
      </c>
      <c r="CC150" s="65">
        <v>0</v>
      </c>
      <c r="CD150" s="14">
        <v>0</v>
      </c>
      <c r="CE150" s="66">
        <v>0</v>
      </c>
      <c r="CF150" s="65">
        <v>0</v>
      </c>
      <c r="CG150" s="14">
        <v>0</v>
      </c>
      <c r="CH150" s="66">
        <v>0</v>
      </c>
      <c r="CI150" s="65">
        <v>0</v>
      </c>
      <c r="CJ150" s="14">
        <v>0</v>
      </c>
      <c r="CK150" s="66">
        <v>0</v>
      </c>
      <c r="CL150" s="65">
        <v>0.12868000000000002</v>
      </c>
      <c r="CM150" s="14">
        <v>4.0679999999999996</v>
      </c>
      <c r="CN150" s="66">
        <f t="shared" si="1379"/>
        <v>31613.304320795767</v>
      </c>
      <c r="CO150" s="65">
        <v>0</v>
      </c>
      <c r="CP150" s="14">
        <v>0</v>
      </c>
      <c r="CQ150" s="66">
        <v>0</v>
      </c>
      <c r="CR150" s="65">
        <v>0</v>
      </c>
      <c r="CS150" s="14">
        <v>0</v>
      </c>
      <c r="CT150" s="66">
        <v>0</v>
      </c>
      <c r="CU150" s="65">
        <v>0</v>
      </c>
      <c r="CV150" s="14">
        <v>0</v>
      </c>
      <c r="CW150" s="66">
        <v>0</v>
      </c>
      <c r="CX150" s="65">
        <v>0</v>
      </c>
      <c r="CY150" s="14">
        <v>0</v>
      </c>
      <c r="CZ150" s="66">
        <f t="shared" si="1380"/>
        <v>0</v>
      </c>
      <c r="DA150" s="65">
        <v>0</v>
      </c>
      <c r="DB150" s="14">
        <v>0</v>
      </c>
      <c r="DC150" s="66">
        <v>0</v>
      </c>
      <c r="DD150" s="65">
        <v>0</v>
      </c>
      <c r="DE150" s="14">
        <v>0</v>
      </c>
      <c r="DF150" s="66">
        <v>0</v>
      </c>
      <c r="DG150" s="65">
        <v>0</v>
      </c>
      <c r="DH150" s="14">
        <v>0</v>
      </c>
      <c r="DI150" s="66">
        <v>0</v>
      </c>
      <c r="DJ150" s="65">
        <v>0</v>
      </c>
      <c r="DK150" s="14">
        <v>0</v>
      </c>
      <c r="DL150" s="66">
        <f t="shared" si="1381"/>
        <v>0</v>
      </c>
      <c r="DM150" s="65">
        <v>0</v>
      </c>
      <c r="DN150" s="14">
        <v>0</v>
      </c>
      <c r="DO150" s="66">
        <f t="shared" si="1382"/>
        <v>0</v>
      </c>
      <c r="DP150" s="65">
        <v>0.4204</v>
      </c>
      <c r="DQ150" s="14">
        <v>10.64</v>
      </c>
      <c r="DR150" s="66">
        <f t="shared" si="1383"/>
        <v>25309.229305423407</v>
      </c>
      <c r="DS150" s="65">
        <v>0</v>
      </c>
      <c r="DT150" s="14">
        <v>0</v>
      </c>
      <c r="DU150" s="66">
        <v>0</v>
      </c>
      <c r="DV150" s="65">
        <v>0</v>
      </c>
      <c r="DW150" s="14">
        <v>0</v>
      </c>
      <c r="DX150" s="66">
        <v>0</v>
      </c>
      <c r="DY150" s="65">
        <v>0</v>
      </c>
      <c r="DZ150" s="14">
        <v>0</v>
      </c>
      <c r="EA150" s="66">
        <v>0</v>
      </c>
      <c r="EB150" s="65">
        <v>0</v>
      </c>
      <c r="EC150" s="14">
        <v>0</v>
      </c>
      <c r="ED150" s="66">
        <v>0</v>
      </c>
      <c r="EE150" s="65">
        <v>0</v>
      </c>
      <c r="EF150" s="14">
        <v>0</v>
      </c>
      <c r="EG150" s="66">
        <v>0</v>
      </c>
      <c r="EH150" s="65">
        <v>0</v>
      </c>
      <c r="EI150" s="14">
        <v>0</v>
      </c>
      <c r="EJ150" s="66">
        <v>0</v>
      </c>
      <c r="EK150" s="65">
        <v>0</v>
      </c>
      <c r="EL150" s="14">
        <v>0</v>
      </c>
      <c r="EM150" s="66">
        <v>0</v>
      </c>
      <c r="EN150" s="65">
        <v>0.18614</v>
      </c>
      <c r="EO150" s="14">
        <v>9.6479999999999997</v>
      </c>
      <c r="EP150" s="66">
        <f t="shared" si="1385"/>
        <v>51831.954442892449</v>
      </c>
      <c r="EQ150" s="65">
        <v>0</v>
      </c>
      <c r="ER150" s="14">
        <v>0</v>
      </c>
      <c r="ES150" s="66">
        <v>0</v>
      </c>
      <c r="ET150" s="65">
        <v>0</v>
      </c>
      <c r="EU150" s="14">
        <v>0</v>
      </c>
      <c r="EV150" s="66">
        <v>0</v>
      </c>
      <c r="EW150" s="65">
        <v>0</v>
      </c>
      <c r="EX150" s="14">
        <v>0</v>
      </c>
      <c r="EY150" s="66">
        <f t="shared" si="1386"/>
        <v>0</v>
      </c>
      <c r="EZ150" s="65">
        <v>0.79205999999999999</v>
      </c>
      <c r="FA150" s="14">
        <v>12.63</v>
      </c>
      <c r="FB150" s="66">
        <f t="shared" si="1387"/>
        <v>15945.761684720856</v>
      </c>
      <c r="FC150" s="65">
        <v>7.86843</v>
      </c>
      <c r="FD150" s="14">
        <v>205.37700000000001</v>
      </c>
      <c r="FE150" s="66">
        <f t="shared" si="1388"/>
        <v>26101.395068647751</v>
      </c>
      <c r="FF150" s="65">
        <v>0</v>
      </c>
      <c r="FG150" s="14">
        <v>0</v>
      </c>
      <c r="FH150" s="66">
        <v>0</v>
      </c>
      <c r="FI150" s="65">
        <v>0</v>
      </c>
      <c r="FJ150" s="14">
        <v>0</v>
      </c>
      <c r="FK150" s="66">
        <v>0</v>
      </c>
      <c r="FL150" s="65">
        <v>0</v>
      </c>
      <c r="FM150" s="14">
        <v>0</v>
      </c>
      <c r="FN150" s="66">
        <v>0</v>
      </c>
      <c r="FO150" s="65">
        <v>0</v>
      </c>
      <c r="FP150" s="14">
        <v>0</v>
      </c>
      <c r="FQ150" s="66">
        <v>0</v>
      </c>
      <c r="FR150" s="65">
        <v>0</v>
      </c>
      <c r="FS150" s="14">
        <v>0</v>
      </c>
      <c r="FT150" s="66">
        <v>0</v>
      </c>
      <c r="FU150" s="65">
        <v>0</v>
      </c>
      <c r="FV150" s="14">
        <v>0</v>
      </c>
      <c r="FW150" s="66">
        <v>0</v>
      </c>
      <c r="FX150" s="65">
        <v>0</v>
      </c>
      <c r="FY150" s="14">
        <v>0</v>
      </c>
      <c r="FZ150" s="66">
        <v>0</v>
      </c>
      <c r="GA150" s="65">
        <v>0</v>
      </c>
      <c r="GB150" s="14">
        <v>0</v>
      </c>
      <c r="GC150" s="66">
        <v>0</v>
      </c>
      <c r="GD150" s="65">
        <v>0</v>
      </c>
      <c r="GE150" s="14">
        <v>0</v>
      </c>
      <c r="GF150" s="66">
        <v>0</v>
      </c>
      <c r="GG150" s="65">
        <v>0</v>
      </c>
      <c r="GH150" s="14">
        <v>0</v>
      </c>
      <c r="GI150" s="66">
        <v>0</v>
      </c>
      <c r="GJ150" s="65">
        <v>0</v>
      </c>
      <c r="GK150" s="14">
        <v>0</v>
      </c>
      <c r="GL150" s="66">
        <v>0</v>
      </c>
      <c r="GM150" s="65">
        <v>0</v>
      </c>
      <c r="GN150" s="14">
        <v>0</v>
      </c>
      <c r="GO150" s="66">
        <v>0</v>
      </c>
      <c r="GP150" s="65">
        <v>0</v>
      </c>
      <c r="GQ150" s="14">
        <v>0</v>
      </c>
      <c r="GR150" s="66">
        <v>0</v>
      </c>
      <c r="GS150" s="65">
        <v>0</v>
      </c>
      <c r="GT150" s="14">
        <v>0</v>
      </c>
      <c r="GU150" s="66">
        <v>0</v>
      </c>
      <c r="GV150" s="65">
        <v>0</v>
      </c>
      <c r="GW150" s="14">
        <v>0</v>
      </c>
      <c r="GX150" s="66">
        <v>0</v>
      </c>
      <c r="GY150" s="65">
        <v>0.37813000000000002</v>
      </c>
      <c r="GZ150" s="14">
        <v>20.881</v>
      </c>
      <c r="HA150" s="66">
        <f t="shared" ref="HA150" si="1399">GZ150/GY150*1000</f>
        <v>55221.749133895748</v>
      </c>
      <c r="HB150" s="65">
        <v>0</v>
      </c>
      <c r="HC150" s="14">
        <v>0</v>
      </c>
      <c r="HD150" s="66">
        <v>0</v>
      </c>
      <c r="HE150" s="65">
        <v>0</v>
      </c>
      <c r="HF150" s="14">
        <v>0</v>
      </c>
      <c r="HG150" s="66">
        <v>0</v>
      </c>
      <c r="HH150" s="65">
        <v>0</v>
      </c>
      <c r="HI150" s="14">
        <v>0</v>
      </c>
      <c r="HJ150" s="66">
        <f t="shared" si="1391"/>
        <v>0</v>
      </c>
      <c r="HK150" s="65">
        <v>0</v>
      </c>
      <c r="HL150" s="14">
        <v>0</v>
      </c>
      <c r="HM150" s="66">
        <v>0</v>
      </c>
      <c r="HN150" s="65">
        <v>0</v>
      </c>
      <c r="HO150" s="14">
        <v>0</v>
      </c>
      <c r="HP150" s="66">
        <v>0</v>
      </c>
      <c r="HQ150" s="65">
        <v>0</v>
      </c>
      <c r="HR150" s="14">
        <v>0</v>
      </c>
      <c r="HS150" s="66">
        <v>0</v>
      </c>
      <c r="HT150" s="65">
        <v>0</v>
      </c>
      <c r="HU150" s="14">
        <v>0</v>
      </c>
      <c r="HV150" s="66">
        <v>0</v>
      </c>
      <c r="HW150" s="65">
        <v>0</v>
      </c>
      <c r="HX150" s="14">
        <v>0</v>
      </c>
      <c r="HY150" s="66">
        <v>0</v>
      </c>
      <c r="HZ150" s="65">
        <v>0</v>
      </c>
      <c r="IA150" s="14">
        <v>0</v>
      </c>
      <c r="IB150" s="66">
        <f t="shared" si="1392"/>
        <v>0</v>
      </c>
      <c r="IC150" s="65">
        <v>0</v>
      </c>
      <c r="ID150" s="14">
        <v>0</v>
      </c>
      <c r="IE150" s="66">
        <v>0</v>
      </c>
      <c r="IF150" s="65">
        <v>0</v>
      </c>
      <c r="IG150" s="14">
        <v>0</v>
      </c>
      <c r="IH150" s="66">
        <v>0</v>
      </c>
      <c r="II150" s="65">
        <v>0</v>
      </c>
      <c r="IJ150" s="14">
        <v>0</v>
      </c>
      <c r="IK150" s="66">
        <v>0</v>
      </c>
      <c r="IL150" s="65">
        <v>7.5200000000000003E-2</v>
      </c>
      <c r="IM150" s="14">
        <v>3.129</v>
      </c>
      <c r="IN150" s="66">
        <f t="shared" ref="IN150:IN151" si="1400">IM150/IL150*1000</f>
        <v>41609.042553191488</v>
      </c>
      <c r="IO150" s="65">
        <v>0</v>
      </c>
      <c r="IP150" s="14">
        <v>0</v>
      </c>
      <c r="IQ150" s="66">
        <v>0</v>
      </c>
      <c r="IR150" s="65">
        <v>0</v>
      </c>
      <c r="IS150" s="14">
        <v>0</v>
      </c>
      <c r="IT150" s="66">
        <v>0</v>
      </c>
      <c r="IU150" s="65">
        <v>0</v>
      </c>
      <c r="IV150" s="14">
        <v>0</v>
      </c>
      <c r="IW150" s="66">
        <v>0</v>
      </c>
      <c r="IX150" s="65">
        <v>9.6999999999999986E-3</v>
      </c>
      <c r="IY150" s="14">
        <v>3.6160000000000001</v>
      </c>
      <c r="IZ150" s="66">
        <f t="shared" si="1393"/>
        <v>372783.50515463919</v>
      </c>
      <c r="JA150" s="65">
        <v>0</v>
      </c>
      <c r="JB150" s="14">
        <v>0</v>
      </c>
      <c r="JC150" s="66">
        <v>0</v>
      </c>
      <c r="JD150" s="65">
        <v>1.3849100000000001</v>
      </c>
      <c r="JE150" s="14">
        <v>45.725000000000001</v>
      </c>
      <c r="JF150" s="66">
        <f t="shared" si="1394"/>
        <v>33016.585915330237</v>
      </c>
      <c r="JG150" s="65">
        <v>0</v>
      </c>
      <c r="JH150" s="14">
        <v>0</v>
      </c>
      <c r="JI150" s="66">
        <v>0</v>
      </c>
      <c r="JJ150" s="11">
        <f t="shared" si="1395"/>
        <v>11.987970000000001</v>
      </c>
      <c r="JK150" s="21">
        <f t="shared" si="1396"/>
        <v>338.03100000000006</v>
      </c>
    </row>
    <row r="151" spans="1:391" x14ac:dyDescent="0.3">
      <c r="A151" s="57">
        <v>2020</v>
      </c>
      <c r="B151" s="58" t="s">
        <v>7</v>
      </c>
      <c r="C151" s="65">
        <v>0</v>
      </c>
      <c r="D151" s="14">
        <v>0</v>
      </c>
      <c r="E151" s="66">
        <v>0</v>
      </c>
      <c r="F151" s="65">
        <v>2E-3</v>
      </c>
      <c r="G151" s="14">
        <v>8.6999999999999994E-2</v>
      </c>
      <c r="H151" s="66">
        <f t="shared" si="1373"/>
        <v>43499.999999999993</v>
      </c>
      <c r="I151" s="65">
        <v>0</v>
      </c>
      <c r="J151" s="14">
        <v>0</v>
      </c>
      <c r="K151" s="66">
        <v>0</v>
      </c>
      <c r="L151" s="65">
        <v>0</v>
      </c>
      <c r="M151" s="14">
        <v>0</v>
      </c>
      <c r="N151" s="66">
        <v>0</v>
      </c>
      <c r="O151" s="65">
        <v>0</v>
      </c>
      <c r="P151" s="14">
        <v>0</v>
      </c>
      <c r="Q151" s="66">
        <v>0</v>
      </c>
      <c r="R151" s="65">
        <v>0</v>
      </c>
      <c r="S151" s="14">
        <v>0</v>
      </c>
      <c r="T151" s="66">
        <v>0</v>
      </c>
      <c r="U151" s="65">
        <v>0</v>
      </c>
      <c r="V151" s="14">
        <v>0</v>
      </c>
      <c r="W151" s="66">
        <f t="shared" si="1374"/>
        <v>0</v>
      </c>
      <c r="X151" s="65">
        <v>85.522570000000002</v>
      </c>
      <c r="Y151" s="14">
        <v>3209.8719999999998</v>
      </c>
      <c r="Z151" s="66">
        <f t="shared" si="1375"/>
        <v>37532.454882962469</v>
      </c>
      <c r="AA151" s="65">
        <v>0</v>
      </c>
      <c r="AB151" s="14">
        <v>0</v>
      </c>
      <c r="AC151" s="66">
        <v>0</v>
      </c>
      <c r="AD151" s="65">
        <v>0</v>
      </c>
      <c r="AE151" s="14">
        <v>0</v>
      </c>
      <c r="AF151" s="66">
        <v>0</v>
      </c>
      <c r="AG151" s="65">
        <v>0</v>
      </c>
      <c r="AH151" s="14">
        <v>0</v>
      </c>
      <c r="AI151" s="66">
        <f t="shared" si="1376"/>
        <v>0</v>
      </c>
      <c r="AJ151" s="65">
        <v>0</v>
      </c>
      <c r="AK151" s="14">
        <v>0</v>
      </c>
      <c r="AL151" s="66">
        <v>0</v>
      </c>
      <c r="AM151" s="65">
        <v>0</v>
      </c>
      <c r="AN151" s="14">
        <v>0</v>
      </c>
      <c r="AO151" s="66">
        <v>0</v>
      </c>
      <c r="AP151" s="65">
        <v>0</v>
      </c>
      <c r="AQ151" s="14">
        <v>0</v>
      </c>
      <c r="AR151" s="66">
        <v>0</v>
      </c>
      <c r="AS151" s="65">
        <v>5.0939999999999999E-2</v>
      </c>
      <c r="AT151" s="14">
        <v>1.5409999999999999</v>
      </c>
      <c r="AU151" s="66">
        <f t="shared" ref="AU151" si="1401">AT151/AS151*1000</f>
        <v>30251.276010993326</v>
      </c>
      <c r="AV151" s="65">
        <v>0</v>
      </c>
      <c r="AW151" s="14">
        <v>0</v>
      </c>
      <c r="AX151" s="66">
        <v>0</v>
      </c>
      <c r="AY151" s="65">
        <v>0</v>
      </c>
      <c r="AZ151" s="14">
        <v>0</v>
      </c>
      <c r="BA151" s="66">
        <v>0</v>
      </c>
      <c r="BB151" s="65">
        <v>0</v>
      </c>
      <c r="BC151" s="14">
        <v>0</v>
      </c>
      <c r="BD151" s="66">
        <v>0</v>
      </c>
      <c r="BE151" s="65">
        <v>1.2262</v>
      </c>
      <c r="BF151" s="14">
        <v>60.152000000000001</v>
      </c>
      <c r="BG151" s="66">
        <f t="shared" si="1398"/>
        <v>49055.618985483612</v>
      </c>
      <c r="BH151" s="65">
        <v>0</v>
      </c>
      <c r="BI151" s="14">
        <v>0</v>
      </c>
      <c r="BJ151" s="66">
        <v>0</v>
      </c>
      <c r="BK151" s="65"/>
      <c r="BL151" s="14"/>
      <c r="BM151" s="66"/>
      <c r="BN151" s="65">
        <v>0</v>
      </c>
      <c r="BO151" s="14">
        <v>0</v>
      </c>
      <c r="BP151" s="66">
        <v>0</v>
      </c>
      <c r="BQ151" s="65">
        <v>0</v>
      </c>
      <c r="BR151" s="14">
        <v>0</v>
      </c>
      <c r="BS151" s="66">
        <v>0</v>
      </c>
      <c r="BT151" s="65">
        <v>30.49682</v>
      </c>
      <c r="BU151" s="14">
        <v>1081.972</v>
      </c>
      <c r="BV151" s="66">
        <f t="shared" si="1378"/>
        <v>35478.190840881114</v>
      </c>
      <c r="BW151" s="65">
        <v>0</v>
      </c>
      <c r="BX151" s="14">
        <v>0</v>
      </c>
      <c r="BY151" s="66">
        <v>0</v>
      </c>
      <c r="BZ151" s="65">
        <v>0</v>
      </c>
      <c r="CA151" s="14">
        <v>0</v>
      </c>
      <c r="CB151" s="66">
        <v>0</v>
      </c>
      <c r="CC151" s="65">
        <v>0</v>
      </c>
      <c r="CD151" s="14">
        <v>0</v>
      </c>
      <c r="CE151" s="66">
        <v>0</v>
      </c>
      <c r="CF151" s="65">
        <v>0</v>
      </c>
      <c r="CG151" s="14">
        <v>0</v>
      </c>
      <c r="CH151" s="66">
        <v>0</v>
      </c>
      <c r="CI151" s="65">
        <v>0</v>
      </c>
      <c r="CJ151" s="14">
        <v>0</v>
      </c>
      <c r="CK151" s="66">
        <v>0</v>
      </c>
      <c r="CL151" s="65">
        <v>0.13444</v>
      </c>
      <c r="CM151" s="14">
        <v>4.8659999999999997</v>
      </c>
      <c r="CN151" s="66">
        <f t="shared" si="1379"/>
        <v>36194.584944956849</v>
      </c>
      <c r="CO151" s="65">
        <v>0</v>
      </c>
      <c r="CP151" s="14">
        <v>0</v>
      </c>
      <c r="CQ151" s="66">
        <v>0</v>
      </c>
      <c r="CR151" s="65">
        <v>0</v>
      </c>
      <c r="CS151" s="14">
        <v>0</v>
      </c>
      <c r="CT151" s="66">
        <v>0</v>
      </c>
      <c r="CU151" s="65">
        <v>0</v>
      </c>
      <c r="CV151" s="14">
        <v>0</v>
      </c>
      <c r="CW151" s="66">
        <v>0</v>
      </c>
      <c r="CX151" s="65">
        <v>0</v>
      </c>
      <c r="CY151" s="14">
        <v>0</v>
      </c>
      <c r="CZ151" s="66">
        <f t="shared" si="1380"/>
        <v>0</v>
      </c>
      <c r="DA151" s="65">
        <v>0</v>
      </c>
      <c r="DB151" s="14">
        <v>0</v>
      </c>
      <c r="DC151" s="66">
        <v>0</v>
      </c>
      <c r="DD151" s="65">
        <v>0</v>
      </c>
      <c r="DE151" s="14">
        <v>0</v>
      </c>
      <c r="DF151" s="66">
        <v>0</v>
      </c>
      <c r="DG151" s="65">
        <v>0</v>
      </c>
      <c r="DH151" s="14">
        <v>0</v>
      </c>
      <c r="DI151" s="66">
        <v>0</v>
      </c>
      <c r="DJ151" s="65">
        <v>0</v>
      </c>
      <c r="DK151" s="14">
        <v>0</v>
      </c>
      <c r="DL151" s="66">
        <f t="shared" si="1381"/>
        <v>0</v>
      </c>
      <c r="DM151" s="65">
        <v>0</v>
      </c>
      <c r="DN151" s="14">
        <v>0</v>
      </c>
      <c r="DO151" s="66">
        <f t="shared" si="1382"/>
        <v>0</v>
      </c>
      <c r="DP151" s="65">
        <v>1.2500000000000001E-2</v>
      </c>
      <c r="DQ151" s="14">
        <v>0.30399999999999999</v>
      </c>
      <c r="DR151" s="66">
        <f t="shared" si="1383"/>
        <v>24319.999999999996</v>
      </c>
      <c r="DS151" s="65">
        <v>0</v>
      </c>
      <c r="DT151" s="14">
        <v>0</v>
      </c>
      <c r="DU151" s="66">
        <v>0</v>
      </c>
      <c r="DV151" s="65">
        <v>0</v>
      </c>
      <c r="DW151" s="14">
        <v>0</v>
      </c>
      <c r="DX151" s="66">
        <v>0</v>
      </c>
      <c r="DY151" s="65">
        <v>0</v>
      </c>
      <c r="DZ151" s="14">
        <v>0</v>
      </c>
      <c r="EA151" s="66">
        <v>0</v>
      </c>
      <c r="EB151" s="65">
        <v>6.8210299999999995</v>
      </c>
      <c r="EC151" s="14">
        <v>244.11199999999999</v>
      </c>
      <c r="ED151" s="66">
        <f t="shared" si="1384"/>
        <v>35788.143432883306</v>
      </c>
      <c r="EE151" s="65">
        <v>0</v>
      </c>
      <c r="EF151" s="14">
        <v>0</v>
      </c>
      <c r="EG151" s="66">
        <v>0</v>
      </c>
      <c r="EH151" s="65">
        <v>0</v>
      </c>
      <c r="EI151" s="14">
        <v>0</v>
      </c>
      <c r="EJ151" s="66">
        <v>0</v>
      </c>
      <c r="EK151" s="65">
        <v>0</v>
      </c>
      <c r="EL151" s="14">
        <v>0</v>
      </c>
      <c r="EM151" s="66">
        <v>0</v>
      </c>
      <c r="EN151" s="65">
        <v>0.52624000000000004</v>
      </c>
      <c r="EO151" s="14">
        <v>24.286999999999999</v>
      </c>
      <c r="EP151" s="66">
        <f t="shared" si="1385"/>
        <v>46151.945880206746</v>
      </c>
      <c r="EQ151" s="65">
        <v>0</v>
      </c>
      <c r="ER151" s="14">
        <v>0</v>
      </c>
      <c r="ES151" s="66">
        <v>0</v>
      </c>
      <c r="ET151" s="65">
        <v>0</v>
      </c>
      <c r="EU151" s="14">
        <v>0</v>
      </c>
      <c r="EV151" s="66">
        <v>0</v>
      </c>
      <c r="EW151" s="65">
        <v>0</v>
      </c>
      <c r="EX151" s="14">
        <v>0</v>
      </c>
      <c r="EY151" s="66">
        <f t="shared" si="1386"/>
        <v>0</v>
      </c>
      <c r="EZ151" s="65">
        <v>11.586</v>
      </c>
      <c r="FA151" s="14">
        <v>445.04</v>
      </c>
      <c r="FB151" s="66">
        <f t="shared" si="1387"/>
        <v>38411.876402554808</v>
      </c>
      <c r="FC151" s="65">
        <v>8.1545100000000001</v>
      </c>
      <c r="FD151" s="14">
        <v>223.55</v>
      </c>
      <c r="FE151" s="66">
        <f t="shared" si="1388"/>
        <v>27414.277497973515</v>
      </c>
      <c r="FF151" s="65">
        <v>61.017199999999995</v>
      </c>
      <c r="FG151" s="14">
        <v>2039.7729999999999</v>
      </c>
      <c r="FH151" s="66">
        <f t="shared" si="1389"/>
        <v>33429.475623266881</v>
      </c>
      <c r="FI151" s="65">
        <v>0</v>
      </c>
      <c r="FJ151" s="14">
        <v>0</v>
      </c>
      <c r="FK151" s="66">
        <v>0</v>
      </c>
      <c r="FL151" s="65">
        <v>0</v>
      </c>
      <c r="FM151" s="14">
        <v>0</v>
      </c>
      <c r="FN151" s="66">
        <v>0</v>
      </c>
      <c r="FO151" s="65">
        <v>0</v>
      </c>
      <c r="FP151" s="14">
        <v>0</v>
      </c>
      <c r="FQ151" s="66">
        <v>0</v>
      </c>
      <c r="FR151" s="65">
        <v>0</v>
      </c>
      <c r="FS151" s="14">
        <v>0</v>
      </c>
      <c r="FT151" s="66">
        <v>0</v>
      </c>
      <c r="FU151" s="65">
        <v>0</v>
      </c>
      <c r="FV151" s="14">
        <v>0</v>
      </c>
      <c r="FW151" s="66">
        <v>0</v>
      </c>
      <c r="FX151" s="65">
        <v>0</v>
      </c>
      <c r="FY151" s="14">
        <v>0</v>
      </c>
      <c r="FZ151" s="66">
        <v>0</v>
      </c>
      <c r="GA151" s="65">
        <v>0</v>
      </c>
      <c r="GB151" s="14">
        <v>0</v>
      </c>
      <c r="GC151" s="66">
        <v>0</v>
      </c>
      <c r="GD151" s="65">
        <v>0</v>
      </c>
      <c r="GE151" s="14">
        <v>0</v>
      </c>
      <c r="GF151" s="66">
        <v>0</v>
      </c>
      <c r="GG151" s="65">
        <v>0</v>
      </c>
      <c r="GH151" s="14">
        <v>0</v>
      </c>
      <c r="GI151" s="66">
        <v>0</v>
      </c>
      <c r="GJ151" s="65">
        <v>0</v>
      </c>
      <c r="GK151" s="14">
        <v>0</v>
      </c>
      <c r="GL151" s="66">
        <v>0</v>
      </c>
      <c r="GM151" s="65">
        <v>0</v>
      </c>
      <c r="GN151" s="14">
        <v>0</v>
      </c>
      <c r="GO151" s="66">
        <v>0</v>
      </c>
      <c r="GP151" s="65">
        <v>0</v>
      </c>
      <c r="GQ151" s="14">
        <v>0</v>
      </c>
      <c r="GR151" s="66">
        <v>0</v>
      </c>
      <c r="GS151" s="65">
        <v>0</v>
      </c>
      <c r="GT151" s="14">
        <v>0</v>
      </c>
      <c r="GU151" s="66">
        <v>0</v>
      </c>
      <c r="GV151" s="65">
        <v>0</v>
      </c>
      <c r="GW151" s="14">
        <v>0</v>
      </c>
      <c r="GX151" s="66">
        <v>0</v>
      </c>
      <c r="GY151" s="65">
        <v>0</v>
      </c>
      <c r="GZ151" s="14">
        <v>0</v>
      </c>
      <c r="HA151" s="66">
        <v>0</v>
      </c>
      <c r="HB151" s="65">
        <v>0</v>
      </c>
      <c r="HC151" s="14">
        <v>0</v>
      </c>
      <c r="HD151" s="66">
        <v>0</v>
      </c>
      <c r="HE151" s="65">
        <v>0</v>
      </c>
      <c r="HF151" s="14">
        <v>0</v>
      </c>
      <c r="HG151" s="66">
        <v>0</v>
      </c>
      <c r="HH151" s="65">
        <v>0</v>
      </c>
      <c r="HI151" s="14">
        <v>0</v>
      </c>
      <c r="HJ151" s="66">
        <f t="shared" si="1391"/>
        <v>0</v>
      </c>
      <c r="HK151" s="65">
        <v>0</v>
      </c>
      <c r="HL151" s="14">
        <v>0</v>
      </c>
      <c r="HM151" s="66">
        <v>0</v>
      </c>
      <c r="HN151" s="65">
        <v>0</v>
      </c>
      <c r="HO151" s="14">
        <v>0</v>
      </c>
      <c r="HP151" s="66">
        <v>0</v>
      </c>
      <c r="HQ151" s="65">
        <v>0</v>
      </c>
      <c r="HR151" s="14">
        <v>0</v>
      </c>
      <c r="HS151" s="66">
        <v>0</v>
      </c>
      <c r="HT151" s="65">
        <v>0</v>
      </c>
      <c r="HU151" s="14">
        <v>0</v>
      </c>
      <c r="HV151" s="66">
        <v>0</v>
      </c>
      <c r="HW151" s="65">
        <v>0</v>
      </c>
      <c r="HX151" s="14">
        <v>0</v>
      </c>
      <c r="HY151" s="66">
        <v>0</v>
      </c>
      <c r="HZ151" s="65">
        <v>0</v>
      </c>
      <c r="IA151" s="14">
        <v>0</v>
      </c>
      <c r="IB151" s="66">
        <f t="shared" si="1392"/>
        <v>0</v>
      </c>
      <c r="IC151" s="65">
        <v>0</v>
      </c>
      <c r="ID151" s="14">
        <v>0</v>
      </c>
      <c r="IE151" s="66">
        <v>0</v>
      </c>
      <c r="IF151" s="65">
        <v>0</v>
      </c>
      <c r="IG151" s="14">
        <v>0</v>
      </c>
      <c r="IH151" s="66">
        <v>0</v>
      </c>
      <c r="II151" s="65">
        <v>0</v>
      </c>
      <c r="IJ151" s="14">
        <v>0</v>
      </c>
      <c r="IK151" s="66">
        <v>0</v>
      </c>
      <c r="IL151" s="65">
        <v>0.10804999999999999</v>
      </c>
      <c r="IM151" s="14">
        <v>2.6989999999999998</v>
      </c>
      <c r="IN151" s="66">
        <f t="shared" si="1400"/>
        <v>24979.176307265156</v>
      </c>
      <c r="IO151" s="65">
        <v>0</v>
      </c>
      <c r="IP151" s="14">
        <v>0</v>
      </c>
      <c r="IQ151" s="66">
        <v>0</v>
      </c>
      <c r="IR151" s="65">
        <v>0</v>
      </c>
      <c r="IS151" s="14">
        <v>0</v>
      </c>
      <c r="IT151" s="66">
        <v>0</v>
      </c>
      <c r="IU151" s="65">
        <v>0</v>
      </c>
      <c r="IV151" s="14">
        <v>0</v>
      </c>
      <c r="IW151" s="66">
        <v>0</v>
      </c>
      <c r="IX151" s="65">
        <v>0</v>
      </c>
      <c r="IY151" s="14">
        <v>0</v>
      </c>
      <c r="IZ151" s="66">
        <v>0</v>
      </c>
      <c r="JA151" s="65">
        <v>0</v>
      </c>
      <c r="JB151" s="14">
        <v>0</v>
      </c>
      <c r="JC151" s="66">
        <v>0</v>
      </c>
      <c r="JD151" s="65">
        <v>1.2022599999999999</v>
      </c>
      <c r="JE151" s="14">
        <v>37.091999999999999</v>
      </c>
      <c r="JF151" s="66">
        <f t="shared" si="1394"/>
        <v>30851.895596626357</v>
      </c>
      <c r="JG151" s="65">
        <v>0</v>
      </c>
      <c r="JH151" s="14">
        <v>0</v>
      </c>
      <c r="JI151" s="66">
        <v>0</v>
      </c>
      <c r="JJ151" s="11">
        <f t="shared" si="1395"/>
        <v>206.86075999999997</v>
      </c>
      <c r="JK151" s="21">
        <f t="shared" si="1396"/>
        <v>7375.3469999999998</v>
      </c>
    </row>
    <row r="152" spans="1:391" x14ac:dyDescent="0.3">
      <c r="A152" s="57">
        <v>2020</v>
      </c>
      <c r="B152" s="58" t="s">
        <v>8</v>
      </c>
      <c r="C152" s="65">
        <v>0</v>
      </c>
      <c r="D152" s="14">
        <v>0</v>
      </c>
      <c r="E152" s="66">
        <f>IF(C152=0,0,D152/C152*1000)</f>
        <v>0</v>
      </c>
      <c r="F152" s="65">
        <v>9.6933600000000002</v>
      </c>
      <c r="G152" s="14">
        <v>308.30700000000002</v>
      </c>
      <c r="H152" s="66">
        <f>IF(F152=0,0,G152/F152*1000)</f>
        <v>31805.999158186638</v>
      </c>
      <c r="I152" s="65">
        <v>0</v>
      </c>
      <c r="J152" s="14">
        <v>0</v>
      </c>
      <c r="K152" s="66">
        <f>IF(I152=0,0,J152/I152*1000)</f>
        <v>0</v>
      </c>
      <c r="L152" s="65">
        <v>0</v>
      </c>
      <c r="M152" s="14">
        <v>0</v>
      </c>
      <c r="N152" s="66">
        <f>IF(L152=0,0,M152/L152*1000)</f>
        <v>0</v>
      </c>
      <c r="O152" s="65">
        <v>0</v>
      </c>
      <c r="P152" s="14">
        <v>0</v>
      </c>
      <c r="Q152" s="66">
        <f>IF(O152=0,0,P152/O152*1000)</f>
        <v>0</v>
      </c>
      <c r="R152" s="65">
        <v>0</v>
      </c>
      <c r="S152" s="14">
        <v>0</v>
      </c>
      <c r="T152" s="66">
        <f>IF(R152=0,0,S152/R152*1000)</f>
        <v>0</v>
      </c>
      <c r="U152" s="65">
        <v>0</v>
      </c>
      <c r="V152" s="14">
        <v>0</v>
      </c>
      <c r="W152" s="66">
        <f t="shared" si="1374"/>
        <v>0</v>
      </c>
      <c r="X152" s="65">
        <v>59.05359</v>
      </c>
      <c r="Y152" s="14">
        <v>2874.2429999999999</v>
      </c>
      <c r="Z152" s="66">
        <f>IF(X152=0,0,Y152/X152*1000)</f>
        <v>48671.774230829993</v>
      </c>
      <c r="AA152" s="65">
        <v>0</v>
      </c>
      <c r="AB152" s="14">
        <v>0</v>
      </c>
      <c r="AC152" s="66">
        <f>IF(AA152=0,0,AB152/AA152*1000)</f>
        <v>0</v>
      </c>
      <c r="AD152" s="65">
        <v>0</v>
      </c>
      <c r="AE152" s="14">
        <v>0</v>
      </c>
      <c r="AF152" s="66">
        <f>IF(AD152=0,0,AE152/AD152*1000)</f>
        <v>0</v>
      </c>
      <c r="AG152" s="65">
        <v>0</v>
      </c>
      <c r="AH152" s="14">
        <v>0</v>
      </c>
      <c r="AI152" s="66">
        <f t="shared" si="1376"/>
        <v>0</v>
      </c>
      <c r="AJ152" s="65">
        <v>0</v>
      </c>
      <c r="AK152" s="14">
        <v>0</v>
      </c>
      <c r="AL152" s="66">
        <f>IF(AJ152=0,0,AK152/AJ152*1000)</f>
        <v>0</v>
      </c>
      <c r="AM152" s="65">
        <v>0</v>
      </c>
      <c r="AN152" s="14">
        <v>0</v>
      </c>
      <c r="AO152" s="66">
        <f>IF(AM152=0,0,AN152/AM152*1000)</f>
        <v>0</v>
      </c>
      <c r="AP152" s="65">
        <v>0</v>
      </c>
      <c r="AQ152" s="14">
        <v>0</v>
      </c>
      <c r="AR152" s="66">
        <f>IF(AP152=0,0,AQ152/AP152*1000)</f>
        <v>0</v>
      </c>
      <c r="AS152" s="65">
        <v>0</v>
      </c>
      <c r="AT152" s="14">
        <v>0</v>
      </c>
      <c r="AU152" s="66">
        <f>IF(AS152=0,0,AT152/AS152*1000)</f>
        <v>0</v>
      </c>
      <c r="AV152" s="65">
        <v>0</v>
      </c>
      <c r="AW152" s="14">
        <v>0</v>
      </c>
      <c r="AX152" s="66">
        <f>IF(AV152=0,0,AW152/AV152*1000)</f>
        <v>0</v>
      </c>
      <c r="AY152" s="65">
        <v>0</v>
      </c>
      <c r="AZ152" s="14">
        <v>0</v>
      </c>
      <c r="BA152" s="66">
        <f>IF(AY152=0,0,AZ152/AY152*1000)</f>
        <v>0</v>
      </c>
      <c r="BB152" s="65">
        <v>0</v>
      </c>
      <c r="BC152" s="14">
        <v>0</v>
      </c>
      <c r="BD152" s="66">
        <f>IF(BB152=0,0,BC152/BB152*1000)</f>
        <v>0</v>
      </c>
      <c r="BE152" s="65">
        <v>0.41632999999999998</v>
      </c>
      <c r="BF152" s="14">
        <v>11.49</v>
      </c>
      <c r="BG152" s="66">
        <f>IF(BE152=0,0,BF152/BE152*1000)</f>
        <v>27598.299425936159</v>
      </c>
      <c r="BH152" s="65">
        <v>0</v>
      </c>
      <c r="BI152" s="14">
        <v>0</v>
      </c>
      <c r="BJ152" s="66">
        <f>IF(BH152=0,0,BI152/BH152*1000)</f>
        <v>0</v>
      </c>
      <c r="BK152" s="65"/>
      <c r="BL152" s="14"/>
      <c r="BM152" s="66"/>
      <c r="BN152" s="65">
        <v>0</v>
      </c>
      <c r="BO152" s="14">
        <v>0</v>
      </c>
      <c r="BP152" s="66">
        <f>IF(BN152=0,0,BO152/BN152*1000)</f>
        <v>0</v>
      </c>
      <c r="BQ152" s="65">
        <v>0</v>
      </c>
      <c r="BR152" s="14">
        <v>0</v>
      </c>
      <c r="BS152" s="66">
        <f>IF(BQ152=0,0,BR152/BQ152*1000)</f>
        <v>0</v>
      </c>
      <c r="BT152" s="65">
        <v>27.984060000000003</v>
      </c>
      <c r="BU152" s="14">
        <v>1130.722</v>
      </c>
      <c r="BV152" s="66">
        <f>IF(BT152=0,0,BU152/BT152*1000)</f>
        <v>40405.931090770959</v>
      </c>
      <c r="BW152" s="65">
        <v>0</v>
      </c>
      <c r="BX152" s="14">
        <v>0</v>
      </c>
      <c r="BY152" s="66">
        <f>IF(BW152=0,0,BX152/BW152*1000)</f>
        <v>0</v>
      </c>
      <c r="BZ152" s="65">
        <v>0</v>
      </c>
      <c r="CA152" s="14">
        <v>0</v>
      </c>
      <c r="CB152" s="66">
        <f>IF(BZ152=0,0,CA152/BZ152*1000)</f>
        <v>0</v>
      </c>
      <c r="CC152" s="65">
        <v>0</v>
      </c>
      <c r="CD152" s="14">
        <v>0</v>
      </c>
      <c r="CE152" s="66">
        <f>IF(CC152=0,0,CD152/CC152*1000)</f>
        <v>0</v>
      </c>
      <c r="CF152" s="65">
        <v>0</v>
      </c>
      <c r="CG152" s="14">
        <v>0</v>
      </c>
      <c r="CH152" s="66">
        <f>IF(CF152=0,0,CG152/CF152*1000)</f>
        <v>0</v>
      </c>
      <c r="CI152" s="65">
        <v>0</v>
      </c>
      <c r="CJ152" s="14">
        <v>0</v>
      </c>
      <c r="CK152" s="66">
        <f>IF(CI152=0,0,CJ152/CI152*1000)</f>
        <v>0</v>
      </c>
      <c r="CL152" s="65">
        <v>0</v>
      </c>
      <c r="CM152" s="14">
        <v>0</v>
      </c>
      <c r="CN152" s="66">
        <f>IF(CL152=0,0,CM152/CL152*1000)</f>
        <v>0</v>
      </c>
      <c r="CO152" s="65">
        <v>0</v>
      </c>
      <c r="CP152" s="14">
        <v>0</v>
      </c>
      <c r="CQ152" s="66">
        <f>IF(CO152=0,0,CP152/CO152*1000)</f>
        <v>0</v>
      </c>
      <c r="CR152" s="65">
        <v>0</v>
      </c>
      <c r="CS152" s="14">
        <v>0</v>
      </c>
      <c r="CT152" s="66">
        <f>IF(CR152=0,0,CS152/CR152*1000)</f>
        <v>0</v>
      </c>
      <c r="CU152" s="65">
        <v>0</v>
      </c>
      <c r="CV152" s="14">
        <v>0</v>
      </c>
      <c r="CW152" s="66">
        <f>IF(CU152=0,0,CV152/CU152*1000)</f>
        <v>0</v>
      </c>
      <c r="CX152" s="65">
        <v>0</v>
      </c>
      <c r="CY152" s="14">
        <v>0</v>
      </c>
      <c r="CZ152" s="66">
        <f t="shared" si="1380"/>
        <v>0</v>
      </c>
      <c r="DA152" s="65">
        <v>0</v>
      </c>
      <c r="DB152" s="14">
        <v>0</v>
      </c>
      <c r="DC152" s="66">
        <f>IF(DA152=0,0,DB152/DA152*1000)</f>
        <v>0</v>
      </c>
      <c r="DD152" s="65">
        <v>0</v>
      </c>
      <c r="DE152" s="14">
        <v>0</v>
      </c>
      <c r="DF152" s="66">
        <f>IF(DD152=0,0,DE152/DD152*1000)</f>
        <v>0</v>
      </c>
      <c r="DG152" s="65">
        <v>0</v>
      </c>
      <c r="DH152" s="14">
        <v>0</v>
      </c>
      <c r="DI152" s="66">
        <f>IF(DG152=0,0,DH152/DG152*1000)</f>
        <v>0</v>
      </c>
      <c r="DJ152" s="65">
        <v>0</v>
      </c>
      <c r="DK152" s="14">
        <v>0</v>
      </c>
      <c r="DL152" s="66">
        <f t="shared" si="1381"/>
        <v>0</v>
      </c>
      <c r="DM152" s="65">
        <v>0</v>
      </c>
      <c r="DN152" s="14">
        <v>0</v>
      </c>
      <c r="DO152" s="66">
        <f t="shared" si="1382"/>
        <v>0</v>
      </c>
      <c r="DP152" s="65">
        <v>0</v>
      </c>
      <c r="DQ152" s="14">
        <v>0</v>
      </c>
      <c r="DR152" s="66">
        <f>IF(DP152=0,0,DQ152/DP152*1000)</f>
        <v>0</v>
      </c>
      <c r="DS152" s="65">
        <v>0</v>
      </c>
      <c r="DT152" s="14">
        <v>0</v>
      </c>
      <c r="DU152" s="66">
        <f>IF(DS152=0,0,DT152/DS152*1000)</f>
        <v>0</v>
      </c>
      <c r="DV152" s="65">
        <v>0</v>
      </c>
      <c r="DW152" s="14">
        <v>0</v>
      </c>
      <c r="DX152" s="66">
        <f>IF(DV152=0,0,DW152/DV152*1000)</f>
        <v>0</v>
      </c>
      <c r="DY152" s="65">
        <v>0</v>
      </c>
      <c r="DZ152" s="14">
        <v>0</v>
      </c>
      <c r="EA152" s="66">
        <f>IF(DY152=0,0,DZ152/DY152*1000)</f>
        <v>0</v>
      </c>
      <c r="EB152" s="65">
        <v>2.0932900000000001</v>
      </c>
      <c r="EC152" s="14">
        <v>76.084000000000003</v>
      </c>
      <c r="ED152" s="66">
        <f>IF(EB152=0,0,EC152/EB152*1000)</f>
        <v>36346.612270636178</v>
      </c>
      <c r="EE152" s="65">
        <v>0</v>
      </c>
      <c r="EF152" s="14">
        <v>0</v>
      </c>
      <c r="EG152" s="66">
        <f>IF(EE152=0,0,EF152/EE152*1000)</f>
        <v>0</v>
      </c>
      <c r="EH152" s="65">
        <v>0</v>
      </c>
      <c r="EI152" s="14">
        <v>0</v>
      </c>
      <c r="EJ152" s="66">
        <f>IF(EH152=0,0,EI152/EH152*1000)</f>
        <v>0</v>
      </c>
      <c r="EK152" s="65">
        <v>0</v>
      </c>
      <c r="EL152" s="14">
        <v>0</v>
      </c>
      <c r="EM152" s="66">
        <f>IF(EK152=0,0,EL152/EK152*1000)</f>
        <v>0</v>
      </c>
      <c r="EN152" s="65">
        <v>0.1</v>
      </c>
      <c r="EO152" s="14">
        <v>4.9459999999999997</v>
      </c>
      <c r="EP152" s="66">
        <f>IF(EN152=0,0,EO152/EN152*1000)</f>
        <v>49459.999999999993</v>
      </c>
      <c r="EQ152" s="65">
        <v>0</v>
      </c>
      <c r="ER152" s="14">
        <v>0</v>
      </c>
      <c r="ES152" s="66">
        <f>IF(EQ152=0,0,ER152/EQ152*1000)</f>
        <v>0</v>
      </c>
      <c r="ET152" s="65">
        <v>0</v>
      </c>
      <c r="EU152" s="14">
        <v>0</v>
      </c>
      <c r="EV152" s="66">
        <f>IF(ET152=0,0,EU152/ET152*1000)</f>
        <v>0</v>
      </c>
      <c r="EW152" s="65">
        <v>0</v>
      </c>
      <c r="EX152" s="14">
        <v>0</v>
      </c>
      <c r="EY152" s="66">
        <f t="shared" si="1386"/>
        <v>0</v>
      </c>
      <c r="EZ152" s="65">
        <v>0</v>
      </c>
      <c r="FA152" s="14">
        <v>0</v>
      </c>
      <c r="FB152" s="66">
        <f>IF(EZ152=0,0,FA152/EZ152*1000)</f>
        <v>0</v>
      </c>
      <c r="FC152" s="65">
        <v>40.966999999999999</v>
      </c>
      <c r="FD152" s="14">
        <v>1282.8150000000001</v>
      </c>
      <c r="FE152" s="66">
        <f>IF(FC152=0,0,FD152/FC152*1000)</f>
        <v>31313.374179217422</v>
      </c>
      <c r="FF152" s="65">
        <v>33.457329999999999</v>
      </c>
      <c r="FG152" s="14">
        <v>1220.8620000000001</v>
      </c>
      <c r="FH152" s="66">
        <f>IF(FF152=0,0,FG152/FF152*1000)</f>
        <v>36490.120401119872</v>
      </c>
      <c r="FI152" s="65">
        <v>0</v>
      </c>
      <c r="FJ152" s="14">
        <v>0</v>
      </c>
      <c r="FK152" s="66">
        <f>IF(FI152=0,0,FJ152/FI152*1000)</f>
        <v>0</v>
      </c>
      <c r="FL152" s="65">
        <v>0</v>
      </c>
      <c r="FM152" s="14">
        <v>0</v>
      </c>
      <c r="FN152" s="66">
        <f>IF(FL152=0,0,FM152/FL152*1000)</f>
        <v>0</v>
      </c>
      <c r="FO152" s="65">
        <v>0</v>
      </c>
      <c r="FP152" s="14">
        <v>0</v>
      </c>
      <c r="FQ152" s="66">
        <f>IF(FO152=0,0,FP152/FO152*1000)</f>
        <v>0</v>
      </c>
      <c r="FR152" s="65">
        <v>0</v>
      </c>
      <c r="FS152" s="14">
        <v>0</v>
      </c>
      <c r="FT152" s="66">
        <f>IF(FR152=0,0,FS152/FR152*1000)</f>
        <v>0</v>
      </c>
      <c r="FU152" s="65">
        <v>0</v>
      </c>
      <c r="FV152" s="14">
        <v>0</v>
      </c>
      <c r="FW152" s="66">
        <f>IF(FU152=0,0,FV152/FU152*1000)</f>
        <v>0</v>
      </c>
      <c r="FX152" s="65">
        <v>0</v>
      </c>
      <c r="FY152" s="14">
        <v>0</v>
      </c>
      <c r="FZ152" s="66">
        <f>IF(FX152=0,0,FY152/FX152*1000)</f>
        <v>0</v>
      </c>
      <c r="GA152" s="65">
        <v>0</v>
      </c>
      <c r="GB152" s="14">
        <v>0</v>
      </c>
      <c r="GC152" s="66">
        <f>IF(GA152=0,0,GB152/GA152*1000)</f>
        <v>0</v>
      </c>
      <c r="GD152" s="65">
        <v>0</v>
      </c>
      <c r="GE152" s="14">
        <v>0</v>
      </c>
      <c r="GF152" s="66">
        <f>IF(GD152=0,0,GE152/GD152*1000)</f>
        <v>0</v>
      </c>
      <c r="GG152" s="65">
        <v>0</v>
      </c>
      <c r="GH152" s="14">
        <v>0</v>
      </c>
      <c r="GI152" s="66">
        <f>IF(GG152=0,0,GH152/GG152*1000)</f>
        <v>0</v>
      </c>
      <c r="GJ152" s="65">
        <v>0</v>
      </c>
      <c r="GK152" s="14">
        <v>0</v>
      </c>
      <c r="GL152" s="66">
        <f>IF(GJ152=0,0,GK152/GJ152*1000)</f>
        <v>0</v>
      </c>
      <c r="GM152" s="65">
        <v>0</v>
      </c>
      <c r="GN152" s="14">
        <v>0</v>
      </c>
      <c r="GO152" s="66">
        <f>IF(GM152=0,0,GN152/GM152*1000)</f>
        <v>0</v>
      </c>
      <c r="GP152" s="65">
        <v>0</v>
      </c>
      <c r="GQ152" s="14">
        <v>0</v>
      </c>
      <c r="GR152" s="66">
        <f>IF(GP152=0,0,GQ152/GP152*1000)</f>
        <v>0</v>
      </c>
      <c r="GS152" s="65">
        <v>0</v>
      </c>
      <c r="GT152" s="14">
        <v>0</v>
      </c>
      <c r="GU152" s="66">
        <f>IF(GS152=0,0,GT152/GS152*1000)</f>
        <v>0</v>
      </c>
      <c r="GV152" s="65">
        <v>0</v>
      </c>
      <c r="GW152" s="14">
        <v>0</v>
      </c>
      <c r="GX152" s="66">
        <f>IF(GV152=0,0,GW152/GV152*1000)</f>
        <v>0</v>
      </c>
      <c r="GY152" s="65">
        <v>0.1</v>
      </c>
      <c r="GZ152" s="14">
        <v>34.415999999999997</v>
      </c>
      <c r="HA152" s="66">
        <f>IF(GY152=0,0,GZ152/GY152*1000)</f>
        <v>344159.99999999994</v>
      </c>
      <c r="HB152" s="65">
        <v>0</v>
      </c>
      <c r="HC152" s="14">
        <v>0</v>
      </c>
      <c r="HD152" s="66">
        <f>IF(HB152=0,0,HC152/HB152*1000)</f>
        <v>0</v>
      </c>
      <c r="HE152" s="65">
        <v>0</v>
      </c>
      <c r="HF152" s="14">
        <v>0</v>
      </c>
      <c r="HG152" s="66">
        <f>IF(HE152=0,0,HF152/HE152*1000)</f>
        <v>0</v>
      </c>
      <c r="HH152" s="65">
        <v>0</v>
      </c>
      <c r="HI152" s="14">
        <v>0</v>
      </c>
      <c r="HJ152" s="66">
        <f t="shared" si="1391"/>
        <v>0</v>
      </c>
      <c r="HK152" s="65">
        <v>0</v>
      </c>
      <c r="HL152" s="14">
        <v>0</v>
      </c>
      <c r="HM152" s="66">
        <f>IF(HK152=0,0,HL152/HK152*1000)</f>
        <v>0</v>
      </c>
      <c r="HN152" s="65">
        <v>0</v>
      </c>
      <c r="HO152" s="14">
        <v>0</v>
      </c>
      <c r="HP152" s="66">
        <f>IF(HN152=0,0,HO152/HN152*1000)</f>
        <v>0</v>
      </c>
      <c r="HQ152" s="65">
        <v>0</v>
      </c>
      <c r="HR152" s="14">
        <v>0</v>
      </c>
      <c r="HS152" s="66">
        <f>IF(HQ152=0,0,HR152/HQ152*1000)</f>
        <v>0</v>
      </c>
      <c r="HT152" s="65">
        <v>0</v>
      </c>
      <c r="HU152" s="14">
        <v>0</v>
      </c>
      <c r="HV152" s="66">
        <f>IF(HT152=0,0,HU152/HT152*1000)</f>
        <v>0</v>
      </c>
      <c r="HW152" s="65">
        <v>0</v>
      </c>
      <c r="HX152" s="14">
        <v>0</v>
      </c>
      <c r="HY152" s="66">
        <f>IF(HW152=0,0,HX152/HW152*1000)</f>
        <v>0</v>
      </c>
      <c r="HZ152" s="65">
        <v>0</v>
      </c>
      <c r="IA152" s="14">
        <v>0</v>
      </c>
      <c r="IB152" s="66">
        <f t="shared" si="1392"/>
        <v>0</v>
      </c>
      <c r="IC152" s="65">
        <v>0</v>
      </c>
      <c r="ID152" s="14">
        <v>0</v>
      </c>
      <c r="IE152" s="66">
        <f>IF(IC152=0,0,ID152/IC152*1000)</f>
        <v>0</v>
      </c>
      <c r="IF152" s="65">
        <v>0</v>
      </c>
      <c r="IG152" s="14">
        <v>0</v>
      </c>
      <c r="IH152" s="66">
        <f>IF(IF152=0,0,IG152/IF152*1000)</f>
        <v>0</v>
      </c>
      <c r="II152" s="65">
        <v>0</v>
      </c>
      <c r="IJ152" s="14">
        <v>0</v>
      </c>
      <c r="IK152" s="66">
        <f>IF(II152=0,0,IJ152/II152*1000)</f>
        <v>0</v>
      </c>
      <c r="IL152" s="65">
        <v>7.7249999999999999E-2</v>
      </c>
      <c r="IM152" s="14">
        <v>2.8769999999999998</v>
      </c>
      <c r="IN152" s="66">
        <f>IF(IL152=0,0,IM152/IL152*1000)</f>
        <v>37242.718446601939</v>
      </c>
      <c r="IO152" s="65">
        <v>0</v>
      </c>
      <c r="IP152" s="14">
        <v>0</v>
      </c>
      <c r="IQ152" s="66">
        <f>IF(IO152=0,0,IP152/IO152*1000)</f>
        <v>0</v>
      </c>
      <c r="IR152" s="65">
        <v>0.44160000000000005</v>
      </c>
      <c r="IS152" s="14">
        <v>15.409000000000001</v>
      </c>
      <c r="IT152" s="66">
        <f>IF(IR152=0,0,IS152/IR152*1000)</f>
        <v>34893.568840579712</v>
      </c>
      <c r="IU152" s="65">
        <v>0.153</v>
      </c>
      <c r="IV152" s="14">
        <v>14.584</v>
      </c>
      <c r="IW152" s="66">
        <f>IF(IU152=0,0,IV152/IU152*1000)</f>
        <v>95320.261437908499</v>
      </c>
      <c r="IX152" s="65">
        <v>3.2500000000000001E-2</v>
      </c>
      <c r="IY152" s="14">
        <v>8.3569999999999993</v>
      </c>
      <c r="IZ152" s="66">
        <f>IF(IX152=0,0,IY152/IX152*1000)</f>
        <v>257138.4615384615</v>
      </c>
      <c r="JA152" s="65">
        <v>0</v>
      </c>
      <c r="JB152" s="14">
        <v>0</v>
      </c>
      <c r="JC152" s="66">
        <f>IF(JA152=0,0,JB152/JA152*1000)</f>
        <v>0</v>
      </c>
      <c r="JD152" s="65">
        <v>9.7103999999999999</v>
      </c>
      <c r="JE152" s="14">
        <v>311.20800000000003</v>
      </c>
      <c r="JF152" s="66">
        <f>IF(JD152=0,0,JE152/JD152*1000)</f>
        <v>32048.937221947603</v>
      </c>
      <c r="JG152" s="65">
        <v>1.8</v>
      </c>
      <c r="JH152" s="14">
        <v>46.061999999999998</v>
      </c>
      <c r="JI152" s="66">
        <f>IF(JG152=0,0,JH152/JG152*1000)</f>
        <v>25589.999999999996</v>
      </c>
      <c r="JJ152" s="11">
        <f t="shared" si="1395"/>
        <v>186.07970999999998</v>
      </c>
      <c r="JK152" s="21">
        <f t="shared" si="1396"/>
        <v>7342.3819999999996</v>
      </c>
    </row>
    <row r="153" spans="1:391" x14ac:dyDescent="0.3">
      <c r="A153" s="57">
        <v>2020</v>
      </c>
      <c r="B153" s="66" t="s">
        <v>9</v>
      </c>
      <c r="C153" s="65">
        <v>0</v>
      </c>
      <c r="D153" s="14">
        <v>0</v>
      </c>
      <c r="E153" s="66">
        <f t="shared" ref="E153:BY160" si="1402">IF(C153=0,0,D153/C153*1000)</f>
        <v>0</v>
      </c>
      <c r="F153" s="65">
        <v>1.1666800000000002</v>
      </c>
      <c r="G153" s="14">
        <v>39.130000000000003</v>
      </c>
      <c r="H153" s="66">
        <f t="shared" si="1402"/>
        <v>33539.616690094968</v>
      </c>
      <c r="I153" s="65">
        <v>0</v>
      </c>
      <c r="J153" s="14">
        <v>0</v>
      </c>
      <c r="K153" s="66">
        <f t="shared" si="1402"/>
        <v>0</v>
      </c>
      <c r="L153" s="65">
        <v>0</v>
      </c>
      <c r="M153" s="14">
        <v>0</v>
      </c>
      <c r="N153" s="66">
        <f t="shared" si="1402"/>
        <v>0</v>
      </c>
      <c r="O153" s="65">
        <v>0</v>
      </c>
      <c r="P153" s="14">
        <v>0</v>
      </c>
      <c r="Q153" s="66">
        <f t="shared" si="1402"/>
        <v>0</v>
      </c>
      <c r="R153" s="65">
        <v>0</v>
      </c>
      <c r="S153" s="14">
        <v>0</v>
      </c>
      <c r="T153" s="66">
        <f t="shared" si="1402"/>
        <v>0</v>
      </c>
      <c r="U153" s="65">
        <v>0</v>
      </c>
      <c r="V153" s="14">
        <v>0</v>
      </c>
      <c r="W153" s="66">
        <f t="shared" si="1374"/>
        <v>0</v>
      </c>
      <c r="X153" s="65">
        <v>95.666780000000003</v>
      </c>
      <c r="Y153" s="14">
        <v>3592.9090000000001</v>
      </c>
      <c r="Z153" s="66">
        <f t="shared" si="1402"/>
        <v>37556.495577670743</v>
      </c>
      <c r="AA153" s="65">
        <v>0</v>
      </c>
      <c r="AB153" s="14">
        <v>0</v>
      </c>
      <c r="AC153" s="66">
        <f t="shared" si="1402"/>
        <v>0</v>
      </c>
      <c r="AD153" s="65">
        <v>0</v>
      </c>
      <c r="AE153" s="14">
        <v>0</v>
      </c>
      <c r="AF153" s="66">
        <f t="shared" si="1402"/>
        <v>0</v>
      </c>
      <c r="AG153" s="65">
        <v>0</v>
      </c>
      <c r="AH153" s="14">
        <v>0</v>
      </c>
      <c r="AI153" s="66">
        <f t="shared" si="1376"/>
        <v>0</v>
      </c>
      <c r="AJ153" s="65">
        <v>0</v>
      </c>
      <c r="AK153" s="14">
        <v>0</v>
      </c>
      <c r="AL153" s="66">
        <f t="shared" si="1402"/>
        <v>0</v>
      </c>
      <c r="AM153" s="65">
        <v>0</v>
      </c>
      <c r="AN153" s="14">
        <v>0</v>
      </c>
      <c r="AO153" s="66">
        <f t="shared" si="1402"/>
        <v>0</v>
      </c>
      <c r="AP153" s="65">
        <v>0</v>
      </c>
      <c r="AQ153" s="14">
        <v>0</v>
      </c>
      <c r="AR153" s="66">
        <f t="shared" si="1402"/>
        <v>0</v>
      </c>
      <c r="AS153" s="65">
        <v>0.10675</v>
      </c>
      <c r="AT153" s="14">
        <v>2.0049999999999999</v>
      </c>
      <c r="AU153" s="66">
        <f t="shared" si="1402"/>
        <v>18782.201405152224</v>
      </c>
      <c r="AV153" s="65">
        <v>0</v>
      </c>
      <c r="AW153" s="14">
        <v>0</v>
      </c>
      <c r="AX153" s="66">
        <f t="shared" si="1402"/>
        <v>0</v>
      </c>
      <c r="AY153" s="65">
        <v>0</v>
      </c>
      <c r="AZ153" s="14">
        <v>0</v>
      </c>
      <c r="BA153" s="66">
        <f t="shared" si="1402"/>
        <v>0</v>
      </c>
      <c r="BB153" s="65">
        <v>0</v>
      </c>
      <c r="BC153" s="14">
        <v>0</v>
      </c>
      <c r="BD153" s="66">
        <f t="shared" si="1402"/>
        <v>0</v>
      </c>
      <c r="BE153" s="65">
        <v>1.8184800000000001</v>
      </c>
      <c r="BF153" s="14">
        <v>100.965</v>
      </c>
      <c r="BG153" s="66">
        <f t="shared" si="1402"/>
        <v>55521.644450310152</v>
      </c>
      <c r="BH153" s="65">
        <v>0</v>
      </c>
      <c r="BI153" s="14">
        <v>0</v>
      </c>
      <c r="BJ153" s="66">
        <f t="shared" si="1402"/>
        <v>0</v>
      </c>
      <c r="BK153" s="65"/>
      <c r="BL153" s="14"/>
      <c r="BM153" s="66"/>
      <c r="BN153" s="65">
        <v>0</v>
      </c>
      <c r="BO153" s="14">
        <v>0</v>
      </c>
      <c r="BP153" s="66">
        <f t="shared" si="1402"/>
        <v>0</v>
      </c>
      <c r="BQ153" s="65">
        <v>0</v>
      </c>
      <c r="BR153" s="14">
        <v>0</v>
      </c>
      <c r="BS153" s="66">
        <f t="shared" si="1402"/>
        <v>0</v>
      </c>
      <c r="BT153" s="65">
        <v>11.027709999999999</v>
      </c>
      <c r="BU153" s="14">
        <v>447.02800000000002</v>
      </c>
      <c r="BV153" s="66">
        <f t="shared" si="1402"/>
        <v>40536.793223615787</v>
      </c>
      <c r="BW153" s="65">
        <v>0</v>
      </c>
      <c r="BX153" s="14">
        <v>0</v>
      </c>
      <c r="BY153" s="66">
        <f t="shared" si="1402"/>
        <v>0</v>
      </c>
      <c r="BZ153" s="65">
        <v>0</v>
      </c>
      <c r="CA153" s="14">
        <v>0</v>
      </c>
      <c r="CB153" s="66">
        <f t="shared" ref="CB153:FB160" si="1403">IF(BZ153=0,0,CA153/BZ153*1000)</f>
        <v>0</v>
      </c>
      <c r="CC153" s="65">
        <v>0</v>
      </c>
      <c r="CD153" s="14">
        <v>0</v>
      </c>
      <c r="CE153" s="66">
        <f t="shared" si="1403"/>
        <v>0</v>
      </c>
      <c r="CF153" s="65">
        <v>0</v>
      </c>
      <c r="CG153" s="14">
        <v>0</v>
      </c>
      <c r="CH153" s="66">
        <f t="shared" si="1403"/>
        <v>0</v>
      </c>
      <c r="CI153" s="65">
        <v>0</v>
      </c>
      <c r="CJ153" s="14">
        <v>0</v>
      </c>
      <c r="CK153" s="66">
        <f t="shared" si="1403"/>
        <v>0</v>
      </c>
      <c r="CL153" s="65">
        <v>0</v>
      </c>
      <c r="CM153" s="14">
        <v>0</v>
      </c>
      <c r="CN153" s="66">
        <f t="shared" si="1403"/>
        <v>0</v>
      </c>
      <c r="CO153" s="65">
        <v>0</v>
      </c>
      <c r="CP153" s="14">
        <v>0</v>
      </c>
      <c r="CQ153" s="66">
        <f t="shared" si="1403"/>
        <v>0</v>
      </c>
      <c r="CR153" s="65">
        <v>0</v>
      </c>
      <c r="CS153" s="14">
        <v>0</v>
      </c>
      <c r="CT153" s="66">
        <f t="shared" si="1403"/>
        <v>0</v>
      </c>
      <c r="CU153" s="65">
        <v>0</v>
      </c>
      <c r="CV153" s="14">
        <v>0</v>
      </c>
      <c r="CW153" s="66">
        <f t="shared" si="1403"/>
        <v>0</v>
      </c>
      <c r="CX153" s="65">
        <v>0</v>
      </c>
      <c r="CY153" s="14">
        <v>0</v>
      </c>
      <c r="CZ153" s="66">
        <f t="shared" si="1380"/>
        <v>0</v>
      </c>
      <c r="DA153" s="65">
        <v>0</v>
      </c>
      <c r="DB153" s="14">
        <v>0</v>
      </c>
      <c r="DC153" s="66">
        <f t="shared" si="1403"/>
        <v>0</v>
      </c>
      <c r="DD153" s="65">
        <v>0</v>
      </c>
      <c r="DE153" s="14">
        <v>0</v>
      </c>
      <c r="DF153" s="66">
        <f t="shared" si="1403"/>
        <v>0</v>
      </c>
      <c r="DG153" s="65">
        <v>0</v>
      </c>
      <c r="DH153" s="14">
        <v>0</v>
      </c>
      <c r="DI153" s="66">
        <f t="shared" si="1403"/>
        <v>0</v>
      </c>
      <c r="DJ153" s="65">
        <v>0</v>
      </c>
      <c r="DK153" s="14">
        <v>0</v>
      </c>
      <c r="DL153" s="66">
        <f t="shared" si="1381"/>
        <v>0</v>
      </c>
      <c r="DM153" s="65">
        <v>0</v>
      </c>
      <c r="DN153" s="14">
        <v>0</v>
      </c>
      <c r="DO153" s="66">
        <f t="shared" si="1382"/>
        <v>0</v>
      </c>
      <c r="DP153" s="65">
        <v>0</v>
      </c>
      <c r="DQ153" s="14">
        <v>0</v>
      </c>
      <c r="DR153" s="66">
        <f t="shared" si="1403"/>
        <v>0</v>
      </c>
      <c r="DS153" s="65">
        <v>0</v>
      </c>
      <c r="DT153" s="14">
        <v>0</v>
      </c>
      <c r="DU153" s="66">
        <f t="shared" si="1403"/>
        <v>0</v>
      </c>
      <c r="DV153" s="65">
        <v>0</v>
      </c>
      <c r="DW153" s="14">
        <v>0</v>
      </c>
      <c r="DX153" s="66">
        <f t="shared" si="1403"/>
        <v>0</v>
      </c>
      <c r="DY153" s="65">
        <v>0</v>
      </c>
      <c r="DZ153" s="14">
        <v>0</v>
      </c>
      <c r="EA153" s="66">
        <f t="shared" si="1403"/>
        <v>0</v>
      </c>
      <c r="EB153" s="65">
        <v>6.2697599999999998</v>
      </c>
      <c r="EC153" s="14">
        <v>196.08799999999999</v>
      </c>
      <c r="ED153" s="66">
        <f t="shared" si="1403"/>
        <v>31275.200326647271</v>
      </c>
      <c r="EE153" s="65">
        <v>0</v>
      </c>
      <c r="EF153" s="14">
        <v>0</v>
      </c>
      <c r="EG153" s="66">
        <f t="shared" si="1403"/>
        <v>0</v>
      </c>
      <c r="EH153" s="65">
        <v>0</v>
      </c>
      <c r="EI153" s="14">
        <v>0</v>
      </c>
      <c r="EJ153" s="66">
        <f t="shared" ref="EJ153:EJ160" si="1404">IF(EH153=0,0,EI153/EH153*1000)</f>
        <v>0</v>
      </c>
      <c r="EK153" s="65">
        <v>0</v>
      </c>
      <c r="EL153" s="14">
        <v>0</v>
      </c>
      <c r="EM153" s="66">
        <f t="shared" si="1403"/>
        <v>0</v>
      </c>
      <c r="EN153" s="65">
        <v>0.2404</v>
      </c>
      <c r="EO153" s="14">
        <v>11.596</v>
      </c>
      <c r="EP153" s="66">
        <f t="shared" si="1403"/>
        <v>48236.272878535769</v>
      </c>
      <c r="EQ153" s="65">
        <v>0</v>
      </c>
      <c r="ER153" s="14">
        <v>0</v>
      </c>
      <c r="ES153" s="66">
        <f t="shared" si="1403"/>
        <v>0</v>
      </c>
      <c r="ET153" s="65">
        <v>0</v>
      </c>
      <c r="EU153" s="14">
        <v>0</v>
      </c>
      <c r="EV153" s="66">
        <f t="shared" si="1403"/>
        <v>0</v>
      </c>
      <c r="EW153" s="65">
        <v>0</v>
      </c>
      <c r="EX153" s="14">
        <v>0</v>
      </c>
      <c r="EY153" s="66">
        <f t="shared" si="1386"/>
        <v>0</v>
      </c>
      <c r="EZ153" s="65">
        <v>2.9369999999999998</v>
      </c>
      <c r="FA153" s="14">
        <v>174.77</v>
      </c>
      <c r="FB153" s="66">
        <f t="shared" si="1403"/>
        <v>59506.298944501199</v>
      </c>
      <c r="FC153" s="65">
        <v>3.2210399999999999</v>
      </c>
      <c r="FD153" s="14">
        <v>118.102</v>
      </c>
      <c r="FE153" s="66">
        <f t="shared" ref="FE153:HV160" si="1405">IF(FC153=0,0,FD153/FC153*1000)</f>
        <v>36665.797382211953</v>
      </c>
      <c r="FF153" s="65">
        <v>33.204080000000005</v>
      </c>
      <c r="FG153" s="14">
        <v>1230.3699999999999</v>
      </c>
      <c r="FH153" s="66">
        <f t="shared" si="1405"/>
        <v>37054.783628999801</v>
      </c>
      <c r="FI153" s="65">
        <v>0</v>
      </c>
      <c r="FJ153" s="14">
        <v>0</v>
      </c>
      <c r="FK153" s="66">
        <f t="shared" si="1405"/>
        <v>0</v>
      </c>
      <c r="FL153" s="65">
        <v>0</v>
      </c>
      <c r="FM153" s="14">
        <v>0</v>
      </c>
      <c r="FN153" s="66">
        <f t="shared" si="1405"/>
        <v>0</v>
      </c>
      <c r="FO153" s="65">
        <v>0</v>
      </c>
      <c r="FP153" s="14">
        <v>0</v>
      </c>
      <c r="FQ153" s="66">
        <f t="shared" si="1405"/>
        <v>0</v>
      </c>
      <c r="FR153" s="65">
        <v>7.884999999999999E-2</v>
      </c>
      <c r="FS153" s="14">
        <v>7.5339999999999998</v>
      </c>
      <c r="FT153" s="66">
        <f t="shared" si="1405"/>
        <v>95548.509828788854</v>
      </c>
      <c r="FU153" s="65">
        <v>0</v>
      </c>
      <c r="FV153" s="14">
        <v>0</v>
      </c>
      <c r="FW153" s="66">
        <f t="shared" si="1405"/>
        <v>0</v>
      </c>
      <c r="FX153" s="65">
        <v>0</v>
      </c>
      <c r="FY153" s="14">
        <v>0</v>
      </c>
      <c r="FZ153" s="66">
        <f t="shared" si="1405"/>
        <v>0</v>
      </c>
      <c r="GA153" s="65">
        <v>0</v>
      </c>
      <c r="GB153" s="14">
        <v>0</v>
      </c>
      <c r="GC153" s="66">
        <f t="shared" si="1405"/>
        <v>0</v>
      </c>
      <c r="GD153" s="65">
        <v>0</v>
      </c>
      <c r="GE153" s="14">
        <v>0</v>
      </c>
      <c r="GF153" s="66">
        <f t="shared" si="1405"/>
        <v>0</v>
      </c>
      <c r="GG153" s="65">
        <v>0</v>
      </c>
      <c r="GH153" s="14">
        <v>0</v>
      </c>
      <c r="GI153" s="66">
        <f t="shared" si="1405"/>
        <v>0</v>
      </c>
      <c r="GJ153" s="65">
        <v>0</v>
      </c>
      <c r="GK153" s="14">
        <v>0</v>
      </c>
      <c r="GL153" s="66">
        <f t="shared" si="1405"/>
        <v>0</v>
      </c>
      <c r="GM153" s="65">
        <v>0</v>
      </c>
      <c r="GN153" s="14">
        <v>0</v>
      </c>
      <c r="GO153" s="66">
        <f t="shared" ref="GO153:GO160" si="1406">IF(GM153=0,0,GN153/GM153*1000)</f>
        <v>0</v>
      </c>
      <c r="GP153" s="65">
        <v>5.7599999999999998E-2</v>
      </c>
      <c r="GQ153" s="14">
        <v>3.754</v>
      </c>
      <c r="GR153" s="66">
        <f t="shared" si="1405"/>
        <v>65173.611111111117</v>
      </c>
      <c r="GS153" s="65">
        <v>0</v>
      </c>
      <c r="GT153" s="14">
        <v>0</v>
      </c>
      <c r="GU153" s="66">
        <f t="shared" si="1405"/>
        <v>0</v>
      </c>
      <c r="GV153" s="65">
        <v>0</v>
      </c>
      <c r="GW153" s="14">
        <v>0</v>
      </c>
      <c r="GX153" s="66">
        <f t="shared" si="1405"/>
        <v>0</v>
      </c>
      <c r="GY153" s="65">
        <v>0</v>
      </c>
      <c r="GZ153" s="14">
        <v>0</v>
      </c>
      <c r="HA153" s="66">
        <f t="shared" si="1405"/>
        <v>0</v>
      </c>
      <c r="HB153" s="65">
        <v>0</v>
      </c>
      <c r="HC153" s="14">
        <v>0</v>
      </c>
      <c r="HD153" s="66">
        <f t="shared" si="1405"/>
        <v>0</v>
      </c>
      <c r="HE153" s="65">
        <v>0</v>
      </c>
      <c r="HF153" s="14">
        <v>0</v>
      </c>
      <c r="HG153" s="66">
        <f t="shared" si="1405"/>
        <v>0</v>
      </c>
      <c r="HH153" s="65">
        <v>0</v>
      </c>
      <c r="HI153" s="14">
        <v>0</v>
      </c>
      <c r="HJ153" s="66">
        <f t="shared" si="1391"/>
        <v>0</v>
      </c>
      <c r="HK153" s="65">
        <v>0</v>
      </c>
      <c r="HL153" s="14">
        <v>0</v>
      </c>
      <c r="HM153" s="66">
        <f t="shared" si="1405"/>
        <v>0</v>
      </c>
      <c r="HN153" s="65">
        <v>0</v>
      </c>
      <c r="HO153" s="14">
        <v>0</v>
      </c>
      <c r="HP153" s="66">
        <f t="shared" si="1405"/>
        <v>0</v>
      </c>
      <c r="HQ153" s="65">
        <v>0</v>
      </c>
      <c r="HR153" s="14">
        <v>0</v>
      </c>
      <c r="HS153" s="66">
        <f t="shared" si="1405"/>
        <v>0</v>
      </c>
      <c r="HT153" s="65">
        <v>0</v>
      </c>
      <c r="HU153" s="14">
        <v>0</v>
      </c>
      <c r="HV153" s="66">
        <f t="shared" si="1405"/>
        <v>0</v>
      </c>
      <c r="HW153" s="65">
        <v>0</v>
      </c>
      <c r="HX153" s="14">
        <v>0</v>
      </c>
      <c r="HY153" s="66">
        <f t="shared" ref="HY153:JI160" si="1407">IF(HW153=0,0,HX153/HW153*1000)</f>
        <v>0</v>
      </c>
      <c r="HZ153" s="65">
        <v>0</v>
      </c>
      <c r="IA153" s="14">
        <v>0</v>
      </c>
      <c r="IB153" s="66">
        <f t="shared" si="1392"/>
        <v>0</v>
      </c>
      <c r="IC153" s="65">
        <v>0</v>
      </c>
      <c r="ID153" s="14">
        <v>0</v>
      </c>
      <c r="IE153" s="66">
        <f t="shared" si="1407"/>
        <v>0</v>
      </c>
      <c r="IF153" s="65">
        <v>0</v>
      </c>
      <c r="IG153" s="14">
        <v>0</v>
      </c>
      <c r="IH153" s="66">
        <f t="shared" si="1407"/>
        <v>0</v>
      </c>
      <c r="II153" s="65">
        <v>0</v>
      </c>
      <c r="IJ153" s="14">
        <v>0</v>
      </c>
      <c r="IK153" s="66">
        <f t="shared" si="1407"/>
        <v>0</v>
      </c>
      <c r="IL153" s="65">
        <v>3.9450000000000006E-2</v>
      </c>
      <c r="IM153" s="14">
        <v>1.657</v>
      </c>
      <c r="IN153" s="66">
        <f t="shared" si="1407"/>
        <v>42002.534854245874</v>
      </c>
      <c r="IO153" s="65">
        <v>0</v>
      </c>
      <c r="IP153" s="14">
        <v>0</v>
      </c>
      <c r="IQ153" s="66">
        <f t="shared" si="1407"/>
        <v>0</v>
      </c>
      <c r="IR153" s="65">
        <v>1.8547199999999999</v>
      </c>
      <c r="IS153" s="14">
        <v>64.331000000000003</v>
      </c>
      <c r="IT153" s="66">
        <f t="shared" si="1407"/>
        <v>34685.019841269845</v>
      </c>
      <c r="IU153" s="65">
        <v>0</v>
      </c>
      <c r="IV153" s="14">
        <v>0</v>
      </c>
      <c r="IW153" s="66">
        <f t="shared" si="1407"/>
        <v>0</v>
      </c>
      <c r="IX153" s="65">
        <v>0</v>
      </c>
      <c r="IY153" s="14">
        <v>0</v>
      </c>
      <c r="IZ153" s="66">
        <f t="shared" si="1407"/>
        <v>0</v>
      </c>
      <c r="JA153" s="65">
        <v>0</v>
      </c>
      <c r="JB153" s="14">
        <v>0</v>
      </c>
      <c r="JC153" s="66">
        <f t="shared" si="1407"/>
        <v>0</v>
      </c>
      <c r="JD153" s="65">
        <v>1.2977799999999999</v>
      </c>
      <c r="JE153" s="14">
        <v>52.76</v>
      </c>
      <c r="JF153" s="66">
        <f t="shared" si="1407"/>
        <v>40654.039975958942</v>
      </c>
      <c r="JG153" s="65">
        <v>1.3009999999999999</v>
      </c>
      <c r="JH153" s="14">
        <v>162.696</v>
      </c>
      <c r="JI153" s="66">
        <f t="shared" si="1407"/>
        <v>125054.57340507302</v>
      </c>
      <c r="JJ153" s="11">
        <f t="shared" si="1395"/>
        <v>160.28808000000004</v>
      </c>
      <c r="JK153" s="21">
        <f t="shared" si="1396"/>
        <v>6205.6949999999997</v>
      </c>
    </row>
    <row r="154" spans="1:391" x14ac:dyDescent="0.3">
      <c r="A154" s="57">
        <v>2020</v>
      </c>
      <c r="B154" s="58" t="s">
        <v>10</v>
      </c>
      <c r="C154" s="65">
        <v>0</v>
      </c>
      <c r="D154" s="14">
        <v>0</v>
      </c>
      <c r="E154" s="66">
        <f t="shared" si="1402"/>
        <v>0</v>
      </c>
      <c r="F154" s="65">
        <v>1.06368</v>
      </c>
      <c r="G154" s="14">
        <v>30.898</v>
      </c>
      <c r="H154" s="66">
        <f t="shared" si="1402"/>
        <v>29048.209987966307</v>
      </c>
      <c r="I154" s="65">
        <v>0</v>
      </c>
      <c r="J154" s="14">
        <v>0</v>
      </c>
      <c r="K154" s="66">
        <f t="shared" si="1402"/>
        <v>0</v>
      </c>
      <c r="L154" s="65">
        <v>0</v>
      </c>
      <c r="M154" s="14">
        <v>0</v>
      </c>
      <c r="N154" s="66">
        <f t="shared" si="1402"/>
        <v>0</v>
      </c>
      <c r="O154" s="65">
        <v>0</v>
      </c>
      <c r="P154" s="14">
        <v>0</v>
      </c>
      <c r="Q154" s="66">
        <f t="shared" si="1402"/>
        <v>0</v>
      </c>
      <c r="R154" s="65">
        <v>0</v>
      </c>
      <c r="S154" s="14">
        <v>0</v>
      </c>
      <c r="T154" s="66">
        <f t="shared" si="1402"/>
        <v>0</v>
      </c>
      <c r="U154" s="65">
        <v>0</v>
      </c>
      <c r="V154" s="14">
        <v>0</v>
      </c>
      <c r="W154" s="66">
        <f t="shared" si="1374"/>
        <v>0</v>
      </c>
      <c r="X154" s="65">
        <v>73.871870000000001</v>
      </c>
      <c r="Y154" s="14">
        <v>2719.9140000000002</v>
      </c>
      <c r="Z154" s="66">
        <f t="shared" si="1402"/>
        <v>36819.346796013153</v>
      </c>
      <c r="AA154" s="65">
        <v>0</v>
      </c>
      <c r="AB154" s="14">
        <v>0</v>
      </c>
      <c r="AC154" s="66">
        <f t="shared" si="1402"/>
        <v>0</v>
      </c>
      <c r="AD154" s="65">
        <v>0</v>
      </c>
      <c r="AE154" s="14">
        <v>0</v>
      </c>
      <c r="AF154" s="66">
        <f t="shared" si="1402"/>
        <v>0</v>
      </c>
      <c r="AG154" s="65">
        <v>0</v>
      </c>
      <c r="AH154" s="14">
        <v>0</v>
      </c>
      <c r="AI154" s="66">
        <f t="shared" si="1376"/>
        <v>0</v>
      </c>
      <c r="AJ154" s="65">
        <v>0</v>
      </c>
      <c r="AK154" s="14">
        <v>0</v>
      </c>
      <c r="AL154" s="66">
        <f t="shared" si="1402"/>
        <v>0</v>
      </c>
      <c r="AM154" s="65">
        <v>0</v>
      </c>
      <c r="AN154" s="14">
        <v>0</v>
      </c>
      <c r="AO154" s="66">
        <f t="shared" si="1402"/>
        <v>0</v>
      </c>
      <c r="AP154" s="65">
        <v>0</v>
      </c>
      <c r="AQ154" s="14">
        <v>0</v>
      </c>
      <c r="AR154" s="66">
        <f t="shared" si="1402"/>
        <v>0</v>
      </c>
      <c r="AS154" s="65">
        <v>0</v>
      </c>
      <c r="AT154" s="14">
        <v>0</v>
      </c>
      <c r="AU154" s="66">
        <f t="shared" si="1402"/>
        <v>0</v>
      </c>
      <c r="AV154" s="65">
        <v>0</v>
      </c>
      <c r="AW154" s="14">
        <v>0</v>
      </c>
      <c r="AX154" s="66">
        <f t="shared" si="1402"/>
        <v>0</v>
      </c>
      <c r="AY154" s="65">
        <v>0</v>
      </c>
      <c r="AZ154" s="14">
        <v>0</v>
      </c>
      <c r="BA154" s="66">
        <f t="shared" si="1402"/>
        <v>0</v>
      </c>
      <c r="BB154" s="65">
        <v>0</v>
      </c>
      <c r="BC154" s="14">
        <v>0</v>
      </c>
      <c r="BD154" s="66">
        <f t="shared" si="1402"/>
        <v>0</v>
      </c>
      <c r="BE154" s="65">
        <v>4.5813999999999995</v>
      </c>
      <c r="BF154" s="14">
        <v>178.68199999999999</v>
      </c>
      <c r="BG154" s="66">
        <f t="shared" si="1402"/>
        <v>39001.615226786576</v>
      </c>
      <c r="BH154" s="65">
        <v>0</v>
      </c>
      <c r="BI154" s="14">
        <v>0</v>
      </c>
      <c r="BJ154" s="66">
        <f t="shared" si="1402"/>
        <v>0</v>
      </c>
      <c r="BK154" s="65"/>
      <c r="BL154" s="14"/>
      <c r="BM154" s="66"/>
      <c r="BN154" s="65">
        <v>0</v>
      </c>
      <c r="BO154" s="14">
        <v>0</v>
      </c>
      <c r="BP154" s="66">
        <f t="shared" si="1402"/>
        <v>0</v>
      </c>
      <c r="BQ154" s="65">
        <v>0</v>
      </c>
      <c r="BR154" s="14">
        <v>0</v>
      </c>
      <c r="BS154" s="66">
        <f t="shared" si="1402"/>
        <v>0</v>
      </c>
      <c r="BT154" s="65">
        <v>19.585990000000002</v>
      </c>
      <c r="BU154" s="14">
        <v>967.00400000000002</v>
      </c>
      <c r="BV154" s="66">
        <f t="shared" si="1402"/>
        <v>49372.229843883302</v>
      </c>
      <c r="BW154" s="65">
        <v>0</v>
      </c>
      <c r="BX154" s="14">
        <v>0</v>
      </c>
      <c r="BY154" s="66">
        <f t="shared" si="1402"/>
        <v>0</v>
      </c>
      <c r="BZ154" s="65">
        <v>0</v>
      </c>
      <c r="CA154" s="14">
        <v>0</v>
      </c>
      <c r="CB154" s="66">
        <f t="shared" si="1403"/>
        <v>0</v>
      </c>
      <c r="CC154" s="65">
        <v>0</v>
      </c>
      <c r="CD154" s="14">
        <v>0</v>
      </c>
      <c r="CE154" s="66">
        <f t="shared" si="1403"/>
        <v>0</v>
      </c>
      <c r="CF154" s="65">
        <v>0</v>
      </c>
      <c r="CG154" s="14">
        <v>0</v>
      </c>
      <c r="CH154" s="66">
        <f t="shared" si="1403"/>
        <v>0</v>
      </c>
      <c r="CI154" s="65">
        <v>0</v>
      </c>
      <c r="CJ154" s="14">
        <v>0</v>
      </c>
      <c r="CK154" s="66">
        <f t="shared" si="1403"/>
        <v>0</v>
      </c>
      <c r="CL154" s="65">
        <v>0.32300000000000001</v>
      </c>
      <c r="CM154" s="14">
        <v>9.6219999999999999</v>
      </c>
      <c r="CN154" s="66">
        <f t="shared" si="1403"/>
        <v>29789.473684210523</v>
      </c>
      <c r="CO154" s="65">
        <v>0</v>
      </c>
      <c r="CP154" s="14">
        <v>0</v>
      </c>
      <c r="CQ154" s="66">
        <f t="shared" si="1403"/>
        <v>0</v>
      </c>
      <c r="CR154" s="65">
        <v>0</v>
      </c>
      <c r="CS154" s="14">
        <v>0</v>
      </c>
      <c r="CT154" s="66">
        <f t="shared" si="1403"/>
        <v>0</v>
      </c>
      <c r="CU154" s="65">
        <v>0</v>
      </c>
      <c r="CV154" s="14">
        <v>0</v>
      </c>
      <c r="CW154" s="66">
        <f t="shared" si="1403"/>
        <v>0</v>
      </c>
      <c r="CX154" s="65">
        <v>0</v>
      </c>
      <c r="CY154" s="14">
        <v>0</v>
      </c>
      <c r="CZ154" s="66">
        <f t="shared" si="1380"/>
        <v>0</v>
      </c>
      <c r="DA154" s="65">
        <v>0</v>
      </c>
      <c r="DB154" s="14">
        <v>0</v>
      </c>
      <c r="DC154" s="66">
        <f t="shared" si="1403"/>
        <v>0</v>
      </c>
      <c r="DD154" s="65">
        <v>4.2709999999999998E-2</v>
      </c>
      <c r="DE154" s="14">
        <v>2.31</v>
      </c>
      <c r="DF154" s="66">
        <f t="shared" si="1403"/>
        <v>54085.694216811055</v>
      </c>
      <c r="DG154" s="65">
        <v>0</v>
      </c>
      <c r="DH154" s="14">
        <v>0</v>
      </c>
      <c r="DI154" s="66">
        <f t="shared" si="1403"/>
        <v>0</v>
      </c>
      <c r="DJ154" s="65">
        <v>0</v>
      </c>
      <c r="DK154" s="14">
        <v>0</v>
      </c>
      <c r="DL154" s="66">
        <f t="shared" si="1381"/>
        <v>0</v>
      </c>
      <c r="DM154" s="65">
        <v>0</v>
      </c>
      <c r="DN154" s="14">
        <v>0</v>
      </c>
      <c r="DO154" s="66">
        <f t="shared" si="1382"/>
        <v>0</v>
      </c>
      <c r="DP154" s="65">
        <v>1.7999999999999999E-2</v>
      </c>
      <c r="DQ154" s="14">
        <v>0.88</v>
      </c>
      <c r="DR154" s="66">
        <f t="shared" si="1403"/>
        <v>48888.888888888891</v>
      </c>
      <c r="DS154" s="65">
        <v>0</v>
      </c>
      <c r="DT154" s="14">
        <v>0</v>
      </c>
      <c r="DU154" s="66">
        <f t="shared" si="1403"/>
        <v>0</v>
      </c>
      <c r="DV154" s="65">
        <v>0</v>
      </c>
      <c r="DW154" s="14">
        <v>0</v>
      </c>
      <c r="DX154" s="66">
        <f t="shared" si="1403"/>
        <v>0</v>
      </c>
      <c r="DY154" s="65">
        <v>0</v>
      </c>
      <c r="DZ154" s="14">
        <v>0</v>
      </c>
      <c r="EA154" s="66">
        <f t="shared" si="1403"/>
        <v>0</v>
      </c>
      <c r="EB154" s="65">
        <v>15.473879999999999</v>
      </c>
      <c r="EC154" s="14">
        <v>638.37599999999998</v>
      </c>
      <c r="ED154" s="66">
        <f t="shared" si="1403"/>
        <v>41255.069833810267</v>
      </c>
      <c r="EE154" s="65">
        <v>0</v>
      </c>
      <c r="EF154" s="14">
        <v>0</v>
      </c>
      <c r="EG154" s="66">
        <f t="shared" si="1403"/>
        <v>0</v>
      </c>
      <c r="EH154" s="65">
        <v>0.90600000000000003</v>
      </c>
      <c r="EI154" s="14">
        <v>28.556999999999999</v>
      </c>
      <c r="EJ154" s="66">
        <f t="shared" si="1404"/>
        <v>31519.86754966887</v>
      </c>
      <c r="EK154" s="65">
        <v>0</v>
      </c>
      <c r="EL154" s="14">
        <v>0</v>
      </c>
      <c r="EM154" s="66">
        <f t="shared" si="1403"/>
        <v>0</v>
      </c>
      <c r="EN154" s="65">
        <v>0.63339999999999996</v>
      </c>
      <c r="EO154" s="14">
        <v>26.763000000000002</v>
      </c>
      <c r="EP154" s="66">
        <f t="shared" si="1403"/>
        <v>42252.920745184725</v>
      </c>
      <c r="EQ154" s="65">
        <v>0</v>
      </c>
      <c r="ER154" s="14">
        <v>0</v>
      </c>
      <c r="ES154" s="66">
        <f t="shared" si="1403"/>
        <v>0</v>
      </c>
      <c r="ET154" s="65">
        <v>0</v>
      </c>
      <c r="EU154" s="14">
        <v>0</v>
      </c>
      <c r="EV154" s="66">
        <f t="shared" si="1403"/>
        <v>0</v>
      </c>
      <c r="EW154" s="65">
        <v>0</v>
      </c>
      <c r="EX154" s="14">
        <v>0</v>
      </c>
      <c r="EY154" s="66">
        <f t="shared" si="1386"/>
        <v>0</v>
      </c>
      <c r="EZ154" s="65">
        <v>0</v>
      </c>
      <c r="FA154" s="14">
        <v>0</v>
      </c>
      <c r="FB154" s="66">
        <f t="shared" si="1403"/>
        <v>0</v>
      </c>
      <c r="FC154" s="65">
        <v>3.8591199999999999</v>
      </c>
      <c r="FD154" s="14">
        <v>85.921000000000006</v>
      </c>
      <c r="FE154" s="66">
        <f t="shared" si="1405"/>
        <v>22264.40224714443</v>
      </c>
      <c r="FF154" s="65">
        <v>20.446990000000003</v>
      </c>
      <c r="FG154" s="14">
        <v>732.09400000000005</v>
      </c>
      <c r="FH154" s="66">
        <f t="shared" si="1405"/>
        <v>35804.487604287962</v>
      </c>
      <c r="FI154" s="65">
        <v>0</v>
      </c>
      <c r="FJ154" s="14">
        <v>0</v>
      </c>
      <c r="FK154" s="66">
        <f t="shared" si="1405"/>
        <v>0</v>
      </c>
      <c r="FL154" s="65">
        <v>0</v>
      </c>
      <c r="FM154" s="14">
        <v>0</v>
      </c>
      <c r="FN154" s="66">
        <f t="shared" si="1405"/>
        <v>0</v>
      </c>
      <c r="FO154" s="65">
        <v>0</v>
      </c>
      <c r="FP154" s="14">
        <v>0</v>
      </c>
      <c r="FQ154" s="66">
        <f t="shared" si="1405"/>
        <v>0</v>
      </c>
      <c r="FR154" s="65">
        <v>7.2400000000000006E-2</v>
      </c>
      <c r="FS154" s="14">
        <v>5.13</v>
      </c>
      <c r="FT154" s="66">
        <f t="shared" si="1405"/>
        <v>70856.353591160208</v>
      </c>
      <c r="FU154" s="65">
        <v>0</v>
      </c>
      <c r="FV154" s="14">
        <v>0</v>
      </c>
      <c r="FW154" s="66">
        <f t="shared" si="1405"/>
        <v>0</v>
      </c>
      <c r="FX154" s="65">
        <v>0</v>
      </c>
      <c r="FY154" s="14">
        <v>0</v>
      </c>
      <c r="FZ154" s="66">
        <f t="shared" si="1405"/>
        <v>0</v>
      </c>
      <c r="GA154" s="65">
        <v>0</v>
      </c>
      <c r="GB154" s="14">
        <v>0</v>
      </c>
      <c r="GC154" s="66">
        <f t="shared" si="1405"/>
        <v>0</v>
      </c>
      <c r="GD154" s="65">
        <v>0</v>
      </c>
      <c r="GE154" s="14">
        <v>0</v>
      </c>
      <c r="GF154" s="66">
        <f t="shared" si="1405"/>
        <v>0</v>
      </c>
      <c r="GG154" s="65">
        <v>9.3409999999999993E-2</v>
      </c>
      <c r="GH154" s="14">
        <v>8.4169999999999998</v>
      </c>
      <c r="GI154" s="66">
        <f t="shared" si="1405"/>
        <v>90108.125468365266</v>
      </c>
      <c r="GJ154" s="65">
        <v>0</v>
      </c>
      <c r="GK154" s="14">
        <v>0</v>
      </c>
      <c r="GL154" s="66">
        <f t="shared" si="1405"/>
        <v>0</v>
      </c>
      <c r="GM154" s="65">
        <v>0</v>
      </c>
      <c r="GN154" s="14">
        <v>0</v>
      </c>
      <c r="GO154" s="66">
        <f t="shared" si="1406"/>
        <v>0</v>
      </c>
      <c r="GP154" s="65">
        <v>0</v>
      </c>
      <c r="GQ154" s="14">
        <v>0</v>
      </c>
      <c r="GR154" s="66">
        <f t="shared" si="1405"/>
        <v>0</v>
      </c>
      <c r="GS154" s="65">
        <v>0</v>
      </c>
      <c r="GT154" s="14">
        <v>0</v>
      </c>
      <c r="GU154" s="66">
        <f t="shared" si="1405"/>
        <v>0</v>
      </c>
      <c r="GV154" s="65">
        <v>0</v>
      </c>
      <c r="GW154" s="14">
        <v>0</v>
      </c>
      <c r="GX154" s="66">
        <f t="shared" si="1405"/>
        <v>0</v>
      </c>
      <c r="GY154" s="65">
        <v>0</v>
      </c>
      <c r="GZ154" s="14">
        <v>0</v>
      </c>
      <c r="HA154" s="66">
        <f t="shared" si="1405"/>
        <v>0</v>
      </c>
      <c r="HB154" s="65">
        <v>0</v>
      </c>
      <c r="HC154" s="14">
        <v>0</v>
      </c>
      <c r="HD154" s="66">
        <f t="shared" si="1405"/>
        <v>0</v>
      </c>
      <c r="HE154" s="65">
        <v>5.2699999999999995E-3</v>
      </c>
      <c r="HF154" s="14">
        <v>0.29499999999999998</v>
      </c>
      <c r="HG154" s="66">
        <f t="shared" si="1405"/>
        <v>55977.229601518025</v>
      </c>
      <c r="HH154" s="65">
        <v>0</v>
      </c>
      <c r="HI154" s="14">
        <v>0</v>
      </c>
      <c r="HJ154" s="66">
        <f t="shared" si="1391"/>
        <v>0</v>
      </c>
      <c r="HK154" s="65">
        <v>0</v>
      </c>
      <c r="HL154" s="14">
        <v>0</v>
      </c>
      <c r="HM154" s="66">
        <f t="shared" si="1405"/>
        <v>0</v>
      </c>
      <c r="HN154" s="65">
        <v>0</v>
      </c>
      <c r="HO154" s="14">
        <v>0</v>
      </c>
      <c r="HP154" s="66">
        <f t="shared" si="1405"/>
        <v>0</v>
      </c>
      <c r="HQ154" s="65">
        <v>0</v>
      </c>
      <c r="HR154" s="14">
        <v>0</v>
      </c>
      <c r="HS154" s="66">
        <f t="shared" si="1405"/>
        <v>0</v>
      </c>
      <c r="HT154" s="65">
        <v>0</v>
      </c>
      <c r="HU154" s="14">
        <v>0</v>
      </c>
      <c r="HV154" s="66">
        <f t="shared" si="1405"/>
        <v>0</v>
      </c>
      <c r="HW154" s="65">
        <v>0</v>
      </c>
      <c r="HX154" s="14">
        <v>0</v>
      </c>
      <c r="HY154" s="66">
        <f t="shared" si="1407"/>
        <v>0</v>
      </c>
      <c r="HZ154" s="65">
        <v>0</v>
      </c>
      <c r="IA154" s="14">
        <v>0</v>
      </c>
      <c r="IB154" s="66">
        <f t="shared" si="1392"/>
        <v>0</v>
      </c>
      <c r="IC154" s="65">
        <v>0</v>
      </c>
      <c r="ID154" s="14">
        <v>0</v>
      </c>
      <c r="IE154" s="66">
        <f t="shared" si="1407"/>
        <v>0</v>
      </c>
      <c r="IF154" s="65">
        <v>0</v>
      </c>
      <c r="IG154" s="14">
        <v>0</v>
      </c>
      <c r="IH154" s="66">
        <f t="shared" si="1407"/>
        <v>0</v>
      </c>
      <c r="II154" s="65">
        <v>0</v>
      </c>
      <c r="IJ154" s="14">
        <v>0</v>
      </c>
      <c r="IK154" s="66">
        <f t="shared" si="1407"/>
        <v>0</v>
      </c>
      <c r="IL154" s="65">
        <v>5.4399999999999997E-2</v>
      </c>
      <c r="IM154" s="14">
        <v>2.391</v>
      </c>
      <c r="IN154" s="66">
        <f t="shared" si="1407"/>
        <v>43952.205882352944</v>
      </c>
      <c r="IO154" s="65">
        <v>0</v>
      </c>
      <c r="IP154" s="14">
        <v>0</v>
      </c>
      <c r="IQ154" s="66">
        <f t="shared" si="1407"/>
        <v>0</v>
      </c>
      <c r="IR154" s="65">
        <v>0</v>
      </c>
      <c r="IS154" s="14">
        <v>0</v>
      </c>
      <c r="IT154" s="66">
        <f t="shared" si="1407"/>
        <v>0</v>
      </c>
      <c r="IU154" s="65">
        <v>0</v>
      </c>
      <c r="IV154" s="14">
        <v>0</v>
      </c>
      <c r="IW154" s="66">
        <f t="shared" si="1407"/>
        <v>0</v>
      </c>
      <c r="IX154" s="65">
        <v>0</v>
      </c>
      <c r="IY154" s="14">
        <v>0</v>
      </c>
      <c r="IZ154" s="66">
        <f t="shared" si="1407"/>
        <v>0</v>
      </c>
      <c r="JA154" s="65">
        <v>0</v>
      </c>
      <c r="JB154" s="14">
        <v>0</v>
      </c>
      <c r="JC154" s="66">
        <f t="shared" si="1407"/>
        <v>0</v>
      </c>
      <c r="JD154" s="65">
        <v>6.8531599999999999</v>
      </c>
      <c r="JE154" s="14">
        <v>78.436000000000007</v>
      </c>
      <c r="JF154" s="66">
        <f t="shared" si="1407"/>
        <v>11445.231105066861</v>
      </c>
      <c r="JG154" s="65">
        <v>1.0389999999999999</v>
      </c>
      <c r="JH154" s="14">
        <v>43.697000000000003</v>
      </c>
      <c r="JI154" s="66">
        <f t="shared" si="1407"/>
        <v>42056.785370548612</v>
      </c>
      <c r="JJ154" s="11">
        <f t="shared" si="1395"/>
        <v>148.92368000000002</v>
      </c>
      <c r="JK154" s="21">
        <f t="shared" si="1396"/>
        <v>5559.3869999999997</v>
      </c>
    </row>
    <row r="155" spans="1:391" x14ac:dyDescent="0.3">
      <c r="A155" s="57">
        <v>2020</v>
      </c>
      <c r="B155" s="58" t="s">
        <v>11</v>
      </c>
      <c r="C155" s="65">
        <v>0</v>
      </c>
      <c r="D155" s="14">
        <v>0</v>
      </c>
      <c r="E155" s="66">
        <f t="shared" si="1402"/>
        <v>0</v>
      </c>
      <c r="F155" s="65">
        <v>6.8211199999999996</v>
      </c>
      <c r="G155" s="14">
        <v>241.119</v>
      </c>
      <c r="H155" s="66">
        <f t="shared" si="1402"/>
        <v>35348.886986301375</v>
      </c>
      <c r="I155" s="65">
        <v>0</v>
      </c>
      <c r="J155" s="14">
        <v>0</v>
      </c>
      <c r="K155" s="66">
        <f t="shared" si="1402"/>
        <v>0</v>
      </c>
      <c r="L155" s="65">
        <v>7.6799999999999993E-2</v>
      </c>
      <c r="M155" s="14">
        <v>4.101</v>
      </c>
      <c r="N155" s="66">
        <f t="shared" si="1402"/>
        <v>53398.437500000007</v>
      </c>
      <c r="O155" s="65">
        <v>0</v>
      </c>
      <c r="P155" s="14">
        <v>0</v>
      </c>
      <c r="Q155" s="66">
        <f t="shared" si="1402"/>
        <v>0</v>
      </c>
      <c r="R155" s="65">
        <v>0</v>
      </c>
      <c r="S155" s="14">
        <v>0</v>
      </c>
      <c r="T155" s="66">
        <f t="shared" si="1402"/>
        <v>0</v>
      </c>
      <c r="U155" s="65">
        <v>0</v>
      </c>
      <c r="V155" s="14">
        <v>0</v>
      </c>
      <c r="W155" s="66">
        <f t="shared" si="1374"/>
        <v>0</v>
      </c>
      <c r="X155" s="65">
        <v>122.21968</v>
      </c>
      <c r="Y155" s="14">
        <v>4381.7929999999997</v>
      </c>
      <c r="Z155" s="66">
        <f t="shared" si="1402"/>
        <v>35851.779353374186</v>
      </c>
      <c r="AA155" s="65">
        <v>0</v>
      </c>
      <c r="AB155" s="14">
        <v>0</v>
      </c>
      <c r="AC155" s="66">
        <f t="shared" si="1402"/>
        <v>0</v>
      </c>
      <c r="AD155" s="65">
        <v>0</v>
      </c>
      <c r="AE155" s="14">
        <v>0</v>
      </c>
      <c r="AF155" s="66">
        <f t="shared" si="1402"/>
        <v>0</v>
      </c>
      <c r="AG155" s="65">
        <v>0</v>
      </c>
      <c r="AH155" s="14">
        <v>0</v>
      </c>
      <c r="AI155" s="66">
        <f t="shared" si="1376"/>
        <v>0</v>
      </c>
      <c r="AJ155" s="65">
        <v>0</v>
      </c>
      <c r="AK155" s="14">
        <v>0</v>
      </c>
      <c r="AL155" s="66">
        <f t="shared" si="1402"/>
        <v>0</v>
      </c>
      <c r="AM155" s="65">
        <v>0</v>
      </c>
      <c r="AN155" s="14">
        <v>0</v>
      </c>
      <c r="AO155" s="66">
        <f t="shared" si="1402"/>
        <v>0</v>
      </c>
      <c r="AP155" s="65">
        <v>0</v>
      </c>
      <c r="AQ155" s="14">
        <v>0</v>
      </c>
      <c r="AR155" s="66">
        <f t="shared" si="1402"/>
        <v>0</v>
      </c>
      <c r="AS155" s="65">
        <v>0</v>
      </c>
      <c r="AT155" s="14">
        <v>0</v>
      </c>
      <c r="AU155" s="66">
        <f t="shared" si="1402"/>
        <v>0</v>
      </c>
      <c r="AV155" s="65">
        <v>0</v>
      </c>
      <c r="AW155" s="14">
        <v>0</v>
      </c>
      <c r="AX155" s="66">
        <f t="shared" si="1402"/>
        <v>0</v>
      </c>
      <c r="AY155" s="65">
        <v>0</v>
      </c>
      <c r="AZ155" s="14">
        <v>0</v>
      </c>
      <c r="BA155" s="66">
        <f t="shared" si="1402"/>
        <v>0</v>
      </c>
      <c r="BB155" s="65">
        <v>0</v>
      </c>
      <c r="BC155" s="14">
        <v>0</v>
      </c>
      <c r="BD155" s="66">
        <f t="shared" si="1402"/>
        <v>0</v>
      </c>
      <c r="BE155" s="65">
        <v>3.1466999999999996</v>
      </c>
      <c r="BF155" s="14">
        <v>143.55500000000001</v>
      </c>
      <c r="BG155" s="66">
        <f t="shared" si="1402"/>
        <v>45620.809101598512</v>
      </c>
      <c r="BH155" s="65">
        <v>0</v>
      </c>
      <c r="BI155" s="14">
        <v>0</v>
      </c>
      <c r="BJ155" s="66">
        <f t="shared" si="1402"/>
        <v>0</v>
      </c>
      <c r="BK155" s="65"/>
      <c r="BL155" s="14"/>
      <c r="BM155" s="66"/>
      <c r="BN155" s="65">
        <v>0</v>
      </c>
      <c r="BO155" s="14">
        <v>0</v>
      </c>
      <c r="BP155" s="66">
        <f t="shared" si="1402"/>
        <v>0</v>
      </c>
      <c r="BQ155" s="65">
        <v>0</v>
      </c>
      <c r="BR155" s="14">
        <v>0</v>
      </c>
      <c r="BS155" s="66">
        <f t="shared" si="1402"/>
        <v>0</v>
      </c>
      <c r="BT155" s="65">
        <v>27.311139999999998</v>
      </c>
      <c r="BU155" s="14">
        <v>1279.3889999999999</v>
      </c>
      <c r="BV155" s="66">
        <f t="shared" si="1402"/>
        <v>46844.95044879122</v>
      </c>
      <c r="BW155" s="65">
        <v>6.0000000000000001E-3</v>
      </c>
      <c r="BX155" s="14">
        <v>0.107</v>
      </c>
      <c r="BY155" s="66">
        <f t="shared" si="1402"/>
        <v>17833.333333333332</v>
      </c>
      <c r="BZ155" s="65">
        <v>0</v>
      </c>
      <c r="CA155" s="14">
        <v>0</v>
      </c>
      <c r="CB155" s="66">
        <f t="shared" si="1403"/>
        <v>0</v>
      </c>
      <c r="CC155" s="65">
        <v>0</v>
      </c>
      <c r="CD155" s="14">
        <v>0</v>
      </c>
      <c r="CE155" s="66">
        <f t="shared" si="1403"/>
        <v>0</v>
      </c>
      <c r="CF155" s="65">
        <v>0</v>
      </c>
      <c r="CG155" s="14">
        <v>0</v>
      </c>
      <c r="CH155" s="66">
        <f t="shared" si="1403"/>
        <v>0</v>
      </c>
      <c r="CI155" s="65">
        <v>0</v>
      </c>
      <c r="CJ155" s="14">
        <v>0</v>
      </c>
      <c r="CK155" s="66">
        <f t="shared" si="1403"/>
        <v>0</v>
      </c>
      <c r="CL155" s="65">
        <v>0</v>
      </c>
      <c r="CM155" s="14">
        <v>0</v>
      </c>
      <c r="CN155" s="66">
        <f t="shared" si="1403"/>
        <v>0</v>
      </c>
      <c r="CO155" s="65">
        <v>0</v>
      </c>
      <c r="CP155" s="14">
        <v>0</v>
      </c>
      <c r="CQ155" s="66">
        <f t="shared" si="1403"/>
        <v>0</v>
      </c>
      <c r="CR155" s="65">
        <v>0.1</v>
      </c>
      <c r="CS155" s="14">
        <v>2.508</v>
      </c>
      <c r="CT155" s="66">
        <f t="shared" si="1403"/>
        <v>25080</v>
      </c>
      <c r="CU155" s="65">
        <v>0</v>
      </c>
      <c r="CV155" s="14">
        <v>0</v>
      </c>
      <c r="CW155" s="66">
        <f t="shared" si="1403"/>
        <v>0</v>
      </c>
      <c r="CX155" s="65">
        <v>0</v>
      </c>
      <c r="CY155" s="14">
        <v>0</v>
      </c>
      <c r="CZ155" s="66">
        <f t="shared" si="1380"/>
        <v>0</v>
      </c>
      <c r="DA155" s="65">
        <v>0</v>
      </c>
      <c r="DB155" s="14">
        <v>0</v>
      </c>
      <c r="DC155" s="66">
        <f t="shared" si="1403"/>
        <v>0</v>
      </c>
      <c r="DD155" s="65">
        <v>0</v>
      </c>
      <c r="DE155" s="14">
        <v>0</v>
      </c>
      <c r="DF155" s="66">
        <f t="shared" si="1403"/>
        <v>0</v>
      </c>
      <c r="DG155" s="65">
        <v>0</v>
      </c>
      <c r="DH155" s="14">
        <v>0</v>
      </c>
      <c r="DI155" s="66">
        <f t="shared" si="1403"/>
        <v>0</v>
      </c>
      <c r="DJ155" s="65">
        <v>0</v>
      </c>
      <c r="DK155" s="14">
        <v>0</v>
      </c>
      <c r="DL155" s="66">
        <f t="shared" si="1381"/>
        <v>0</v>
      </c>
      <c r="DM155" s="65">
        <v>0</v>
      </c>
      <c r="DN155" s="14">
        <v>0</v>
      </c>
      <c r="DO155" s="66">
        <f t="shared" si="1382"/>
        <v>0</v>
      </c>
      <c r="DP155" s="65">
        <v>0</v>
      </c>
      <c r="DQ155" s="14">
        <v>0</v>
      </c>
      <c r="DR155" s="66">
        <f t="shared" si="1403"/>
        <v>0</v>
      </c>
      <c r="DS155" s="65">
        <v>0</v>
      </c>
      <c r="DT155" s="14">
        <v>0</v>
      </c>
      <c r="DU155" s="66">
        <f t="shared" si="1403"/>
        <v>0</v>
      </c>
      <c r="DV155" s="65">
        <v>0</v>
      </c>
      <c r="DW155" s="14">
        <v>0</v>
      </c>
      <c r="DX155" s="66">
        <f t="shared" si="1403"/>
        <v>0</v>
      </c>
      <c r="DY155" s="65">
        <v>0</v>
      </c>
      <c r="DZ155" s="14">
        <v>0</v>
      </c>
      <c r="EA155" s="66">
        <f t="shared" si="1403"/>
        <v>0</v>
      </c>
      <c r="EB155" s="65">
        <v>6.17774</v>
      </c>
      <c r="EC155" s="14">
        <v>266.31</v>
      </c>
      <c r="ED155" s="66">
        <f t="shared" si="1403"/>
        <v>43107.997423005829</v>
      </c>
      <c r="EE155" s="65">
        <v>0</v>
      </c>
      <c r="EF155" s="14">
        <v>0</v>
      </c>
      <c r="EG155" s="66">
        <f t="shared" si="1403"/>
        <v>0</v>
      </c>
      <c r="EH155" s="65">
        <v>0</v>
      </c>
      <c r="EI155" s="14">
        <v>0</v>
      </c>
      <c r="EJ155" s="66">
        <f t="shared" si="1404"/>
        <v>0</v>
      </c>
      <c r="EK155" s="65">
        <v>0</v>
      </c>
      <c r="EL155" s="14">
        <v>0</v>
      </c>
      <c r="EM155" s="66">
        <f t="shared" si="1403"/>
        <v>0</v>
      </c>
      <c r="EN155" s="65">
        <v>0.19490000000000002</v>
      </c>
      <c r="EO155" s="14">
        <v>8.2579999999999991</v>
      </c>
      <c r="EP155" s="66">
        <f t="shared" si="1403"/>
        <v>42370.446382760383</v>
      </c>
      <c r="EQ155" s="65">
        <v>0</v>
      </c>
      <c r="ER155" s="14">
        <v>0</v>
      </c>
      <c r="ES155" s="66">
        <f t="shared" si="1403"/>
        <v>0</v>
      </c>
      <c r="ET155" s="65">
        <v>0</v>
      </c>
      <c r="EU155" s="14">
        <v>0</v>
      </c>
      <c r="EV155" s="66">
        <f t="shared" si="1403"/>
        <v>0</v>
      </c>
      <c r="EW155" s="65">
        <v>0</v>
      </c>
      <c r="EX155" s="14">
        <v>0</v>
      </c>
      <c r="EY155" s="66">
        <f t="shared" si="1386"/>
        <v>0</v>
      </c>
      <c r="EZ155" s="65">
        <v>0</v>
      </c>
      <c r="FA155" s="14">
        <v>0</v>
      </c>
      <c r="FB155" s="66">
        <f t="shared" si="1403"/>
        <v>0</v>
      </c>
      <c r="FC155" s="65">
        <v>38.113440000000004</v>
      </c>
      <c r="FD155" s="14">
        <v>1354.701</v>
      </c>
      <c r="FE155" s="66">
        <f t="shared" si="1405"/>
        <v>35543.918365804813</v>
      </c>
      <c r="FF155" s="65">
        <v>54.96087</v>
      </c>
      <c r="FG155" s="14">
        <v>2114.8249999999998</v>
      </c>
      <c r="FH155" s="66">
        <f t="shared" si="1405"/>
        <v>38478.739510491738</v>
      </c>
      <c r="FI155" s="65">
        <v>0</v>
      </c>
      <c r="FJ155" s="14">
        <v>0</v>
      </c>
      <c r="FK155" s="66">
        <f t="shared" si="1405"/>
        <v>0</v>
      </c>
      <c r="FL155" s="65">
        <v>0</v>
      </c>
      <c r="FM155" s="14">
        <v>0</v>
      </c>
      <c r="FN155" s="66">
        <f t="shared" si="1405"/>
        <v>0</v>
      </c>
      <c r="FO155" s="65">
        <v>0</v>
      </c>
      <c r="FP155" s="14">
        <v>0</v>
      </c>
      <c r="FQ155" s="66">
        <f t="shared" si="1405"/>
        <v>0</v>
      </c>
      <c r="FR155" s="65">
        <v>0</v>
      </c>
      <c r="FS155" s="14">
        <v>0</v>
      </c>
      <c r="FT155" s="66">
        <f t="shared" si="1405"/>
        <v>0</v>
      </c>
      <c r="FU155" s="65">
        <v>0</v>
      </c>
      <c r="FV155" s="14">
        <v>0</v>
      </c>
      <c r="FW155" s="66">
        <f t="shared" si="1405"/>
        <v>0</v>
      </c>
      <c r="FX155" s="65">
        <v>0</v>
      </c>
      <c r="FY155" s="14">
        <v>0</v>
      </c>
      <c r="FZ155" s="66">
        <f t="shared" si="1405"/>
        <v>0</v>
      </c>
      <c r="GA155" s="65">
        <v>0</v>
      </c>
      <c r="GB155" s="14">
        <v>0</v>
      </c>
      <c r="GC155" s="66">
        <f t="shared" si="1405"/>
        <v>0</v>
      </c>
      <c r="GD155" s="65">
        <v>0</v>
      </c>
      <c r="GE155" s="14">
        <v>0</v>
      </c>
      <c r="GF155" s="66">
        <f t="shared" si="1405"/>
        <v>0</v>
      </c>
      <c r="GG155" s="65">
        <v>0</v>
      </c>
      <c r="GH155" s="14">
        <v>0</v>
      </c>
      <c r="GI155" s="66">
        <f t="shared" si="1405"/>
        <v>0</v>
      </c>
      <c r="GJ155" s="65">
        <v>0</v>
      </c>
      <c r="GK155" s="14">
        <v>0</v>
      </c>
      <c r="GL155" s="66">
        <f t="shared" si="1405"/>
        <v>0</v>
      </c>
      <c r="GM155" s="65">
        <v>0</v>
      </c>
      <c r="GN155" s="14">
        <v>0</v>
      </c>
      <c r="GO155" s="66">
        <f t="shared" si="1406"/>
        <v>0</v>
      </c>
      <c r="GP155" s="65">
        <v>0</v>
      </c>
      <c r="GQ155" s="14">
        <v>0</v>
      </c>
      <c r="GR155" s="66">
        <f t="shared" si="1405"/>
        <v>0</v>
      </c>
      <c r="GS155" s="65">
        <v>0</v>
      </c>
      <c r="GT155" s="14">
        <v>0</v>
      </c>
      <c r="GU155" s="66">
        <f t="shared" si="1405"/>
        <v>0</v>
      </c>
      <c r="GV155" s="65">
        <v>0</v>
      </c>
      <c r="GW155" s="14">
        <v>0</v>
      </c>
      <c r="GX155" s="66">
        <f t="shared" si="1405"/>
        <v>0</v>
      </c>
      <c r="GY155" s="65">
        <v>0</v>
      </c>
      <c r="GZ155" s="14">
        <v>0</v>
      </c>
      <c r="HA155" s="66">
        <f t="shared" si="1405"/>
        <v>0</v>
      </c>
      <c r="HB155" s="65">
        <v>0</v>
      </c>
      <c r="HC155" s="14">
        <v>0</v>
      </c>
      <c r="HD155" s="66">
        <f t="shared" si="1405"/>
        <v>0</v>
      </c>
      <c r="HE155" s="65">
        <v>1.9019999999999999E-2</v>
      </c>
      <c r="HF155" s="14">
        <v>1.381</v>
      </c>
      <c r="HG155" s="66">
        <f t="shared" si="1405"/>
        <v>72607.78128286016</v>
      </c>
      <c r="HH155" s="65">
        <v>0</v>
      </c>
      <c r="HI155" s="14">
        <v>0</v>
      </c>
      <c r="HJ155" s="66">
        <f t="shared" si="1391"/>
        <v>0</v>
      </c>
      <c r="HK155" s="65">
        <v>0</v>
      </c>
      <c r="HL155" s="14">
        <v>0</v>
      </c>
      <c r="HM155" s="66">
        <f t="shared" si="1405"/>
        <v>0</v>
      </c>
      <c r="HN155" s="65">
        <v>0</v>
      </c>
      <c r="HO155" s="14">
        <v>0</v>
      </c>
      <c r="HP155" s="66">
        <f t="shared" si="1405"/>
        <v>0</v>
      </c>
      <c r="HQ155" s="65">
        <v>0</v>
      </c>
      <c r="HR155" s="14">
        <v>0</v>
      </c>
      <c r="HS155" s="66">
        <f t="shared" si="1405"/>
        <v>0</v>
      </c>
      <c r="HT155" s="65">
        <v>0</v>
      </c>
      <c r="HU155" s="14">
        <v>0</v>
      </c>
      <c r="HV155" s="66">
        <f t="shared" si="1405"/>
        <v>0</v>
      </c>
      <c r="HW155" s="65">
        <v>0</v>
      </c>
      <c r="HX155" s="14">
        <v>0</v>
      </c>
      <c r="HY155" s="66">
        <f t="shared" si="1407"/>
        <v>0</v>
      </c>
      <c r="HZ155" s="65">
        <v>0</v>
      </c>
      <c r="IA155" s="14">
        <v>0</v>
      </c>
      <c r="IB155" s="66">
        <f t="shared" si="1392"/>
        <v>0</v>
      </c>
      <c r="IC155" s="65">
        <v>0</v>
      </c>
      <c r="ID155" s="14">
        <v>0</v>
      </c>
      <c r="IE155" s="66">
        <f t="shared" si="1407"/>
        <v>0</v>
      </c>
      <c r="IF155" s="65">
        <v>0</v>
      </c>
      <c r="IG155" s="14">
        <v>0</v>
      </c>
      <c r="IH155" s="66">
        <f t="shared" si="1407"/>
        <v>0</v>
      </c>
      <c r="II155" s="65">
        <v>0</v>
      </c>
      <c r="IJ155" s="14">
        <v>0</v>
      </c>
      <c r="IK155" s="66">
        <f t="shared" si="1407"/>
        <v>0</v>
      </c>
      <c r="IL155" s="65">
        <v>2.5399999999999999E-2</v>
      </c>
      <c r="IM155" s="14">
        <v>0.68</v>
      </c>
      <c r="IN155" s="66">
        <f t="shared" si="1407"/>
        <v>26771.653543307089</v>
      </c>
      <c r="IO155" s="65">
        <v>0</v>
      </c>
      <c r="IP155" s="14">
        <v>0</v>
      </c>
      <c r="IQ155" s="66">
        <f t="shared" si="1407"/>
        <v>0</v>
      </c>
      <c r="IR155" s="65">
        <v>0</v>
      </c>
      <c r="IS155" s="14">
        <v>0</v>
      </c>
      <c r="IT155" s="66">
        <f t="shared" si="1407"/>
        <v>0</v>
      </c>
      <c r="IU155" s="65">
        <v>0</v>
      </c>
      <c r="IV155" s="14">
        <v>0</v>
      </c>
      <c r="IW155" s="66">
        <f t="shared" si="1407"/>
        <v>0</v>
      </c>
      <c r="IX155" s="65">
        <v>0.11631999999999999</v>
      </c>
      <c r="IY155" s="14">
        <v>17.236000000000001</v>
      </c>
      <c r="IZ155" s="66">
        <f t="shared" si="1407"/>
        <v>148177.44154057771</v>
      </c>
      <c r="JA155" s="65">
        <v>0</v>
      </c>
      <c r="JB155" s="14">
        <v>0</v>
      </c>
      <c r="JC155" s="66">
        <f t="shared" si="1407"/>
        <v>0</v>
      </c>
      <c r="JD155" s="65">
        <v>0.53201999999999994</v>
      </c>
      <c r="JE155" s="14">
        <v>22.849</v>
      </c>
      <c r="JF155" s="66">
        <f t="shared" si="1407"/>
        <v>42947.633547610996</v>
      </c>
      <c r="JG155" s="65">
        <v>4.556</v>
      </c>
      <c r="JH155" s="14">
        <v>166.28</v>
      </c>
      <c r="JI155" s="66">
        <f t="shared" si="1407"/>
        <v>36496.927129060583</v>
      </c>
      <c r="JJ155" s="11">
        <f t="shared" si="1395"/>
        <v>264.37715000000003</v>
      </c>
      <c r="JK155" s="21">
        <f t="shared" si="1396"/>
        <v>10005.092000000001</v>
      </c>
    </row>
    <row r="156" spans="1:391" x14ac:dyDescent="0.3">
      <c r="A156" s="57">
        <v>2020</v>
      </c>
      <c r="B156" s="58" t="s">
        <v>12</v>
      </c>
      <c r="C156" s="97">
        <v>0.14191999999999999</v>
      </c>
      <c r="D156" s="98">
        <v>4.1790000000000003</v>
      </c>
      <c r="E156" s="66">
        <f t="shared" si="1402"/>
        <v>29446.166854565956</v>
      </c>
      <c r="F156" s="65">
        <v>0</v>
      </c>
      <c r="G156" s="14">
        <v>0</v>
      </c>
      <c r="H156" s="66">
        <f t="shared" si="1402"/>
        <v>0</v>
      </c>
      <c r="I156" s="65">
        <v>0</v>
      </c>
      <c r="J156" s="14">
        <v>0</v>
      </c>
      <c r="K156" s="66">
        <f t="shared" si="1402"/>
        <v>0</v>
      </c>
      <c r="L156" s="97">
        <v>3.6799999999999999E-2</v>
      </c>
      <c r="M156" s="98">
        <v>1.2689999999999999</v>
      </c>
      <c r="N156" s="66">
        <f t="shared" si="1402"/>
        <v>34483.695652173912</v>
      </c>
      <c r="O156" s="65">
        <v>0</v>
      </c>
      <c r="P156" s="14">
        <v>0</v>
      </c>
      <c r="Q156" s="66">
        <f t="shared" si="1402"/>
        <v>0</v>
      </c>
      <c r="R156" s="65">
        <v>0</v>
      </c>
      <c r="S156" s="14">
        <v>0</v>
      </c>
      <c r="T156" s="66">
        <f t="shared" si="1402"/>
        <v>0</v>
      </c>
      <c r="U156" s="97">
        <v>0</v>
      </c>
      <c r="V156" s="98">
        <v>0</v>
      </c>
      <c r="W156" s="66">
        <f t="shared" si="1374"/>
        <v>0</v>
      </c>
      <c r="X156" s="97">
        <v>132.40413000000001</v>
      </c>
      <c r="Y156" s="98">
        <v>4398.7330000000002</v>
      </c>
      <c r="Z156" s="66">
        <f t="shared" si="1402"/>
        <v>33222.022606092425</v>
      </c>
      <c r="AA156" s="65">
        <v>0</v>
      </c>
      <c r="AB156" s="14">
        <v>0</v>
      </c>
      <c r="AC156" s="66">
        <f t="shared" si="1402"/>
        <v>0</v>
      </c>
      <c r="AD156" s="65">
        <v>0</v>
      </c>
      <c r="AE156" s="14">
        <v>0</v>
      </c>
      <c r="AF156" s="66">
        <f t="shared" si="1402"/>
        <v>0</v>
      </c>
      <c r="AG156" s="65">
        <v>0</v>
      </c>
      <c r="AH156" s="14">
        <v>0</v>
      </c>
      <c r="AI156" s="66">
        <f t="shared" si="1376"/>
        <v>0</v>
      </c>
      <c r="AJ156" s="65">
        <v>0</v>
      </c>
      <c r="AK156" s="14">
        <v>0</v>
      </c>
      <c r="AL156" s="66">
        <f t="shared" si="1402"/>
        <v>0</v>
      </c>
      <c r="AM156" s="65">
        <v>0</v>
      </c>
      <c r="AN156" s="14">
        <v>0</v>
      </c>
      <c r="AO156" s="66">
        <f t="shared" si="1402"/>
        <v>0</v>
      </c>
      <c r="AP156" s="65">
        <v>0</v>
      </c>
      <c r="AQ156" s="14">
        <v>0</v>
      </c>
      <c r="AR156" s="66">
        <f t="shared" si="1402"/>
        <v>0</v>
      </c>
      <c r="AS156" s="65">
        <v>0</v>
      </c>
      <c r="AT156" s="14">
        <v>0</v>
      </c>
      <c r="AU156" s="66">
        <f t="shared" si="1402"/>
        <v>0</v>
      </c>
      <c r="AV156" s="65">
        <v>0</v>
      </c>
      <c r="AW156" s="14">
        <v>0</v>
      </c>
      <c r="AX156" s="66">
        <f t="shared" si="1402"/>
        <v>0</v>
      </c>
      <c r="AY156" s="65">
        <v>0</v>
      </c>
      <c r="AZ156" s="14">
        <v>0</v>
      </c>
      <c r="BA156" s="66">
        <f t="shared" si="1402"/>
        <v>0</v>
      </c>
      <c r="BB156" s="65">
        <v>0</v>
      </c>
      <c r="BC156" s="14">
        <v>0</v>
      </c>
      <c r="BD156" s="66">
        <f t="shared" si="1402"/>
        <v>0</v>
      </c>
      <c r="BE156" s="97">
        <v>1.0717000000000001</v>
      </c>
      <c r="BF156" s="98">
        <v>49.241</v>
      </c>
      <c r="BG156" s="66">
        <f t="shared" si="1402"/>
        <v>45946.626854530179</v>
      </c>
      <c r="BH156" s="65">
        <v>0</v>
      </c>
      <c r="BI156" s="14">
        <v>0</v>
      </c>
      <c r="BJ156" s="66">
        <f t="shared" si="1402"/>
        <v>0</v>
      </c>
      <c r="BK156" s="65"/>
      <c r="BL156" s="14"/>
      <c r="BM156" s="66"/>
      <c r="BN156" s="65">
        <v>0</v>
      </c>
      <c r="BO156" s="14">
        <v>0</v>
      </c>
      <c r="BP156" s="66">
        <f t="shared" si="1402"/>
        <v>0</v>
      </c>
      <c r="BQ156" s="65">
        <v>0</v>
      </c>
      <c r="BR156" s="14">
        <v>0</v>
      </c>
      <c r="BS156" s="66">
        <f t="shared" si="1402"/>
        <v>0</v>
      </c>
      <c r="BT156" s="97">
        <v>20.747240000000001</v>
      </c>
      <c r="BU156" s="98">
        <v>911.51199999999994</v>
      </c>
      <c r="BV156" s="66">
        <f t="shared" si="1402"/>
        <v>43934.132925632512</v>
      </c>
      <c r="BW156" s="65">
        <v>0</v>
      </c>
      <c r="BX156" s="14">
        <v>0</v>
      </c>
      <c r="BY156" s="66">
        <f t="shared" si="1402"/>
        <v>0</v>
      </c>
      <c r="BZ156" s="65">
        <v>0</v>
      </c>
      <c r="CA156" s="14">
        <v>0</v>
      </c>
      <c r="CB156" s="66">
        <f t="shared" si="1403"/>
        <v>0</v>
      </c>
      <c r="CC156" s="65">
        <v>0</v>
      </c>
      <c r="CD156" s="14">
        <v>0</v>
      </c>
      <c r="CE156" s="66">
        <f t="shared" si="1403"/>
        <v>0</v>
      </c>
      <c r="CF156" s="65">
        <v>0</v>
      </c>
      <c r="CG156" s="14">
        <v>0</v>
      </c>
      <c r="CH156" s="66">
        <f t="shared" si="1403"/>
        <v>0</v>
      </c>
      <c r="CI156" s="65">
        <v>0</v>
      </c>
      <c r="CJ156" s="14">
        <v>0</v>
      </c>
      <c r="CK156" s="66">
        <f t="shared" si="1403"/>
        <v>0</v>
      </c>
      <c r="CL156" s="97">
        <v>0.32489999999999997</v>
      </c>
      <c r="CM156" s="98">
        <v>13.965</v>
      </c>
      <c r="CN156" s="66">
        <f t="shared" si="1403"/>
        <v>42982.456140350885</v>
      </c>
      <c r="CO156" s="65">
        <v>0</v>
      </c>
      <c r="CP156" s="14">
        <v>0</v>
      </c>
      <c r="CQ156" s="66">
        <f t="shared" si="1403"/>
        <v>0</v>
      </c>
      <c r="CR156" s="65">
        <v>0</v>
      </c>
      <c r="CS156" s="14">
        <v>0</v>
      </c>
      <c r="CT156" s="66">
        <f t="shared" si="1403"/>
        <v>0</v>
      </c>
      <c r="CU156" s="65">
        <v>0</v>
      </c>
      <c r="CV156" s="14">
        <v>0</v>
      </c>
      <c r="CW156" s="66">
        <f t="shared" si="1403"/>
        <v>0</v>
      </c>
      <c r="CX156" s="65">
        <v>0</v>
      </c>
      <c r="CY156" s="14">
        <v>0</v>
      </c>
      <c r="CZ156" s="66">
        <f t="shared" si="1380"/>
        <v>0</v>
      </c>
      <c r="DA156" s="65">
        <v>0</v>
      </c>
      <c r="DB156" s="14">
        <v>0</v>
      </c>
      <c r="DC156" s="66">
        <f t="shared" si="1403"/>
        <v>0</v>
      </c>
      <c r="DD156" s="65">
        <v>0</v>
      </c>
      <c r="DE156" s="14">
        <v>0</v>
      </c>
      <c r="DF156" s="66">
        <f t="shared" si="1403"/>
        <v>0</v>
      </c>
      <c r="DG156" s="65">
        <v>0</v>
      </c>
      <c r="DH156" s="14">
        <v>0</v>
      </c>
      <c r="DI156" s="66">
        <f t="shared" si="1403"/>
        <v>0</v>
      </c>
      <c r="DJ156" s="97">
        <v>0</v>
      </c>
      <c r="DK156" s="98">
        <v>0</v>
      </c>
      <c r="DL156" s="66">
        <f t="shared" si="1381"/>
        <v>0</v>
      </c>
      <c r="DM156" s="97">
        <v>0</v>
      </c>
      <c r="DN156" s="98">
        <v>0</v>
      </c>
      <c r="DO156" s="66">
        <f t="shared" si="1382"/>
        <v>0</v>
      </c>
      <c r="DP156" s="97">
        <v>2.01E-2</v>
      </c>
      <c r="DQ156" s="98">
        <v>1.0680000000000001</v>
      </c>
      <c r="DR156" s="66">
        <f t="shared" si="1403"/>
        <v>53134.328358208964</v>
      </c>
      <c r="DS156" s="65">
        <v>0</v>
      </c>
      <c r="DT156" s="14">
        <v>0</v>
      </c>
      <c r="DU156" s="66">
        <f t="shared" si="1403"/>
        <v>0</v>
      </c>
      <c r="DV156" s="65">
        <v>0</v>
      </c>
      <c r="DW156" s="14">
        <v>0</v>
      </c>
      <c r="DX156" s="66">
        <f t="shared" si="1403"/>
        <v>0</v>
      </c>
      <c r="DY156" s="65">
        <v>0</v>
      </c>
      <c r="DZ156" s="14">
        <v>0</v>
      </c>
      <c r="EA156" s="66">
        <f t="shared" si="1403"/>
        <v>0</v>
      </c>
      <c r="EB156" s="97">
        <v>8.0185700000000004</v>
      </c>
      <c r="EC156" s="98">
        <v>209.12</v>
      </c>
      <c r="ED156" s="66">
        <f t="shared" si="1403"/>
        <v>26079.463046403536</v>
      </c>
      <c r="EE156" s="65">
        <v>0</v>
      </c>
      <c r="EF156" s="14">
        <v>0</v>
      </c>
      <c r="EG156" s="66">
        <f t="shared" si="1403"/>
        <v>0</v>
      </c>
      <c r="EH156" s="65">
        <v>0</v>
      </c>
      <c r="EI156" s="14">
        <v>0</v>
      </c>
      <c r="EJ156" s="66">
        <f t="shared" si="1404"/>
        <v>0</v>
      </c>
      <c r="EK156" s="97">
        <v>0.28799999999999998</v>
      </c>
      <c r="EL156" s="98">
        <v>15.621</v>
      </c>
      <c r="EM156" s="66">
        <f t="shared" si="1403"/>
        <v>54239.583333333336</v>
      </c>
      <c r="EN156" s="97">
        <v>0.99335000000000007</v>
      </c>
      <c r="EO156" s="98">
        <v>82.117000000000004</v>
      </c>
      <c r="EP156" s="66">
        <f t="shared" si="1403"/>
        <v>82666.733779634567</v>
      </c>
      <c r="EQ156" s="65">
        <v>0</v>
      </c>
      <c r="ER156" s="14">
        <v>0</v>
      </c>
      <c r="ES156" s="66">
        <f t="shared" si="1403"/>
        <v>0</v>
      </c>
      <c r="ET156" s="65">
        <v>0</v>
      </c>
      <c r="EU156" s="14">
        <v>0</v>
      </c>
      <c r="EV156" s="66">
        <f t="shared" si="1403"/>
        <v>0</v>
      </c>
      <c r="EW156" s="97">
        <v>0</v>
      </c>
      <c r="EX156" s="98">
        <v>0</v>
      </c>
      <c r="EY156" s="66">
        <f t="shared" si="1386"/>
        <v>0</v>
      </c>
      <c r="EZ156" s="97">
        <v>3.8450000000000002</v>
      </c>
      <c r="FA156" s="98">
        <v>228.82400000000001</v>
      </c>
      <c r="FB156" s="66">
        <f t="shared" si="1403"/>
        <v>59512.093628088427</v>
      </c>
      <c r="FC156" s="97">
        <v>2.3090999999999999</v>
      </c>
      <c r="FD156" s="98">
        <v>83.908000000000001</v>
      </c>
      <c r="FE156" s="66">
        <f t="shared" si="1405"/>
        <v>36337.967173357581</v>
      </c>
      <c r="FF156" s="97">
        <v>45.46996</v>
      </c>
      <c r="FG156" s="98">
        <v>1002.59</v>
      </c>
      <c r="FH156" s="66">
        <f t="shared" si="1405"/>
        <v>22049.50257268755</v>
      </c>
      <c r="FI156" s="65">
        <v>0</v>
      </c>
      <c r="FJ156" s="14">
        <v>0</v>
      </c>
      <c r="FK156" s="66">
        <f t="shared" si="1405"/>
        <v>0</v>
      </c>
      <c r="FL156" s="65">
        <v>0</v>
      </c>
      <c r="FM156" s="14">
        <v>0</v>
      </c>
      <c r="FN156" s="66">
        <f t="shared" si="1405"/>
        <v>0</v>
      </c>
      <c r="FO156" s="65">
        <v>0</v>
      </c>
      <c r="FP156" s="14">
        <v>0</v>
      </c>
      <c r="FQ156" s="66">
        <f t="shared" si="1405"/>
        <v>0</v>
      </c>
      <c r="FR156" s="65">
        <v>0</v>
      </c>
      <c r="FS156" s="14">
        <v>0</v>
      </c>
      <c r="FT156" s="66">
        <f t="shared" si="1405"/>
        <v>0</v>
      </c>
      <c r="FU156" s="65">
        <v>0</v>
      </c>
      <c r="FV156" s="14">
        <v>0</v>
      </c>
      <c r="FW156" s="66">
        <f t="shared" si="1405"/>
        <v>0</v>
      </c>
      <c r="FX156" s="65">
        <v>0</v>
      </c>
      <c r="FY156" s="14">
        <v>0</v>
      </c>
      <c r="FZ156" s="66">
        <f t="shared" si="1405"/>
        <v>0</v>
      </c>
      <c r="GA156" s="65">
        <v>0</v>
      </c>
      <c r="GB156" s="14">
        <v>0</v>
      </c>
      <c r="GC156" s="66">
        <f t="shared" si="1405"/>
        <v>0</v>
      </c>
      <c r="GD156" s="65">
        <v>0</v>
      </c>
      <c r="GE156" s="14">
        <v>0</v>
      </c>
      <c r="GF156" s="66">
        <f t="shared" si="1405"/>
        <v>0</v>
      </c>
      <c r="GG156" s="97">
        <v>4.8049999999999995E-2</v>
      </c>
      <c r="GH156" s="98">
        <v>4.0289999999999999</v>
      </c>
      <c r="GI156" s="66">
        <f t="shared" si="1405"/>
        <v>83850.156087408963</v>
      </c>
      <c r="GJ156" s="65">
        <v>0</v>
      </c>
      <c r="GK156" s="14">
        <v>0</v>
      </c>
      <c r="GL156" s="66">
        <f t="shared" si="1405"/>
        <v>0</v>
      </c>
      <c r="GM156" s="65">
        <v>0</v>
      </c>
      <c r="GN156" s="14">
        <v>0</v>
      </c>
      <c r="GO156" s="66">
        <f t="shared" si="1406"/>
        <v>0</v>
      </c>
      <c r="GP156" s="65">
        <v>0</v>
      </c>
      <c r="GQ156" s="14">
        <v>0</v>
      </c>
      <c r="GR156" s="66">
        <f t="shared" si="1405"/>
        <v>0</v>
      </c>
      <c r="GS156" s="65">
        <v>0</v>
      </c>
      <c r="GT156" s="14">
        <v>0</v>
      </c>
      <c r="GU156" s="66">
        <f t="shared" si="1405"/>
        <v>0</v>
      </c>
      <c r="GV156" s="65">
        <v>0</v>
      </c>
      <c r="GW156" s="14">
        <v>0</v>
      </c>
      <c r="GX156" s="66">
        <f t="shared" si="1405"/>
        <v>0</v>
      </c>
      <c r="GY156" s="65">
        <v>0</v>
      </c>
      <c r="GZ156" s="14">
        <v>0</v>
      </c>
      <c r="HA156" s="66">
        <f t="shared" si="1405"/>
        <v>0</v>
      </c>
      <c r="HB156" s="65">
        <v>0</v>
      </c>
      <c r="HC156" s="14">
        <v>0</v>
      </c>
      <c r="HD156" s="66">
        <f t="shared" si="1405"/>
        <v>0</v>
      </c>
      <c r="HE156" s="65">
        <v>0</v>
      </c>
      <c r="HF156" s="14">
        <v>0</v>
      </c>
      <c r="HG156" s="66">
        <f t="shared" si="1405"/>
        <v>0</v>
      </c>
      <c r="HH156" s="65">
        <v>0</v>
      </c>
      <c r="HI156" s="14">
        <v>0</v>
      </c>
      <c r="HJ156" s="66">
        <f t="shared" si="1391"/>
        <v>0</v>
      </c>
      <c r="HK156" s="65">
        <v>0</v>
      </c>
      <c r="HL156" s="14">
        <v>0</v>
      </c>
      <c r="HM156" s="66">
        <f t="shared" si="1405"/>
        <v>0</v>
      </c>
      <c r="HN156" s="65">
        <v>0</v>
      </c>
      <c r="HO156" s="14">
        <v>0</v>
      </c>
      <c r="HP156" s="66">
        <f t="shared" si="1405"/>
        <v>0</v>
      </c>
      <c r="HQ156" s="65">
        <v>0</v>
      </c>
      <c r="HR156" s="14">
        <v>0</v>
      </c>
      <c r="HS156" s="66">
        <f t="shared" si="1405"/>
        <v>0</v>
      </c>
      <c r="HT156" s="65">
        <v>0</v>
      </c>
      <c r="HU156" s="14">
        <v>0</v>
      </c>
      <c r="HV156" s="66">
        <f t="shared" si="1405"/>
        <v>0</v>
      </c>
      <c r="HW156" s="65">
        <v>0</v>
      </c>
      <c r="HX156" s="14">
        <v>0</v>
      </c>
      <c r="HY156" s="66">
        <f t="shared" si="1407"/>
        <v>0</v>
      </c>
      <c r="HZ156" s="65">
        <v>0</v>
      </c>
      <c r="IA156" s="14">
        <v>0</v>
      </c>
      <c r="IB156" s="66">
        <f t="shared" si="1392"/>
        <v>0</v>
      </c>
      <c r="IC156" s="65">
        <v>0</v>
      </c>
      <c r="ID156" s="14">
        <v>0</v>
      </c>
      <c r="IE156" s="66">
        <f t="shared" si="1407"/>
        <v>0</v>
      </c>
      <c r="IF156" s="65">
        <v>0</v>
      </c>
      <c r="IG156" s="14">
        <v>0</v>
      </c>
      <c r="IH156" s="66">
        <f t="shared" si="1407"/>
        <v>0</v>
      </c>
      <c r="II156" s="65">
        <v>0</v>
      </c>
      <c r="IJ156" s="14">
        <v>0</v>
      </c>
      <c r="IK156" s="66">
        <f t="shared" si="1407"/>
        <v>0</v>
      </c>
      <c r="IL156" s="97">
        <v>0.1041</v>
      </c>
      <c r="IM156" s="98">
        <v>5.2679999999999998</v>
      </c>
      <c r="IN156" s="66">
        <f t="shared" si="1407"/>
        <v>50605.187319884724</v>
      </c>
      <c r="IO156" s="65">
        <v>0</v>
      </c>
      <c r="IP156" s="14">
        <v>0</v>
      </c>
      <c r="IQ156" s="66">
        <f t="shared" si="1407"/>
        <v>0</v>
      </c>
      <c r="IR156" s="65">
        <v>0</v>
      </c>
      <c r="IS156" s="14">
        <v>0</v>
      </c>
      <c r="IT156" s="66">
        <f t="shared" si="1407"/>
        <v>0</v>
      </c>
      <c r="IU156" s="65">
        <v>0</v>
      </c>
      <c r="IV156" s="14">
        <v>0</v>
      </c>
      <c r="IW156" s="66">
        <f t="shared" si="1407"/>
        <v>0</v>
      </c>
      <c r="IX156" s="97">
        <v>7.2599999999999998E-2</v>
      </c>
      <c r="IY156" s="98">
        <v>13.981</v>
      </c>
      <c r="IZ156" s="66">
        <f t="shared" si="1407"/>
        <v>192575.7575757576</v>
      </c>
      <c r="JA156" s="65">
        <v>0</v>
      </c>
      <c r="JB156" s="14">
        <v>0</v>
      </c>
      <c r="JC156" s="66">
        <f t="shared" si="1407"/>
        <v>0</v>
      </c>
      <c r="JD156" s="97">
        <v>2.8705500000000002</v>
      </c>
      <c r="JE156" s="98">
        <v>125.658</v>
      </c>
      <c r="JF156" s="66">
        <f t="shared" si="1407"/>
        <v>43774.886345822226</v>
      </c>
      <c r="JG156" s="97">
        <v>0.28920000000000001</v>
      </c>
      <c r="JH156" s="98">
        <v>12.888999999999999</v>
      </c>
      <c r="JI156" s="66">
        <f t="shared" si="1407"/>
        <v>44567.773167358224</v>
      </c>
      <c r="JJ156" s="11">
        <f t="shared" si="1395"/>
        <v>219.05527000000004</v>
      </c>
      <c r="JK156" s="21">
        <f t="shared" si="1396"/>
        <v>7163.9719999999998</v>
      </c>
    </row>
    <row r="157" spans="1:391" x14ac:dyDescent="0.3">
      <c r="A157" s="57">
        <v>2020</v>
      </c>
      <c r="B157" s="58" t="s">
        <v>13</v>
      </c>
      <c r="C157" s="99">
        <v>1E-3</v>
      </c>
      <c r="D157" s="100">
        <v>0.2</v>
      </c>
      <c r="E157" s="101">
        <f t="shared" si="1402"/>
        <v>200000</v>
      </c>
      <c r="F157" s="99">
        <v>2.8828200000000002</v>
      </c>
      <c r="G157" s="100">
        <v>100.48399999999999</v>
      </c>
      <c r="H157" s="66">
        <f t="shared" si="1402"/>
        <v>34856.147799723876</v>
      </c>
      <c r="I157" s="65">
        <v>0</v>
      </c>
      <c r="J157" s="14">
        <v>0</v>
      </c>
      <c r="K157" s="66">
        <f t="shared" si="1402"/>
        <v>0</v>
      </c>
      <c r="L157" s="99">
        <v>0.26406999999999997</v>
      </c>
      <c r="M157" s="100">
        <v>8.8320000000000007</v>
      </c>
      <c r="N157" s="66">
        <f t="shared" si="1402"/>
        <v>33445.677282538723</v>
      </c>
      <c r="O157" s="65">
        <v>0</v>
      </c>
      <c r="P157" s="14">
        <v>0</v>
      </c>
      <c r="Q157" s="66">
        <f t="shared" si="1402"/>
        <v>0</v>
      </c>
      <c r="R157" s="65">
        <v>0</v>
      </c>
      <c r="S157" s="14">
        <v>0</v>
      </c>
      <c r="T157" s="66">
        <f t="shared" si="1402"/>
        <v>0</v>
      </c>
      <c r="U157" s="99">
        <v>0</v>
      </c>
      <c r="V157" s="100">
        <v>0</v>
      </c>
      <c r="W157" s="66">
        <f t="shared" si="1374"/>
        <v>0</v>
      </c>
      <c r="X157" s="99">
        <v>42.756569999999996</v>
      </c>
      <c r="Y157" s="100">
        <v>1622.579</v>
      </c>
      <c r="Z157" s="66">
        <f t="shared" si="1402"/>
        <v>37949.232129705451</v>
      </c>
      <c r="AA157" s="65">
        <v>0</v>
      </c>
      <c r="AB157" s="14">
        <v>0</v>
      </c>
      <c r="AC157" s="66">
        <f t="shared" si="1402"/>
        <v>0</v>
      </c>
      <c r="AD157" s="65">
        <v>0</v>
      </c>
      <c r="AE157" s="14">
        <v>0</v>
      </c>
      <c r="AF157" s="66">
        <f t="shared" si="1402"/>
        <v>0</v>
      </c>
      <c r="AG157" s="65">
        <v>0</v>
      </c>
      <c r="AH157" s="14">
        <v>0</v>
      </c>
      <c r="AI157" s="66">
        <f t="shared" si="1376"/>
        <v>0</v>
      </c>
      <c r="AJ157" s="65">
        <v>0</v>
      </c>
      <c r="AK157" s="14">
        <v>0</v>
      </c>
      <c r="AL157" s="66">
        <f t="shared" si="1402"/>
        <v>0</v>
      </c>
      <c r="AM157" s="65">
        <v>0</v>
      </c>
      <c r="AN157" s="14">
        <v>0</v>
      </c>
      <c r="AO157" s="66">
        <f t="shared" si="1402"/>
        <v>0</v>
      </c>
      <c r="AP157" s="65">
        <v>0</v>
      </c>
      <c r="AQ157" s="14">
        <v>0</v>
      </c>
      <c r="AR157" s="66">
        <f t="shared" si="1402"/>
        <v>0</v>
      </c>
      <c r="AS157" s="99">
        <v>3.7689999999999994E-2</v>
      </c>
      <c r="AT157" s="100">
        <v>1.1819999999999999</v>
      </c>
      <c r="AU157" s="66">
        <f t="shared" si="1402"/>
        <v>31361.103741045372</v>
      </c>
      <c r="AV157" s="65">
        <v>0</v>
      </c>
      <c r="AW157" s="14">
        <v>0</v>
      </c>
      <c r="AX157" s="66">
        <f t="shared" si="1402"/>
        <v>0</v>
      </c>
      <c r="AY157" s="65">
        <v>0</v>
      </c>
      <c r="AZ157" s="14">
        <v>0</v>
      </c>
      <c r="BA157" s="66">
        <f t="shared" si="1402"/>
        <v>0</v>
      </c>
      <c r="BB157" s="65">
        <v>0</v>
      </c>
      <c r="BC157" s="14">
        <v>0</v>
      </c>
      <c r="BD157" s="66">
        <f t="shared" si="1402"/>
        <v>0</v>
      </c>
      <c r="BE157" s="99">
        <v>0.25786000000000003</v>
      </c>
      <c r="BF157" s="100">
        <v>13.468999999999999</v>
      </c>
      <c r="BG157" s="66">
        <f t="shared" si="1402"/>
        <v>52233.770262933373</v>
      </c>
      <c r="BH157" s="65">
        <v>0</v>
      </c>
      <c r="BI157" s="14">
        <v>0</v>
      </c>
      <c r="BJ157" s="66">
        <f t="shared" si="1402"/>
        <v>0</v>
      </c>
      <c r="BK157" s="65"/>
      <c r="BL157" s="14"/>
      <c r="BM157" s="66"/>
      <c r="BN157" s="65">
        <v>0</v>
      </c>
      <c r="BO157" s="14">
        <v>0</v>
      </c>
      <c r="BP157" s="66">
        <f t="shared" si="1402"/>
        <v>0</v>
      </c>
      <c r="BQ157" s="65">
        <v>0</v>
      </c>
      <c r="BR157" s="14">
        <v>0</v>
      </c>
      <c r="BS157" s="66">
        <f t="shared" si="1402"/>
        <v>0</v>
      </c>
      <c r="BT157" s="99">
        <v>16.512880000000003</v>
      </c>
      <c r="BU157" s="100">
        <v>729.99099999999999</v>
      </c>
      <c r="BV157" s="66">
        <f t="shared" si="1402"/>
        <v>44207.370246740713</v>
      </c>
      <c r="BW157" s="65">
        <v>0</v>
      </c>
      <c r="BX157" s="14">
        <v>0</v>
      </c>
      <c r="BY157" s="66">
        <f t="shared" si="1402"/>
        <v>0</v>
      </c>
      <c r="BZ157" s="65">
        <v>0</v>
      </c>
      <c r="CA157" s="14">
        <v>0</v>
      </c>
      <c r="CB157" s="66">
        <f t="shared" si="1403"/>
        <v>0</v>
      </c>
      <c r="CC157" s="65">
        <v>0</v>
      </c>
      <c r="CD157" s="14">
        <v>0</v>
      </c>
      <c r="CE157" s="66">
        <f t="shared" si="1403"/>
        <v>0</v>
      </c>
      <c r="CF157" s="65">
        <v>0</v>
      </c>
      <c r="CG157" s="14">
        <v>0</v>
      </c>
      <c r="CH157" s="66">
        <f t="shared" si="1403"/>
        <v>0</v>
      </c>
      <c r="CI157" s="99">
        <v>1.478E-2</v>
      </c>
      <c r="CJ157" s="100">
        <v>0.53400000000000003</v>
      </c>
      <c r="CK157" s="66">
        <f t="shared" si="1403"/>
        <v>36129.905277401893</v>
      </c>
      <c r="CL157" s="99">
        <v>0.90861999999999998</v>
      </c>
      <c r="CM157" s="100">
        <v>47.098999999999997</v>
      </c>
      <c r="CN157" s="66">
        <f t="shared" si="1403"/>
        <v>51835.750918976024</v>
      </c>
      <c r="CO157" s="65">
        <v>0</v>
      </c>
      <c r="CP157" s="14">
        <v>0</v>
      </c>
      <c r="CQ157" s="66">
        <f t="shared" si="1403"/>
        <v>0</v>
      </c>
      <c r="CR157" s="65">
        <v>0</v>
      </c>
      <c r="CS157" s="14">
        <v>0</v>
      </c>
      <c r="CT157" s="66">
        <f t="shared" si="1403"/>
        <v>0</v>
      </c>
      <c r="CU157" s="65">
        <v>0</v>
      </c>
      <c r="CV157" s="14">
        <v>0</v>
      </c>
      <c r="CW157" s="66">
        <f t="shared" si="1403"/>
        <v>0</v>
      </c>
      <c r="CX157" s="65">
        <v>0</v>
      </c>
      <c r="CY157" s="14">
        <v>0</v>
      </c>
      <c r="CZ157" s="66">
        <f t="shared" si="1380"/>
        <v>0</v>
      </c>
      <c r="DA157" s="65">
        <v>0</v>
      </c>
      <c r="DB157" s="14">
        <v>0</v>
      </c>
      <c r="DC157" s="66">
        <f t="shared" si="1403"/>
        <v>0</v>
      </c>
      <c r="DD157" s="99">
        <v>6.3590000000000008E-2</v>
      </c>
      <c r="DE157" s="100">
        <v>0.80900000000000005</v>
      </c>
      <c r="DF157" s="66">
        <f t="shared" si="1403"/>
        <v>12722.12612045919</v>
      </c>
      <c r="DG157" s="65">
        <v>0</v>
      </c>
      <c r="DH157" s="14">
        <v>0</v>
      </c>
      <c r="DI157" s="66">
        <f t="shared" si="1403"/>
        <v>0</v>
      </c>
      <c r="DJ157" s="65">
        <v>0</v>
      </c>
      <c r="DK157" s="14">
        <v>0</v>
      </c>
      <c r="DL157" s="66">
        <f t="shared" si="1381"/>
        <v>0</v>
      </c>
      <c r="DM157" s="65">
        <v>0</v>
      </c>
      <c r="DN157" s="14">
        <v>0</v>
      </c>
      <c r="DO157" s="66">
        <f t="shared" si="1382"/>
        <v>0</v>
      </c>
      <c r="DP157" s="65">
        <v>0</v>
      </c>
      <c r="DQ157" s="14">
        <v>0</v>
      </c>
      <c r="DR157" s="66">
        <f t="shared" si="1403"/>
        <v>0</v>
      </c>
      <c r="DS157" s="65">
        <v>0</v>
      </c>
      <c r="DT157" s="14">
        <v>0</v>
      </c>
      <c r="DU157" s="66">
        <f t="shared" si="1403"/>
        <v>0</v>
      </c>
      <c r="DV157" s="65">
        <v>0</v>
      </c>
      <c r="DW157" s="14">
        <v>0</v>
      </c>
      <c r="DX157" s="66">
        <f t="shared" si="1403"/>
        <v>0</v>
      </c>
      <c r="DY157" s="65">
        <v>0</v>
      </c>
      <c r="DZ157" s="14">
        <v>0</v>
      </c>
      <c r="EA157" s="66">
        <f t="shared" si="1403"/>
        <v>0</v>
      </c>
      <c r="EB157" s="99">
        <v>19.447110000000002</v>
      </c>
      <c r="EC157" s="100">
        <v>487.74200000000002</v>
      </c>
      <c r="ED157" s="66">
        <f t="shared" si="1403"/>
        <v>25080.436116214696</v>
      </c>
      <c r="EE157" s="65">
        <v>0</v>
      </c>
      <c r="EF157" s="14">
        <v>0</v>
      </c>
      <c r="EG157" s="66">
        <f t="shared" si="1403"/>
        <v>0</v>
      </c>
      <c r="EH157" s="65">
        <v>0</v>
      </c>
      <c r="EI157" s="14">
        <v>0</v>
      </c>
      <c r="EJ157" s="66">
        <f t="shared" si="1404"/>
        <v>0</v>
      </c>
      <c r="EK157" s="65">
        <v>0</v>
      </c>
      <c r="EL157" s="14">
        <v>0</v>
      </c>
      <c r="EM157" s="66">
        <f t="shared" si="1403"/>
        <v>0</v>
      </c>
      <c r="EN157" s="99">
        <v>0.17799999999999999</v>
      </c>
      <c r="EO157" s="100">
        <v>9.1319999999999997</v>
      </c>
      <c r="EP157" s="66">
        <f t="shared" si="1403"/>
        <v>51303.370786516854</v>
      </c>
      <c r="EQ157" s="65">
        <v>0</v>
      </c>
      <c r="ER157" s="14">
        <v>0</v>
      </c>
      <c r="ES157" s="66">
        <f t="shared" si="1403"/>
        <v>0</v>
      </c>
      <c r="ET157" s="65">
        <v>0</v>
      </c>
      <c r="EU157" s="14">
        <v>0</v>
      </c>
      <c r="EV157" s="66">
        <f t="shared" si="1403"/>
        <v>0</v>
      </c>
      <c r="EW157" s="99">
        <v>0</v>
      </c>
      <c r="EX157" s="100">
        <v>0</v>
      </c>
      <c r="EY157" s="66">
        <f t="shared" si="1386"/>
        <v>0</v>
      </c>
      <c r="EZ157" s="99">
        <v>5.0519999999999996</v>
      </c>
      <c r="FA157" s="100">
        <v>300.70400000000001</v>
      </c>
      <c r="FB157" s="66">
        <f t="shared" si="1403"/>
        <v>59521.773555027721</v>
      </c>
      <c r="FC157" s="99">
        <v>4.0361399999999996</v>
      </c>
      <c r="FD157" s="100">
        <v>275.58100000000002</v>
      </c>
      <c r="FE157" s="66">
        <f t="shared" si="1405"/>
        <v>68278.355062014714</v>
      </c>
      <c r="FF157" s="99">
        <v>32.727519999999998</v>
      </c>
      <c r="FG157" s="100">
        <v>1105.6489999999999</v>
      </c>
      <c r="FH157" s="66">
        <f t="shared" si="1405"/>
        <v>33783.464191603882</v>
      </c>
      <c r="FI157" s="65">
        <v>0</v>
      </c>
      <c r="FJ157" s="14">
        <v>0</v>
      </c>
      <c r="FK157" s="66">
        <f t="shared" si="1405"/>
        <v>0</v>
      </c>
      <c r="FL157" s="65">
        <v>0</v>
      </c>
      <c r="FM157" s="14">
        <v>0</v>
      </c>
      <c r="FN157" s="66">
        <f t="shared" si="1405"/>
        <v>0</v>
      </c>
      <c r="FO157" s="65">
        <v>0</v>
      </c>
      <c r="FP157" s="14">
        <v>0</v>
      </c>
      <c r="FQ157" s="66">
        <f t="shared" si="1405"/>
        <v>0</v>
      </c>
      <c r="FR157" s="65">
        <v>0</v>
      </c>
      <c r="FS157" s="14">
        <v>0</v>
      </c>
      <c r="FT157" s="66">
        <f t="shared" si="1405"/>
        <v>0</v>
      </c>
      <c r="FU157" s="65">
        <v>0</v>
      </c>
      <c r="FV157" s="14">
        <v>0</v>
      </c>
      <c r="FW157" s="66">
        <f t="shared" si="1405"/>
        <v>0</v>
      </c>
      <c r="FX157" s="65">
        <v>0</v>
      </c>
      <c r="FY157" s="14">
        <v>0</v>
      </c>
      <c r="FZ157" s="66">
        <f t="shared" si="1405"/>
        <v>0</v>
      </c>
      <c r="GA157" s="65">
        <v>0</v>
      </c>
      <c r="GB157" s="14">
        <v>0</v>
      </c>
      <c r="GC157" s="66">
        <f t="shared" si="1405"/>
        <v>0</v>
      </c>
      <c r="GD157" s="65">
        <v>0</v>
      </c>
      <c r="GE157" s="14">
        <v>0</v>
      </c>
      <c r="GF157" s="66">
        <f t="shared" si="1405"/>
        <v>0</v>
      </c>
      <c r="GG157" s="65">
        <v>0</v>
      </c>
      <c r="GH157" s="14">
        <v>0</v>
      </c>
      <c r="GI157" s="66">
        <f t="shared" si="1405"/>
        <v>0</v>
      </c>
      <c r="GJ157" s="65">
        <v>0</v>
      </c>
      <c r="GK157" s="14">
        <v>0</v>
      </c>
      <c r="GL157" s="66">
        <f t="shared" si="1405"/>
        <v>0</v>
      </c>
      <c r="GM157" s="65">
        <v>0</v>
      </c>
      <c r="GN157" s="14">
        <v>0</v>
      </c>
      <c r="GO157" s="66">
        <f t="shared" si="1406"/>
        <v>0</v>
      </c>
      <c r="GP157" s="99">
        <v>4.8000000000000001E-2</v>
      </c>
      <c r="GQ157" s="100">
        <v>2.1259999999999999</v>
      </c>
      <c r="GR157" s="66">
        <f t="shared" si="1405"/>
        <v>44291.666666666664</v>
      </c>
      <c r="GS157" s="65">
        <v>0</v>
      </c>
      <c r="GT157" s="14">
        <v>0</v>
      </c>
      <c r="GU157" s="66">
        <f t="shared" si="1405"/>
        <v>0</v>
      </c>
      <c r="GV157" s="65">
        <v>0</v>
      </c>
      <c r="GW157" s="14">
        <v>0</v>
      </c>
      <c r="GX157" s="66">
        <f t="shared" si="1405"/>
        <v>0</v>
      </c>
      <c r="GY157" s="65">
        <v>0</v>
      </c>
      <c r="GZ157" s="14">
        <v>0</v>
      </c>
      <c r="HA157" s="66">
        <f t="shared" si="1405"/>
        <v>0</v>
      </c>
      <c r="HB157" s="65">
        <v>0</v>
      </c>
      <c r="HC157" s="14">
        <v>0</v>
      </c>
      <c r="HD157" s="66">
        <f t="shared" si="1405"/>
        <v>0</v>
      </c>
      <c r="HE157" s="65">
        <v>0</v>
      </c>
      <c r="HF157" s="14">
        <v>0</v>
      </c>
      <c r="HG157" s="66">
        <f t="shared" si="1405"/>
        <v>0</v>
      </c>
      <c r="HH157" s="65">
        <v>0</v>
      </c>
      <c r="HI157" s="14">
        <v>0</v>
      </c>
      <c r="HJ157" s="66">
        <f t="shared" si="1391"/>
        <v>0</v>
      </c>
      <c r="HK157" s="65">
        <v>0</v>
      </c>
      <c r="HL157" s="14">
        <v>0</v>
      </c>
      <c r="HM157" s="66">
        <f t="shared" si="1405"/>
        <v>0</v>
      </c>
      <c r="HN157" s="65">
        <v>0</v>
      </c>
      <c r="HO157" s="14">
        <v>0</v>
      </c>
      <c r="HP157" s="66">
        <f t="shared" si="1405"/>
        <v>0</v>
      </c>
      <c r="HQ157" s="65">
        <v>0</v>
      </c>
      <c r="HR157" s="14">
        <v>0</v>
      </c>
      <c r="HS157" s="66">
        <f t="shared" si="1405"/>
        <v>0</v>
      </c>
      <c r="HT157" s="65">
        <v>0</v>
      </c>
      <c r="HU157" s="14">
        <v>0</v>
      </c>
      <c r="HV157" s="66">
        <f t="shared" si="1405"/>
        <v>0</v>
      </c>
      <c r="HW157" s="65">
        <v>0</v>
      </c>
      <c r="HX157" s="14">
        <v>0</v>
      </c>
      <c r="HY157" s="66">
        <f t="shared" si="1407"/>
        <v>0</v>
      </c>
      <c r="HZ157" s="65">
        <v>0</v>
      </c>
      <c r="IA157" s="14">
        <v>0</v>
      </c>
      <c r="IB157" s="66">
        <f t="shared" si="1392"/>
        <v>0</v>
      </c>
      <c r="IC157" s="65">
        <v>0</v>
      </c>
      <c r="ID157" s="14">
        <v>0</v>
      </c>
      <c r="IE157" s="66">
        <f t="shared" si="1407"/>
        <v>0</v>
      </c>
      <c r="IF157" s="65">
        <v>0</v>
      </c>
      <c r="IG157" s="14">
        <v>0</v>
      </c>
      <c r="IH157" s="66">
        <f t="shared" si="1407"/>
        <v>0</v>
      </c>
      <c r="II157" s="65">
        <v>0</v>
      </c>
      <c r="IJ157" s="14">
        <v>0</v>
      </c>
      <c r="IK157" s="66">
        <f t="shared" si="1407"/>
        <v>0</v>
      </c>
      <c r="IL157" s="65">
        <v>0</v>
      </c>
      <c r="IM157" s="14">
        <v>0</v>
      </c>
      <c r="IN157" s="66">
        <f t="shared" si="1407"/>
        <v>0</v>
      </c>
      <c r="IO157" s="65">
        <v>0</v>
      </c>
      <c r="IP157" s="14">
        <v>0</v>
      </c>
      <c r="IQ157" s="66">
        <f t="shared" si="1407"/>
        <v>0</v>
      </c>
      <c r="IR157" s="65">
        <v>0</v>
      </c>
      <c r="IS157" s="14">
        <v>0</v>
      </c>
      <c r="IT157" s="66">
        <f t="shared" si="1407"/>
        <v>0</v>
      </c>
      <c r="IU157" s="99">
        <v>0.21431</v>
      </c>
      <c r="IV157" s="100">
        <v>7.5960000000000001</v>
      </c>
      <c r="IW157" s="66">
        <f t="shared" si="1407"/>
        <v>35443.983015258265</v>
      </c>
      <c r="IX157" s="99">
        <v>1.4999999999999999E-2</v>
      </c>
      <c r="IY157" s="100">
        <v>2.3210000000000002</v>
      </c>
      <c r="IZ157" s="66">
        <f t="shared" si="1407"/>
        <v>154733.33333333334</v>
      </c>
      <c r="JA157" s="65">
        <v>0</v>
      </c>
      <c r="JB157" s="14">
        <v>0</v>
      </c>
      <c r="JC157" s="66">
        <f t="shared" si="1407"/>
        <v>0</v>
      </c>
      <c r="JD157" s="99">
        <v>8.435319999999999</v>
      </c>
      <c r="JE157" s="100">
        <v>331.548</v>
      </c>
      <c r="JF157" s="66">
        <f t="shared" si="1407"/>
        <v>39304.732956188978</v>
      </c>
      <c r="JG157" s="99">
        <v>0.2</v>
      </c>
      <c r="JH157" s="100">
        <v>0.69699999999999995</v>
      </c>
      <c r="JI157" s="66">
        <f t="shared" si="1407"/>
        <v>3484.9999999999995</v>
      </c>
      <c r="JJ157" s="11">
        <f t="shared" si="1395"/>
        <v>134.05328</v>
      </c>
      <c r="JK157" s="21">
        <f t="shared" si="1396"/>
        <v>5048.2749999999996</v>
      </c>
    </row>
    <row r="158" spans="1:391" x14ac:dyDescent="0.3">
      <c r="A158" s="57">
        <v>2020</v>
      </c>
      <c r="B158" s="58" t="s">
        <v>14</v>
      </c>
      <c r="C158" s="65">
        <v>0</v>
      </c>
      <c r="D158" s="14">
        <v>0</v>
      </c>
      <c r="E158" s="66">
        <f t="shared" si="1402"/>
        <v>0</v>
      </c>
      <c r="F158" s="102">
        <v>1.63693</v>
      </c>
      <c r="G158" s="14">
        <v>70.236000000000004</v>
      </c>
      <c r="H158" s="66">
        <f t="shared" si="1402"/>
        <v>42907.149358860799</v>
      </c>
      <c r="I158" s="65">
        <v>0</v>
      </c>
      <c r="J158" s="14">
        <v>0</v>
      </c>
      <c r="K158" s="66">
        <f t="shared" si="1402"/>
        <v>0</v>
      </c>
      <c r="L158" s="102">
        <v>0.73239999999999994</v>
      </c>
      <c r="M158" s="14">
        <v>27.335000000000001</v>
      </c>
      <c r="N158" s="66">
        <f t="shared" si="1402"/>
        <v>37322.501365374119</v>
      </c>
      <c r="O158" s="65">
        <v>0</v>
      </c>
      <c r="P158" s="14">
        <v>0</v>
      </c>
      <c r="Q158" s="66">
        <f t="shared" si="1402"/>
        <v>0</v>
      </c>
      <c r="R158" s="65">
        <v>0</v>
      </c>
      <c r="S158" s="14">
        <v>0</v>
      </c>
      <c r="T158" s="66">
        <f t="shared" si="1402"/>
        <v>0</v>
      </c>
      <c r="U158" s="102">
        <v>0</v>
      </c>
      <c r="V158" s="14">
        <v>0</v>
      </c>
      <c r="W158" s="66">
        <f t="shared" si="1374"/>
        <v>0</v>
      </c>
      <c r="X158" s="102">
        <v>111.66801</v>
      </c>
      <c r="Y158" s="14">
        <v>4388.7579999999998</v>
      </c>
      <c r="Z158" s="66">
        <f t="shared" si="1402"/>
        <v>39301.837652520175</v>
      </c>
      <c r="AA158" s="65">
        <v>0</v>
      </c>
      <c r="AB158" s="14">
        <v>0</v>
      </c>
      <c r="AC158" s="66">
        <f t="shared" si="1402"/>
        <v>0</v>
      </c>
      <c r="AD158" s="65">
        <v>0</v>
      </c>
      <c r="AE158" s="14">
        <v>0</v>
      </c>
      <c r="AF158" s="66">
        <f t="shared" si="1402"/>
        <v>0</v>
      </c>
      <c r="AG158" s="65">
        <v>0</v>
      </c>
      <c r="AH158" s="14">
        <v>0</v>
      </c>
      <c r="AI158" s="66">
        <f t="shared" si="1376"/>
        <v>0</v>
      </c>
      <c r="AJ158" s="65">
        <v>0</v>
      </c>
      <c r="AK158" s="14">
        <v>0</v>
      </c>
      <c r="AL158" s="66">
        <f t="shared" si="1402"/>
        <v>0</v>
      </c>
      <c r="AM158" s="65">
        <v>0</v>
      </c>
      <c r="AN158" s="14">
        <v>0</v>
      </c>
      <c r="AO158" s="66">
        <f t="shared" si="1402"/>
        <v>0</v>
      </c>
      <c r="AP158" s="65">
        <v>0</v>
      </c>
      <c r="AQ158" s="14">
        <v>0</v>
      </c>
      <c r="AR158" s="66">
        <f t="shared" si="1402"/>
        <v>0</v>
      </c>
      <c r="AS158" s="102">
        <v>0.12104999999999999</v>
      </c>
      <c r="AT158" s="14">
        <v>3.609</v>
      </c>
      <c r="AU158" s="66">
        <f t="shared" si="1402"/>
        <v>29814.126394052048</v>
      </c>
      <c r="AV158" s="65">
        <v>0</v>
      </c>
      <c r="AW158" s="14">
        <v>0</v>
      </c>
      <c r="AX158" s="66">
        <f t="shared" si="1402"/>
        <v>0</v>
      </c>
      <c r="AY158" s="65">
        <v>0</v>
      </c>
      <c r="AZ158" s="14">
        <v>0</v>
      </c>
      <c r="BA158" s="66">
        <f t="shared" si="1402"/>
        <v>0</v>
      </c>
      <c r="BB158" s="65">
        <v>0</v>
      </c>
      <c r="BC158" s="14">
        <v>0</v>
      </c>
      <c r="BD158" s="66">
        <f t="shared" si="1402"/>
        <v>0</v>
      </c>
      <c r="BE158" s="102">
        <v>5.28E-2</v>
      </c>
      <c r="BF158" s="14">
        <v>1.6439999999999999</v>
      </c>
      <c r="BG158" s="66">
        <f t="shared" si="1402"/>
        <v>31136.363636363632</v>
      </c>
      <c r="BH158" s="65">
        <v>0</v>
      </c>
      <c r="BI158" s="14">
        <v>0</v>
      </c>
      <c r="BJ158" s="66">
        <f t="shared" si="1402"/>
        <v>0</v>
      </c>
      <c r="BK158" s="65"/>
      <c r="BL158" s="14"/>
      <c r="BM158" s="66"/>
      <c r="BN158" s="65">
        <v>0</v>
      </c>
      <c r="BO158" s="14">
        <v>0</v>
      </c>
      <c r="BP158" s="66">
        <f t="shared" si="1402"/>
        <v>0</v>
      </c>
      <c r="BQ158" s="65">
        <v>0</v>
      </c>
      <c r="BR158" s="14">
        <v>0</v>
      </c>
      <c r="BS158" s="66">
        <f t="shared" si="1402"/>
        <v>0</v>
      </c>
      <c r="BT158" s="102">
        <v>29.631830000000001</v>
      </c>
      <c r="BU158" s="14">
        <v>965.62099999999998</v>
      </c>
      <c r="BV158" s="66">
        <f t="shared" si="1402"/>
        <v>32587.288736470207</v>
      </c>
      <c r="BW158" s="65">
        <v>0</v>
      </c>
      <c r="BX158" s="14">
        <v>0</v>
      </c>
      <c r="BY158" s="66">
        <f t="shared" si="1402"/>
        <v>0</v>
      </c>
      <c r="BZ158" s="65">
        <v>0</v>
      </c>
      <c r="CA158" s="14">
        <v>0</v>
      </c>
      <c r="CB158" s="66">
        <f t="shared" si="1403"/>
        <v>0</v>
      </c>
      <c r="CC158" s="65">
        <v>0</v>
      </c>
      <c r="CD158" s="14">
        <v>0</v>
      </c>
      <c r="CE158" s="66">
        <f t="shared" si="1403"/>
        <v>0</v>
      </c>
      <c r="CF158" s="65">
        <v>0</v>
      </c>
      <c r="CG158" s="14">
        <v>0</v>
      </c>
      <c r="CH158" s="66">
        <f t="shared" si="1403"/>
        <v>0</v>
      </c>
      <c r="CI158" s="65">
        <v>0</v>
      </c>
      <c r="CJ158" s="14">
        <v>0</v>
      </c>
      <c r="CK158" s="66">
        <f t="shared" si="1403"/>
        <v>0</v>
      </c>
      <c r="CL158" s="102">
        <v>0.1951</v>
      </c>
      <c r="CM158" s="14">
        <v>6.3940000000000001</v>
      </c>
      <c r="CN158" s="66">
        <f t="shared" si="1403"/>
        <v>32772.936955407487</v>
      </c>
      <c r="CO158" s="65">
        <v>0</v>
      </c>
      <c r="CP158" s="14">
        <v>0</v>
      </c>
      <c r="CQ158" s="66">
        <f t="shared" si="1403"/>
        <v>0</v>
      </c>
      <c r="CR158" s="102">
        <v>2.7200000000000002E-3</v>
      </c>
      <c r="CS158" s="14">
        <v>0.29099999999999998</v>
      </c>
      <c r="CT158" s="101">
        <f t="shared" si="1403"/>
        <v>106985.29411764705</v>
      </c>
      <c r="CU158" s="65">
        <v>0</v>
      </c>
      <c r="CV158" s="14">
        <v>0</v>
      </c>
      <c r="CW158" s="66">
        <f t="shared" si="1403"/>
        <v>0</v>
      </c>
      <c r="CX158" s="65">
        <v>0</v>
      </c>
      <c r="CY158" s="14">
        <v>0</v>
      </c>
      <c r="CZ158" s="66">
        <f t="shared" si="1380"/>
        <v>0</v>
      </c>
      <c r="DA158" s="65">
        <v>0</v>
      </c>
      <c r="DB158" s="14">
        <v>0</v>
      </c>
      <c r="DC158" s="66">
        <f t="shared" si="1403"/>
        <v>0</v>
      </c>
      <c r="DD158" s="102">
        <v>2.1829999999999999E-2</v>
      </c>
      <c r="DE158" s="14">
        <v>0.97199999999999998</v>
      </c>
      <c r="DF158" s="66">
        <f t="shared" si="1403"/>
        <v>44525.881814017412</v>
      </c>
      <c r="DG158" s="65">
        <v>0</v>
      </c>
      <c r="DH158" s="14">
        <v>0</v>
      </c>
      <c r="DI158" s="66">
        <f t="shared" si="1403"/>
        <v>0</v>
      </c>
      <c r="DJ158" s="65">
        <v>0</v>
      </c>
      <c r="DK158" s="14">
        <v>0</v>
      </c>
      <c r="DL158" s="66">
        <f t="shared" si="1381"/>
        <v>0</v>
      </c>
      <c r="DM158" s="65">
        <v>0</v>
      </c>
      <c r="DN158" s="14">
        <v>0</v>
      </c>
      <c r="DO158" s="66">
        <f t="shared" si="1382"/>
        <v>0</v>
      </c>
      <c r="DP158" s="65">
        <v>0</v>
      </c>
      <c r="DQ158" s="14">
        <v>0</v>
      </c>
      <c r="DR158" s="66">
        <f t="shared" si="1403"/>
        <v>0</v>
      </c>
      <c r="DS158" s="65">
        <v>0</v>
      </c>
      <c r="DT158" s="14">
        <v>0</v>
      </c>
      <c r="DU158" s="66">
        <f t="shared" si="1403"/>
        <v>0</v>
      </c>
      <c r="DV158" s="65">
        <v>0</v>
      </c>
      <c r="DW158" s="14">
        <v>0</v>
      </c>
      <c r="DX158" s="66">
        <f t="shared" si="1403"/>
        <v>0</v>
      </c>
      <c r="DY158" s="65">
        <v>0</v>
      </c>
      <c r="DZ158" s="14">
        <v>0</v>
      </c>
      <c r="EA158" s="66">
        <f t="shared" si="1403"/>
        <v>0</v>
      </c>
      <c r="EB158" s="102">
        <v>5.4047900000000002</v>
      </c>
      <c r="EC158" s="14">
        <v>182.66300000000001</v>
      </c>
      <c r="ED158" s="66">
        <f t="shared" si="1403"/>
        <v>33796.502731836023</v>
      </c>
      <c r="EE158" s="65">
        <v>0</v>
      </c>
      <c r="EF158" s="14">
        <v>0</v>
      </c>
      <c r="EG158" s="66">
        <f t="shared" si="1403"/>
        <v>0</v>
      </c>
      <c r="EH158" s="65">
        <v>0</v>
      </c>
      <c r="EI158" s="14">
        <v>0</v>
      </c>
      <c r="EJ158" s="66">
        <f t="shared" si="1404"/>
        <v>0</v>
      </c>
      <c r="EK158" s="102">
        <v>0.505</v>
      </c>
      <c r="EL158" s="14">
        <v>17.167999999999999</v>
      </c>
      <c r="EM158" s="66">
        <f t="shared" si="1403"/>
        <v>33996.039603960395</v>
      </c>
      <c r="EN158" s="102">
        <v>0.19615000000000002</v>
      </c>
      <c r="EO158" s="14">
        <v>1.468</v>
      </c>
      <c r="EP158" s="66">
        <f t="shared" si="1403"/>
        <v>7484.0683150650002</v>
      </c>
      <c r="EQ158" s="65">
        <v>0</v>
      </c>
      <c r="ER158" s="14">
        <v>0</v>
      </c>
      <c r="ES158" s="66">
        <f t="shared" si="1403"/>
        <v>0</v>
      </c>
      <c r="ET158" s="65">
        <v>0</v>
      </c>
      <c r="EU158" s="14">
        <v>0</v>
      </c>
      <c r="EV158" s="66">
        <f t="shared" si="1403"/>
        <v>0</v>
      </c>
      <c r="EW158" s="65">
        <v>0</v>
      </c>
      <c r="EX158" s="14">
        <v>0</v>
      </c>
      <c r="EY158" s="66">
        <f t="shared" si="1386"/>
        <v>0</v>
      </c>
      <c r="EZ158" s="65">
        <v>0</v>
      </c>
      <c r="FA158" s="14">
        <v>0</v>
      </c>
      <c r="FB158" s="66">
        <f t="shared" si="1403"/>
        <v>0</v>
      </c>
      <c r="FC158" s="102">
        <v>7.2995400000000004</v>
      </c>
      <c r="FD158" s="14">
        <v>196.24700000000001</v>
      </c>
      <c r="FE158" s="66">
        <f t="shared" si="1405"/>
        <v>26884.844798439353</v>
      </c>
      <c r="FF158" s="102">
        <v>15.927580000000001</v>
      </c>
      <c r="FG158" s="14">
        <v>876.49800000000005</v>
      </c>
      <c r="FH158" s="66">
        <f t="shared" si="1405"/>
        <v>55030.205467497261</v>
      </c>
      <c r="FI158" s="65">
        <v>0</v>
      </c>
      <c r="FJ158" s="14">
        <v>0</v>
      </c>
      <c r="FK158" s="66">
        <f t="shared" si="1405"/>
        <v>0</v>
      </c>
      <c r="FL158" s="65">
        <v>0</v>
      </c>
      <c r="FM158" s="14">
        <v>0</v>
      </c>
      <c r="FN158" s="66">
        <f t="shared" si="1405"/>
        <v>0</v>
      </c>
      <c r="FO158" s="65">
        <v>0</v>
      </c>
      <c r="FP158" s="14">
        <v>0</v>
      </c>
      <c r="FQ158" s="66">
        <f t="shared" si="1405"/>
        <v>0</v>
      </c>
      <c r="FR158" s="65">
        <v>0</v>
      </c>
      <c r="FS158" s="14">
        <v>0</v>
      </c>
      <c r="FT158" s="66">
        <f t="shared" si="1405"/>
        <v>0</v>
      </c>
      <c r="FU158" s="65">
        <v>0</v>
      </c>
      <c r="FV158" s="14">
        <v>0</v>
      </c>
      <c r="FW158" s="66">
        <f t="shared" si="1405"/>
        <v>0</v>
      </c>
      <c r="FX158" s="65">
        <v>0</v>
      </c>
      <c r="FY158" s="14">
        <v>0</v>
      </c>
      <c r="FZ158" s="66">
        <f t="shared" si="1405"/>
        <v>0</v>
      </c>
      <c r="GA158" s="65">
        <v>0</v>
      </c>
      <c r="GB158" s="14">
        <v>0</v>
      </c>
      <c r="GC158" s="66">
        <f t="shared" si="1405"/>
        <v>0</v>
      </c>
      <c r="GD158" s="65">
        <v>0</v>
      </c>
      <c r="GE158" s="14">
        <v>0</v>
      </c>
      <c r="GF158" s="66">
        <f t="shared" si="1405"/>
        <v>0</v>
      </c>
      <c r="GG158" s="65">
        <v>0</v>
      </c>
      <c r="GH158" s="14">
        <v>0</v>
      </c>
      <c r="GI158" s="66">
        <f t="shared" si="1405"/>
        <v>0</v>
      </c>
      <c r="GJ158" s="65">
        <v>0</v>
      </c>
      <c r="GK158" s="14">
        <v>0</v>
      </c>
      <c r="GL158" s="66">
        <f t="shared" si="1405"/>
        <v>0</v>
      </c>
      <c r="GM158" s="65">
        <v>0</v>
      </c>
      <c r="GN158" s="14">
        <v>0</v>
      </c>
      <c r="GO158" s="66">
        <f t="shared" si="1406"/>
        <v>0</v>
      </c>
      <c r="GP158" s="65">
        <v>0</v>
      </c>
      <c r="GQ158" s="14">
        <v>0</v>
      </c>
      <c r="GR158" s="66">
        <f t="shared" si="1405"/>
        <v>0</v>
      </c>
      <c r="GS158" s="65">
        <v>0</v>
      </c>
      <c r="GT158" s="14">
        <v>0</v>
      </c>
      <c r="GU158" s="66">
        <f t="shared" si="1405"/>
        <v>0</v>
      </c>
      <c r="GV158" s="65">
        <v>0</v>
      </c>
      <c r="GW158" s="14">
        <v>0</v>
      </c>
      <c r="GX158" s="66">
        <f t="shared" si="1405"/>
        <v>0</v>
      </c>
      <c r="GY158" s="65">
        <v>0</v>
      </c>
      <c r="GZ158" s="14">
        <v>0</v>
      </c>
      <c r="HA158" s="66">
        <f t="shared" si="1405"/>
        <v>0</v>
      </c>
      <c r="HB158" s="65">
        <v>0</v>
      </c>
      <c r="HC158" s="14">
        <v>0</v>
      </c>
      <c r="HD158" s="66">
        <f t="shared" si="1405"/>
        <v>0</v>
      </c>
      <c r="HE158" s="65">
        <v>0</v>
      </c>
      <c r="HF158" s="14">
        <v>0</v>
      </c>
      <c r="HG158" s="66">
        <f t="shared" si="1405"/>
        <v>0</v>
      </c>
      <c r="HH158" s="65">
        <v>0</v>
      </c>
      <c r="HI158" s="14">
        <v>0</v>
      </c>
      <c r="HJ158" s="66">
        <f t="shared" si="1391"/>
        <v>0</v>
      </c>
      <c r="HK158" s="65">
        <v>0</v>
      </c>
      <c r="HL158" s="14">
        <v>0</v>
      </c>
      <c r="HM158" s="66">
        <f t="shared" si="1405"/>
        <v>0</v>
      </c>
      <c r="HN158" s="65">
        <v>0</v>
      </c>
      <c r="HO158" s="14">
        <v>0</v>
      </c>
      <c r="HP158" s="66">
        <f t="shared" si="1405"/>
        <v>0</v>
      </c>
      <c r="HQ158" s="65">
        <v>0</v>
      </c>
      <c r="HR158" s="14">
        <v>0</v>
      </c>
      <c r="HS158" s="66">
        <f t="shared" si="1405"/>
        <v>0</v>
      </c>
      <c r="HT158" s="65">
        <v>0</v>
      </c>
      <c r="HU158" s="14">
        <v>0</v>
      </c>
      <c r="HV158" s="66">
        <f t="shared" si="1405"/>
        <v>0</v>
      </c>
      <c r="HW158" s="65">
        <v>0</v>
      </c>
      <c r="HX158" s="14">
        <v>0</v>
      </c>
      <c r="HY158" s="66">
        <f t="shared" si="1407"/>
        <v>0</v>
      </c>
      <c r="HZ158" s="65">
        <v>0</v>
      </c>
      <c r="IA158" s="14">
        <v>0</v>
      </c>
      <c r="IB158" s="66">
        <f t="shared" si="1392"/>
        <v>0</v>
      </c>
      <c r="IC158" s="65">
        <v>0</v>
      </c>
      <c r="ID158" s="14">
        <v>0</v>
      </c>
      <c r="IE158" s="66">
        <f t="shared" si="1407"/>
        <v>0</v>
      </c>
      <c r="IF158" s="65">
        <v>0</v>
      </c>
      <c r="IG158" s="14">
        <v>0</v>
      </c>
      <c r="IH158" s="66">
        <f t="shared" si="1407"/>
        <v>0</v>
      </c>
      <c r="II158" s="65">
        <v>0</v>
      </c>
      <c r="IJ158" s="14">
        <v>0</v>
      </c>
      <c r="IK158" s="66">
        <f t="shared" si="1407"/>
        <v>0</v>
      </c>
      <c r="IL158" s="102">
        <v>0.11320000000000001</v>
      </c>
      <c r="IM158" s="14">
        <v>3.7770000000000001</v>
      </c>
      <c r="IN158" s="66">
        <f t="shared" si="1407"/>
        <v>33365.724381625441</v>
      </c>
      <c r="IO158" s="65">
        <v>0</v>
      </c>
      <c r="IP158" s="14">
        <v>0</v>
      </c>
      <c r="IQ158" s="66">
        <f t="shared" si="1407"/>
        <v>0</v>
      </c>
      <c r="IR158" s="102">
        <v>1.6199999999999999E-2</v>
      </c>
      <c r="IS158" s="14">
        <v>0.13</v>
      </c>
      <c r="IT158" s="66">
        <f t="shared" si="1407"/>
        <v>8024.6913580246919</v>
      </c>
      <c r="IU158" s="65">
        <v>0</v>
      </c>
      <c r="IV158" s="14">
        <v>0</v>
      </c>
      <c r="IW158" s="66">
        <f t="shared" si="1407"/>
        <v>0</v>
      </c>
      <c r="IX158" s="65">
        <v>0</v>
      </c>
      <c r="IY158" s="14">
        <v>0</v>
      </c>
      <c r="IZ158" s="66">
        <f t="shared" si="1407"/>
        <v>0</v>
      </c>
      <c r="JA158" s="65">
        <v>0</v>
      </c>
      <c r="JB158" s="14">
        <v>0</v>
      </c>
      <c r="JC158" s="66">
        <f t="shared" si="1407"/>
        <v>0</v>
      </c>
      <c r="JD158" s="102">
        <v>12.050469999999999</v>
      </c>
      <c r="JE158" s="14">
        <v>422.91899999999998</v>
      </c>
      <c r="JF158" s="66">
        <f t="shared" si="1407"/>
        <v>35095.643572408379</v>
      </c>
      <c r="JG158" s="102">
        <v>0.45400000000000001</v>
      </c>
      <c r="JH158" s="14">
        <v>1.8819999999999999</v>
      </c>
      <c r="JI158" s="66">
        <f t="shared" si="1407"/>
        <v>4145.3744493392069</v>
      </c>
      <c r="JJ158" s="11">
        <f t="shared" si="1395"/>
        <v>186.02960000000002</v>
      </c>
      <c r="JK158" s="21">
        <f t="shared" si="1396"/>
        <v>7167.6120000000001</v>
      </c>
    </row>
    <row r="159" spans="1:391" x14ac:dyDescent="0.3">
      <c r="A159" s="57">
        <v>2020</v>
      </c>
      <c r="B159" s="66" t="s">
        <v>15</v>
      </c>
      <c r="C159" s="65">
        <v>0</v>
      </c>
      <c r="D159" s="14">
        <v>0</v>
      </c>
      <c r="E159" s="66">
        <f t="shared" si="1402"/>
        <v>0</v>
      </c>
      <c r="F159" s="105">
        <v>1.0721400000000001</v>
      </c>
      <c r="G159" s="106">
        <v>36.380000000000003</v>
      </c>
      <c r="H159" s="66">
        <f t="shared" si="1402"/>
        <v>33932.135728542911</v>
      </c>
      <c r="I159" s="65">
        <v>0</v>
      </c>
      <c r="J159" s="14">
        <v>0</v>
      </c>
      <c r="K159" s="66">
        <f t="shared" si="1402"/>
        <v>0</v>
      </c>
      <c r="L159" s="105">
        <v>0.16191999999999998</v>
      </c>
      <c r="M159" s="106">
        <v>5.9329999999999998</v>
      </c>
      <c r="N159" s="66">
        <f t="shared" si="1402"/>
        <v>36641.551383399208</v>
      </c>
      <c r="O159" s="65">
        <v>0</v>
      </c>
      <c r="P159" s="14">
        <v>0</v>
      </c>
      <c r="Q159" s="66">
        <f t="shared" si="1402"/>
        <v>0</v>
      </c>
      <c r="R159" s="65">
        <v>0</v>
      </c>
      <c r="S159" s="14">
        <v>0</v>
      </c>
      <c r="T159" s="66">
        <f t="shared" si="1402"/>
        <v>0</v>
      </c>
      <c r="U159" s="105">
        <v>0</v>
      </c>
      <c r="V159" s="106">
        <v>0</v>
      </c>
      <c r="W159" s="66">
        <f t="shared" si="1374"/>
        <v>0</v>
      </c>
      <c r="X159" s="105">
        <v>52.845239999999997</v>
      </c>
      <c r="Y159" s="106">
        <v>2193.6619999999998</v>
      </c>
      <c r="Z159" s="66">
        <f t="shared" si="1402"/>
        <v>41511.061355762598</v>
      </c>
      <c r="AA159" s="65">
        <v>0</v>
      </c>
      <c r="AB159" s="14">
        <v>0</v>
      </c>
      <c r="AC159" s="66">
        <f t="shared" si="1402"/>
        <v>0</v>
      </c>
      <c r="AD159" s="65">
        <v>0</v>
      </c>
      <c r="AE159" s="14">
        <v>0</v>
      </c>
      <c r="AF159" s="66">
        <f t="shared" si="1402"/>
        <v>0</v>
      </c>
      <c r="AG159" s="65">
        <v>0</v>
      </c>
      <c r="AH159" s="14">
        <v>0</v>
      </c>
      <c r="AI159" s="66">
        <f t="shared" si="1376"/>
        <v>0</v>
      </c>
      <c r="AJ159" s="65">
        <v>0</v>
      </c>
      <c r="AK159" s="14">
        <v>0</v>
      </c>
      <c r="AL159" s="66">
        <f t="shared" si="1402"/>
        <v>0</v>
      </c>
      <c r="AM159" s="65">
        <v>0</v>
      </c>
      <c r="AN159" s="14">
        <v>0</v>
      </c>
      <c r="AO159" s="66">
        <f t="shared" si="1402"/>
        <v>0</v>
      </c>
      <c r="AP159" s="65">
        <v>0</v>
      </c>
      <c r="AQ159" s="14">
        <v>0</v>
      </c>
      <c r="AR159" s="66">
        <f t="shared" si="1402"/>
        <v>0</v>
      </c>
      <c r="AS159" s="105">
        <v>0.56496999999999997</v>
      </c>
      <c r="AT159" s="106">
        <v>20.207999999999998</v>
      </c>
      <c r="AU159" s="66">
        <f t="shared" si="1402"/>
        <v>35768.270881639728</v>
      </c>
      <c r="AV159" s="105">
        <v>0.14886000000000002</v>
      </c>
      <c r="AW159" s="106">
        <v>5.6269999999999998</v>
      </c>
      <c r="AX159" s="66">
        <f t="shared" si="1402"/>
        <v>37800.618030364094</v>
      </c>
      <c r="AY159" s="65">
        <v>0</v>
      </c>
      <c r="AZ159" s="14">
        <v>0</v>
      </c>
      <c r="BA159" s="66">
        <f t="shared" si="1402"/>
        <v>0</v>
      </c>
      <c r="BB159" s="65">
        <v>0</v>
      </c>
      <c r="BC159" s="14">
        <v>0</v>
      </c>
      <c r="BD159" s="66">
        <f t="shared" si="1402"/>
        <v>0</v>
      </c>
      <c r="BE159" s="105">
        <v>4.9509399999999992</v>
      </c>
      <c r="BF159" s="106">
        <v>217.601</v>
      </c>
      <c r="BG159" s="66">
        <f t="shared" si="1402"/>
        <v>43951.451643526285</v>
      </c>
      <c r="BH159" s="65">
        <v>0</v>
      </c>
      <c r="BI159" s="14">
        <v>0</v>
      </c>
      <c r="BJ159" s="66">
        <f t="shared" si="1402"/>
        <v>0</v>
      </c>
      <c r="BK159" s="65"/>
      <c r="BL159" s="14"/>
      <c r="BM159" s="66"/>
      <c r="BN159" s="65">
        <v>0</v>
      </c>
      <c r="BO159" s="14">
        <v>0</v>
      </c>
      <c r="BP159" s="66">
        <f t="shared" si="1402"/>
        <v>0</v>
      </c>
      <c r="BQ159" s="65">
        <v>0</v>
      </c>
      <c r="BR159" s="14">
        <v>0</v>
      </c>
      <c r="BS159" s="66">
        <f t="shared" si="1402"/>
        <v>0</v>
      </c>
      <c r="BT159" s="105">
        <v>68.911929999999998</v>
      </c>
      <c r="BU159" s="106">
        <v>2422.2660000000001</v>
      </c>
      <c r="BV159" s="66">
        <f t="shared" si="1402"/>
        <v>35150.169208727726</v>
      </c>
      <c r="BW159" s="65">
        <v>0</v>
      </c>
      <c r="BX159" s="14">
        <v>0</v>
      </c>
      <c r="BY159" s="66">
        <f t="shared" si="1402"/>
        <v>0</v>
      </c>
      <c r="BZ159" s="65">
        <v>0</v>
      </c>
      <c r="CA159" s="14">
        <v>0</v>
      </c>
      <c r="CB159" s="66">
        <f t="shared" si="1403"/>
        <v>0</v>
      </c>
      <c r="CC159" s="65">
        <v>0</v>
      </c>
      <c r="CD159" s="14">
        <v>0</v>
      </c>
      <c r="CE159" s="66">
        <f t="shared" si="1403"/>
        <v>0</v>
      </c>
      <c r="CF159" s="65">
        <v>0</v>
      </c>
      <c r="CG159" s="14">
        <v>0</v>
      </c>
      <c r="CH159" s="66">
        <f t="shared" si="1403"/>
        <v>0</v>
      </c>
      <c r="CI159" s="65">
        <v>0</v>
      </c>
      <c r="CJ159" s="14">
        <v>0</v>
      </c>
      <c r="CK159" s="66">
        <f t="shared" si="1403"/>
        <v>0</v>
      </c>
      <c r="CL159" s="105">
        <v>0.3145</v>
      </c>
      <c r="CM159" s="106">
        <v>10.396000000000001</v>
      </c>
      <c r="CN159" s="66">
        <f t="shared" si="1403"/>
        <v>33055.643879173294</v>
      </c>
      <c r="CO159" s="65">
        <v>0</v>
      </c>
      <c r="CP159" s="14">
        <v>0</v>
      </c>
      <c r="CQ159" s="66">
        <f t="shared" si="1403"/>
        <v>0</v>
      </c>
      <c r="CR159" s="65">
        <v>0</v>
      </c>
      <c r="CS159" s="14">
        <v>0</v>
      </c>
      <c r="CT159" s="66">
        <f t="shared" si="1403"/>
        <v>0</v>
      </c>
      <c r="CU159" s="65">
        <v>0</v>
      </c>
      <c r="CV159" s="14">
        <v>0</v>
      </c>
      <c r="CW159" s="66">
        <f t="shared" si="1403"/>
        <v>0</v>
      </c>
      <c r="CX159" s="65">
        <v>0</v>
      </c>
      <c r="CY159" s="14">
        <v>0</v>
      </c>
      <c r="CZ159" s="66">
        <f t="shared" si="1380"/>
        <v>0</v>
      </c>
      <c r="DA159" s="65">
        <v>0</v>
      </c>
      <c r="DB159" s="14">
        <v>0</v>
      </c>
      <c r="DC159" s="66">
        <f t="shared" si="1403"/>
        <v>0</v>
      </c>
      <c r="DD159" s="105">
        <v>9.4390000000000002E-2</v>
      </c>
      <c r="DE159" s="106">
        <v>3.7240000000000002</v>
      </c>
      <c r="DF159" s="66">
        <f t="shared" si="1403"/>
        <v>39453.331920754317</v>
      </c>
      <c r="DG159" s="65">
        <v>0</v>
      </c>
      <c r="DH159" s="14">
        <v>0</v>
      </c>
      <c r="DI159" s="66">
        <f t="shared" si="1403"/>
        <v>0</v>
      </c>
      <c r="DJ159" s="65">
        <v>0</v>
      </c>
      <c r="DK159" s="14">
        <v>0</v>
      </c>
      <c r="DL159" s="66">
        <f t="shared" si="1381"/>
        <v>0</v>
      </c>
      <c r="DM159" s="65">
        <v>0</v>
      </c>
      <c r="DN159" s="14">
        <v>0</v>
      </c>
      <c r="DO159" s="66">
        <f t="shared" si="1382"/>
        <v>0</v>
      </c>
      <c r="DP159" s="65">
        <v>0</v>
      </c>
      <c r="DQ159" s="14">
        <v>0</v>
      </c>
      <c r="DR159" s="66">
        <f t="shared" si="1403"/>
        <v>0</v>
      </c>
      <c r="DS159" s="65">
        <v>0</v>
      </c>
      <c r="DT159" s="14">
        <v>0</v>
      </c>
      <c r="DU159" s="66">
        <f t="shared" si="1403"/>
        <v>0</v>
      </c>
      <c r="DV159" s="65">
        <v>0</v>
      </c>
      <c r="DW159" s="14">
        <v>0</v>
      </c>
      <c r="DX159" s="66">
        <f t="shared" si="1403"/>
        <v>0</v>
      </c>
      <c r="DY159" s="65">
        <v>0</v>
      </c>
      <c r="DZ159" s="14">
        <v>0</v>
      </c>
      <c r="EA159" s="66">
        <f t="shared" si="1403"/>
        <v>0</v>
      </c>
      <c r="EB159" s="105">
        <v>23.0168</v>
      </c>
      <c r="EC159" s="106">
        <v>515.49800000000005</v>
      </c>
      <c r="ED159" s="66">
        <f t="shared" si="1403"/>
        <v>22396.597268082445</v>
      </c>
      <c r="EE159" s="65">
        <v>0</v>
      </c>
      <c r="EF159" s="14">
        <v>0</v>
      </c>
      <c r="EG159" s="66">
        <f t="shared" si="1403"/>
        <v>0</v>
      </c>
      <c r="EH159" s="65">
        <v>0</v>
      </c>
      <c r="EI159" s="14">
        <v>0</v>
      </c>
      <c r="EJ159" s="66">
        <f t="shared" si="1404"/>
        <v>0</v>
      </c>
      <c r="EK159" s="65">
        <v>0</v>
      </c>
      <c r="EL159" s="14">
        <v>0</v>
      </c>
      <c r="EM159" s="66">
        <f t="shared" si="1403"/>
        <v>0</v>
      </c>
      <c r="EN159" s="105">
        <v>0.22519999999999998</v>
      </c>
      <c r="EO159" s="106">
        <v>12.949</v>
      </c>
      <c r="EP159" s="66">
        <f t="shared" si="1403"/>
        <v>57500</v>
      </c>
      <c r="EQ159" s="65">
        <v>0</v>
      </c>
      <c r="ER159" s="14">
        <v>0</v>
      </c>
      <c r="ES159" s="66">
        <f t="shared" si="1403"/>
        <v>0</v>
      </c>
      <c r="ET159" s="65">
        <v>0</v>
      </c>
      <c r="EU159" s="14">
        <v>0</v>
      </c>
      <c r="EV159" s="66">
        <f t="shared" si="1403"/>
        <v>0</v>
      </c>
      <c r="EW159" s="105">
        <v>0</v>
      </c>
      <c r="EX159" s="106">
        <v>0</v>
      </c>
      <c r="EY159" s="66">
        <f t="shared" si="1386"/>
        <v>0</v>
      </c>
      <c r="EZ159" s="105">
        <v>7.4210000000000003</v>
      </c>
      <c r="FA159" s="106">
        <v>476.233</v>
      </c>
      <c r="FB159" s="66">
        <f t="shared" si="1403"/>
        <v>64173.696267349413</v>
      </c>
      <c r="FC159" s="105">
        <v>9.0821100000000001</v>
      </c>
      <c r="FD159" s="106">
        <v>380.27699999999999</v>
      </c>
      <c r="FE159" s="66">
        <f t="shared" si="1405"/>
        <v>41870.996937936223</v>
      </c>
      <c r="FF159" s="105">
        <v>51.051449999999996</v>
      </c>
      <c r="FG159" s="106">
        <v>2133.7080000000001</v>
      </c>
      <c r="FH159" s="66">
        <f t="shared" si="1405"/>
        <v>41795.247735372846</v>
      </c>
      <c r="FI159" s="65">
        <v>0</v>
      </c>
      <c r="FJ159" s="14">
        <v>0</v>
      </c>
      <c r="FK159" s="66">
        <f t="shared" si="1405"/>
        <v>0</v>
      </c>
      <c r="FL159" s="105">
        <v>2.4559999999999998E-2</v>
      </c>
      <c r="FM159" s="106">
        <v>0.70799999999999996</v>
      </c>
      <c r="FN159" s="66">
        <f t="shared" si="1405"/>
        <v>28827.361563517916</v>
      </c>
      <c r="FO159" s="65">
        <v>0</v>
      </c>
      <c r="FP159" s="14">
        <v>0</v>
      </c>
      <c r="FQ159" s="66">
        <f t="shared" si="1405"/>
        <v>0</v>
      </c>
      <c r="FR159" s="65">
        <v>0</v>
      </c>
      <c r="FS159" s="14">
        <v>0</v>
      </c>
      <c r="FT159" s="66">
        <f t="shared" si="1405"/>
        <v>0</v>
      </c>
      <c r="FU159" s="65">
        <v>0</v>
      </c>
      <c r="FV159" s="14">
        <v>0</v>
      </c>
      <c r="FW159" s="66">
        <f t="shared" si="1405"/>
        <v>0</v>
      </c>
      <c r="FX159" s="65">
        <v>0</v>
      </c>
      <c r="FY159" s="14">
        <v>0</v>
      </c>
      <c r="FZ159" s="66">
        <f t="shared" si="1405"/>
        <v>0</v>
      </c>
      <c r="GA159" s="65">
        <v>0</v>
      </c>
      <c r="GB159" s="14">
        <v>0</v>
      </c>
      <c r="GC159" s="66">
        <f t="shared" si="1405"/>
        <v>0</v>
      </c>
      <c r="GD159" s="65">
        <v>0</v>
      </c>
      <c r="GE159" s="14">
        <v>0</v>
      </c>
      <c r="GF159" s="66">
        <f t="shared" si="1405"/>
        <v>0</v>
      </c>
      <c r="GG159" s="65">
        <v>0</v>
      </c>
      <c r="GH159" s="14">
        <v>0</v>
      </c>
      <c r="GI159" s="66">
        <f t="shared" si="1405"/>
        <v>0</v>
      </c>
      <c r="GJ159" s="65">
        <v>0</v>
      </c>
      <c r="GK159" s="14">
        <v>0</v>
      </c>
      <c r="GL159" s="66">
        <f t="shared" si="1405"/>
        <v>0</v>
      </c>
      <c r="GM159" s="105">
        <v>1.4E-2</v>
      </c>
      <c r="GN159" s="106">
        <v>0.63600000000000001</v>
      </c>
      <c r="GO159" s="66">
        <f t="shared" si="1406"/>
        <v>45428.571428571428</v>
      </c>
      <c r="GP159" s="65">
        <v>0</v>
      </c>
      <c r="GQ159" s="14">
        <v>0</v>
      </c>
      <c r="GR159" s="66">
        <f t="shared" si="1405"/>
        <v>0</v>
      </c>
      <c r="GS159" s="65">
        <v>0</v>
      </c>
      <c r="GT159" s="14">
        <v>0</v>
      </c>
      <c r="GU159" s="66">
        <f t="shared" si="1405"/>
        <v>0</v>
      </c>
      <c r="GV159" s="65">
        <v>0</v>
      </c>
      <c r="GW159" s="14">
        <v>0</v>
      </c>
      <c r="GX159" s="66">
        <f t="shared" si="1405"/>
        <v>0</v>
      </c>
      <c r="GY159" s="65">
        <v>0</v>
      </c>
      <c r="GZ159" s="14">
        <v>0</v>
      </c>
      <c r="HA159" s="66">
        <f t="shared" si="1405"/>
        <v>0</v>
      </c>
      <c r="HB159" s="65">
        <v>0</v>
      </c>
      <c r="HC159" s="14">
        <v>0</v>
      </c>
      <c r="HD159" s="66">
        <f t="shared" si="1405"/>
        <v>0</v>
      </c>
      <c r="HE159" s="65">
        <v>0</v>
      </c>
      <c r="HF159" s="14">
        <v>0</v>
      </c>
      <c r="HG159" s="66">
        <f t="shared" si="1405"/>
        <v>0</v>
      </c>
      <c r="HH159" s="65">
        <v>0</v>
      </c>
      <c r="HI159" s="14">
        <v>0</v>
      </c>
      <c r="HJ159" s="66">
        <f t="shared" si="1391"/>
        <v>0</v>
      </c>
      <c r="HK159" s="65">
        <v>0</v>
      </c>
      <c r="HL159" s="14">
        <v>0</v>
      </c>
      <c r="HM159" s="66">
        <f t="shared" si="1405"/>
        <v>0</v>
      </c>
      <c r="HN159" s="65">
        <v>0</v>
      </c>
      <c r="HO159" s="14">
        <v>0</v>
      </c>
      <c r="HP159" s="66">
        <f t="shared" si="1405"/>
        <v>0</v>
      </c>
      <c r="HQ159" s="65">
        <v>0</v>
      </c>
      <c r="HR159" s="14">
        <v>0</v>
      </c>
      <c r="HS159" s="66">
        <f t="shared" si="1405"/>
        <v>0</v>
      </c>
      <c r="HT159" s="65">
        <v>0</v>
      </c>
      <c r="HU159" s="14">
        <v>0</v>
      </c>
      <c r="HV159" s="66">
        <f t="shared" si="1405"/>
        <v>0</v>
      </c>
      <c r="HW159" s="65">
        <v>0</v>
      </c>
      <c r="HX159" s="14">
        <v>0</v>
      </c>
      <c r="HY159" s="66">
        <f t="shared" si="1407"/>
        <v>0</v>
      </c>
      <c r="HZ159" s="65">
        <v>0</v>
      </c>
      <c r="IA159" s="14">
        <v>0</v>
      </c>
      <c r="IB159" s="66">
        <f t="shared" si="1392"/>
        <v>0</v>
      </c>
      <c r="IC159" s="65">
        <v>0</v>
      </c>
      <c r="ID159" s="14">
        <v>0</v>
      </c>
      <c r="IE159" s="66">
        <f t="shared" si="1407"/>
        <v>0</v>
      </c>
      <c r="IF159" s="65">
        <v>0</v>
      </c>
      <c r="IG159" s="14">
        <v>0</v>
      </c>
      <c r="IH159" s="66">
        <f t="shared" si="1407"/>
        <v>0</v>
      </c>
      <c r="II159" s="65">
        <v>0</v>
      </c>
      <c r="IJ159" s="14">
        <v>0</v>
      </c>
      <c r="IK159" s="66">
        <f t="shared" si="1407"/>
        <v>0</v>
      </c>
      <c r="IL159" s="105">
        <v>0.14630000000000001</v>
      </c>
      <c r="IM159" s="106">
        <v>5.2539999999999996</v>
      </c>
      <c r="IN159" s="66">
        <f t="shared" si="1407"/>
        <v>35912.50854408749</v>
      </c>
      <c r="IO159" s="65">
        <v>0</v>
      </c>
      <c r="IP159" s="14">
        <v>0</v>
      </c>
      <c r="IQ159" s="66">
        <f t="shared" si="1407"/>
        <v>0</v>
      </c>
      <c r="IR159" s="105">
        <v>0.23003000000000001</v>
      </c>
      <c r="IS159" s="106">
        <v>4.7519999999999998</v>
      </c>
      <c r="IT159" s="66">
        <f t="shared" si="1407"/>
        <v>20658.175020649476</v>
      </c>
      <c r="IU159" s="65">
        <v>0</v>
      </c>
      <c r="IV159" s="14">
        <v>0</v>
      </c>
      <c r="IW159" s="66">
        <f t="shared" si="1407"/>
        <v>0</v>
      </c>
      <c r="IX159" s="65">
        <v>0</v>
      </c>
      <c r="IY159" s="14">
        <v>0</v>
      </c>
      <c r="IZ159" s="66">
        <f t="shared" si="1407"/>
        <v>0</v>
      </c>
      <c r="JA159" s="65">
        <v>0</v>
      </c>
      <c r="JB159" s="14">
        <v>0</v>
      </c>
      <c r="JC159" s="66">
        <f t="shared" si="1407"/>
        <v>0</v>
      </c>
      <c r="JD159" s="105">
        <v>1.6387499999999999</v>
      </c>
      <c r="JE159" s="106">
        <v>44.942</v>
      </c>
      <c r="JF159" s="66">
        <f t="shared" si="1407"/>
        <v>27424.561403508771</v>
      </c>
      <c r="JG159" s="65">
        <v>0</v>
      </c>
      <c r="JH159" s="14">
        <v>0</v>
      </c>
      <c r="JI159" s="66">
        <f t="shared" si="1407"/>
        <v>0</v>
      </c>
      <c r="JJ159" s="11">
        <f t="shared" si="1395"/>
        <v>221.91508999999999</v>
      </c>
      <c r="JK159" s="21">
        <f t="shared" si="1396"/>
        <v>8490.7540000000008</v>
      </c>
    </row>
    <row r="160" spans="1:391" x14ac:dyDescent="0.3">
      <c r="A160" s="57">
        <v>2020</v>
      </c>
      <c r="B160" s="58" t="s">
        <v>16</v>
      </c>
      <c r="C160" s="65">
        <v>0</v>
      </c>
      <c r="D160" s="14">
        <v>0</v>
      </c>
      <c r="E160" s="66">
        <f t="shared" si="1402"/>
        <v>0</v>
      </c>
      <c r="F160" s="108">
        <v>2.9046399999999997</v>
      </c>
      <c r="G160">
        <v>99.316000000000003</v>
      </c>
      <c r="H160" s="66">
        <f t="shared" si="1402"/>
        <v>34192.189049245353</v>
      </c>
      <c r="I160" s="65">
        <v>0</v>
      </c>
      <c r="J160" s="14">
        <v>0</v>
      </c>
      <c r="K160" s="66">
        <f t="shared" si="1402"/>
        <v>0</v>
      </c>
      <c r="L160" s="105">
        <v>0.25618999999999997</v>
      </c>
      <c r="M160" s="106">
        <v>8.0630000000000006</v>
      </c>
      <c r="N160" s="66">
        <f t="shared" ref="N160" si="1408">IF(L160=0,0,M160/L160*1000)</f>
        <v>31472.735079433238</v>
      </c>
      <c r="O160" s="65">
        <v>0</v>
      </c>
      <c r="P160" s="14">
        <v>0</v>
      </c>
      <c r="Q160" s="66">
        <f t="shared" si="1402"/>
        <v>0</v>
      </c>
      <c r="R160" s="65">
        <v>0</v>
      </c>
      <c r="S160" s="14">
        <v>0</v>
      </c>
      <c r="T160" s="66">
        <f t="shared" si="1402"/>
        <v>0</v>
      </c>
      <c r="U160" s="105">
        <v>0</v>
      </c>
      <c r="V160" s="106">
        <v>0</v>
      </c>
      <c r="W160" s="66">
        <f t="shared" si="1374"/>
        <v>0</v>
      </c>
      <c r="X160" s="105">
        <v>60.977050000000006</v>
      </c>
      <c r="Y160" s="106">
        <v>2590.2759999999998</v>
      </c>
      <c r="Z160" s="66">
        <f t="shared" si="1402"/>
        <v>42479.523033665944</v>
      </c>
      <c r="AA160" s="65">
        <v>0</v>
      </c>
      <c r="AB160" s="14">
        <v>0</v>
      </c>
      <c r="AC160" s="66">
        <f t="shared" si="1402"/>
        <v>0</v>
      </c>
      <c r="AD160" s="105">
        <v>1.031E-2</v>
      </c>
      <c r="AE160" s="106">
        <v>0.57599999999999996</v>
      </c>
      <c r="AF160" s="66">
        <f t="shared" si="1402"/>
        <v>55868.089233753635</v>
      </c>
      <c r="AG160" s="65">
        <v>0</v>
      </c>
      <c r="AH160" s="14">
        <v>0</v>
      </c>
      <c r="AI160" s="66">
        <f t="shared" si="1376"/>
        <v>0</v>
      </c>
      <c r="AJ160" s="65">
        <v>0</v>
      </c>
      <c r="AK160" s="14">
        <v>0</v>
      </c>
      <c r="AL160" s="66">
        <f t="shared" si="1402"/>
        <v>0</v>
      </c>
      <c r="AM160" s="65">
        <v>0</v>
      </c>
      <c r="AN160" s="14">
        <v>0</v>
      </c>
      <c r="AO160" s="66">
        <f t="shared" si="1402"/>
        <v>0</v>
      </c>
      <c r="AP160" s="65">
        <v>0</v>
      </c>
      <c r="AQ160" s="14">
        <v>0</v>
      </c>
      <c r="AR160" s="66">
        <f t="shared" si="1402"/>
        <v>0</v>
      </c>
      <c r="AS160" s="105">
        <v>0.11824</v>
      </c>
      <c r="AT160" s="106">
        <v>4.0609999999999999</v>
      </c>
      <c r="AU160" s="66">
        <f t="shared" si="1402"/>
        <v>34345.399188092015</v>
      </c>
      <c r="AV160" s="65">
        <v>0</v>
      </c>
      <c r="AW160" s="14">
        <v>0</v>
      </c>
      <c r="AX160" s="66">
        <f t="shared" si="1402"/>
        <v>0</v>
      </c>
      <c r="AY160" s="65">
        <v>0</v>
      </c>
      <c r="AZ160" s="14">
        <v>0</v>
      </c>
      <c r="BA160" s="66">
        <f t="shared" si="1402"/>
        <v>0</v>
      </c>
      <c r="BB160" s="65">
        <v>0</v>
      </c>
      <c r="BC160" s="14">
        <v>0</v>
      </c>
      <c r="BD160" s="66">
        <f t="shared" si="1402"/>
        <v>0</v>
      </c>
      <c r="BE160" s="105">
        <v>0.75523000000000007</v>
      </c>
      <c r="BF160" s="106">
        <v>25.63</v>
      </c>
      <c r="BG160" s="66">
        <f t="shared" si="1402"/>
        <v>33936.68154072269</v>
      </c>
      <c r="BH160" s="65">
        <v>0</v>
      </c>
      <c r="BI160" s="14">
        <v>0</v>
      </c>
      <c r="BJ160" s="66">
        <f t="shared" si="1402"/>
        <v>0</v>
      </c>
      <c r="BK160" s="65"/>
      <c r="BL160" s="14"/>
      <c r="BM160" s="66"/>
      <c r="BN160" s="65">
        <v>0</v>
      </c>
      <c r="BO160" s="14">
        <v>0</v>
      </c>
      <c r="BP160" s="66">
        <f t="shared" si="1402"/>
        <v>0</v>
      </c>
      <c r="BQ160" s="65">
        <v>0</v>
      </c>
      <c r="BR160" s="14">
        <v>0</v>
      </c>
      <c r="BS160" s="66">
        <f t="shared" si="1402"/>
        <v>0</v>
      </c>
      <c r="BT160" s="105">
        <v>33.224449999999997</v>
      </c>
      <c r="BU160" s="106">
        <v>1290.721</v>
      </c>
      <c r="BV160" s="66">
        <f t="shared" si="1402"/>
        <v>38848.528719060814</v>
      </c>
      <c r="BW160" s="65">
        <v>0</v>
      </c>
      <c r="BX160" s="14">
        <v>0</v>
      </c>
      <c r="BY160" s="66">
        <f t="shared" si="1402"/>
        <v>0</v>
      </c>
      <c r="BZ160" s="65">
        <v>0</v>
      </c>
      <c r="CA160" s="14">
        <v>0</v>
      </c>
      <c r="CB160" s="66">
        <f t="shared" si="1403"/>
        <v>0</v>
      </c>
      <c r="CC160" s="65">
        <v>0</v>
      </c>
      <c r="CD160" s="14">
        <v>0</v>
      </c>
      <c r="CE160" s="66">
        <f t="shared" si="1403"/>
        <v>0</v>
      </c>
      <c r="CF160" s="65">
        <v>0</v>
      </c>
      <c r="CG160" s="14">
        <v>0</v>
      </c>
      <c r="CH160" s="66">
        <f t="shared" si="1403"/>
        <v>0</v>
      </c>
      <c r="CI160" s="65">
        <v>0</v>
      </c>
      <c r="CJ160" s="14">
        <v>0</v>
      </c>
      <c r="CK160" s="66">
        <f t="shared" si="1403"/>
        <v>0</v>
      </c>
      <c r="CL160" s="105">
        <v>0.1767</v>
      </c>
      <c r="CM160" s="106">
        <v>5.2140000000000004</v>
      </c>
      <c r="CN160" s="66">
        <f t="shared" si="1403"/>
        <v>29507.640067911718</v>
      </c>
      <c r="CO160" s="65">
        <v>0</v>
      </c>
      <c r="CP160" s="14">
        <v>0</v>
      </c>
      <c r="CQ160" s="66">
        <f t="shared" si="1403"/>
        <v>0</v>
      </c>
      <c r="CR160" s="65">
        <v>0</v>
      </c>
      <c r="CS160" s="14">
        <v>0</v>
      </c>
      <c r="CT160" s="66">
        <f t="shared" si="1403"/>
        <v>0</v>
      </c>
      <c r="CU160" s="65">
        <v>0</v>
      </c>
      <c r="CV160" s="14">
        <v>0</v>
      </c>
      <c r="CW160" s="66">
        <f t="shared" si="1403"/>
        <v>0</v>
      </c>
      <c r="CX160" s="65">
        <v>0</v>
      </c>
      <c r="CY160" s="14">
        <v>0</v>
      </c>
      <c r="CZ160" s="66">
        <f t="shared" si="1380"/>
        <v>0</v>
      </c>
      <c r="DA160" s="65">
        <v>0</v>
      </c>
      <c r="DB160" s="14">
        <v>0</v>
      </c>
      <c r="DC160" s="66">
        <f t="shared" si="1403"/>
        <v>0</v>
      </c>
      <c r="DD160" s="65">
        <v>0</v>
      </c>
      <c r="DE160" s="14">
        <v>0</v>
      </c>
      <c r="DF160" s="66">
        <f t="shared" si="1403"/>
        <v>0</v>
      </c>
      <c r="DG160" s="65">
        <v>0</v>
      </c>
      <c r="DH160" s="14">
        <v>0</v>
      </c>
      <c r="DI160" s="66">
        <f t="shared" si="1403"/>
        <v>0</v>
      </c>
      <c r="DJ160" s="65">
        <v>0</v>
      </c>
      <c r="DK160" s="14">
        <v>0</v>
      </c>
      <c r="DL160" s="66">
        <f t="shared" si="1381"/>
        <v>0</v>
      </c>
      <c r="DM160" s="65">
        <v>0</v>
      </c>
      <c r="DN160" s="14">
        <v>0</v>
      </c>
      <c r="DO160" s="66">
        <f t="shared" si="1382"/>
        <v>0</v>
      </c>
      <c r="DP160" s="65">
        <v>0</v>
      </c>
      <c r="DQ160" s="14">
        <v>0</v>
      </c>
      <c r="DR160" s="66">
        <f t="shared" si="1403"/>
        <v>0</v>
      </c>
      <c r="DS160" s="65">
        <v>0</v>
      </c>
      <c r="DT160" s="14">
        <v>0</v>
      </c>
      <c r="DU160" s="66">
        <f t="shared" si="1403"/>
        <v>0</v>
      </c>
      <c r="DV160" s="65">
        <v>0</v>
      </c>
      <c r="DW160" s="14">
        <v>0</v>
      </c>
      <c r="DX160" s="66">
        <f t="shared" si="1403"/>
        <v>0</v>
      </c>
      <c r="DY160" s="65">
        <v>0</v>
      </c>
      <c r="DZ160" s="14">
        <v>0</v>
      </c>
      <c r="EA160" s="66">
        <f t="shared" si="1403"/>
        <v>0</v>
      </c>
      <c r="EB160" s="105">
        <v>6.9475600000000002</v>
      </c>
      <c r="EC160" s="106">
        <v>302.13400000000001</v>
      </c>
      <c r="ED160" s="66">
        <f t="shared" si="1403"/>
        <v>43487.785639850539</v>
      </c>
      <c r="EE160" s="65">
        <v>0</v>
      </c>
      <c r="EF160" s="14">
        <v>0</v>
      </c>
      <c r="EG160" s="66">
        <f t="shared" si="1403"/>
        <v>0</v>
      </c>
      <c r="EH160" s="65">
        <v>0</v>
      </c>
      <c r="EI160" s="14">
        <v>0</v>
      </c>
      <c r="EJ160" s="66">
        <f t="shared" si="1404"/>
        <v>0</v>
      </c>
      <c r="EK160" s="65">
        <v>0</v>
      </c>
      <c r="EL160" s="14">
        <v>0</v>
      </c>
      <c r="EM160" s="66">
        <f t="shared" si="1403"/>
        <v>0</v>
      </c>
      <c r="EN160" s="105">
        <v>0.21199999999999999</v>
      </c>
      <c r="EO160" s="106">
        <v>11.574</v>
      </c>
      <c r="EP160" s="66">
        <f t="shared" si="1403"/>
        <v>54594.339622641513</v>
      </c>
      <c r="EQ160" s="65">
        <v>0</v>
      </c>
      <c r="ER160" s="14">
        <v>0</v>
      </c>
      <c r="ES160" s="66">
        <f t="shared" si="1403"/>
        <v>0</v>
      </c>
      <c r="ET160" s="65">
        <v>0</v>
      </c>
      <c r="EU160" s="14">
        <v>0</v>
      </c>
      <c r="EV160" s="66">
        <f t="shared" si="1403"/>
        <v>0</v>
      </c>
      <c r="EW160" s="105">
        <v>0</v>
      </c>
      <c r="EX160" s="106">
        <v>0</v>
      </c>
      <c r="EY160" s="66">
        <f t="shared" si="1386"/>
        <v>0</v>
      </c>
      <c r="EZ160" s="105">
        <v>4.1470000000000002</v>
      </c>
      <c r="FA160" s="106">
        <v>263.74700000000001</v>
      </c>
      <c r="FB160" s="66">
        <f t="shared" si="1403"/>
        <v>63599.469496021222</v>
      </c>
      <c r="FC160" s="105">
        <v>1.7044300000000001</v>
      </c>
      <c r="FD160" s="106">
        <v>61.436</v>
      </c>
      <c r="FE160" s="66">
        <f t="shared" si="1405"/>
        <v>36044.894774206034</v>
      </c>
      <c r="FF160" s="105">
        <v>36.10239</v>
      </c>
      <c r="FG160" s="106">
        <v>1489.2639999999999</v>
      </c>
      <c r="FH160" s="66">
        <f t="shared" si="1405"/>
        <v>41251.11938572488</v>
      </c>
      <c r="FI160" s="105">
        <v>24.94</v>
      </c>
      <c r="FJ160" s="106">
        <v>265.55700000000002</v>
      </c>
      <c r="FK160" s="66">
        <f t="shared" si="1405"/>
        <v>10647.834803528469</v>
      </c>
      <c r="FL160" s="105">
        <v>0.71160000000000001</v>
      </c>
      <c r="FM160" s="106">
        <v>15.505000000000001</v>
      </c>
      <c r="FN160" s="66">
        <f t="shared" si="1405"/>
        <v>21788.926363125353</v>
      </c>
      <c r="FO160" s="65">
        <v>0</v>
      </c>
      <c r="FP160" s="14">
        <v>0</v>
      </c>
      <c r="FQ160" s="66">
        <f t="shared" si="1405"/>
        <v>0</v>
      </c>
      <c r="FR160" s="65">
        <v>0</v>
      </c>
      <c r="FS160" s="14">
        <v>0</v>
      </c>
      <c r="FT160" s="66">
        <f t="shared" si="1405"/>
        <v>0</v>
      </c>
      <c r="FU160" s="65">
        <v>0</v>
      </c>
      <c r="FV160" s="14">
        <v>0</v>
      </c>
      <c r="FW160" s="66">
        <f t="shared" si="1405"/>
        <v>0</v>
      </c>
      <c r="FX160" s="65">
        <v>0</v>
      </c>
      <c r="FY160" s="14">
        <v>0</v>
      </c>
      <c r="FZ160" s="66">
        <f t="shared" si="1405"/>
        <v>0</v>
      </c>
      <c r="GA160" s="65">
        <v>0</v>
      </c>
      <c r="GB160" s="14">
        <v>0</v>
      </c>
      <c r="GC160" s="66">
        <f t="shared" si="1405"/>
        <v>0</v>
      </c>
      <c r="GD160" s="65">
        <v>0</v>
      </c>
      <c r="GE160" s="14">
        <v>0</v>
      </c>
      <c r="GF160" s="66">
        <f t="shared" si="1405"/>
        <v>0</v>
      </c>
      <c r="GG160" s="65">
        <v>0</v>
      </c>
      <c r="GH160" s="14">
        <v>0</v>
      </c>
      <c r="GI160" s="66">
        <f t="shared" si="1405"/>
        <v>0</v>
      </c>
      <c r="GJ160" s="65">
        <v>0</v>
      </c>
      <c r="GK160" s="14">
        <v>0</v>
      </c>
      <c r="GL160" s="66">
        <f t="shared" si="1405"/>
        <v>0</v>
      </c>
      <c r="GM160" s="65">
        <v>0</v>
      </c>
      <c r="GN160" s="14">
        <v>0</v>
      </c>
      <c r="GO160" s="66">
        <f t="shared" si="1406"/>
        <v>0</v>
      </c>
      <c r="GP160" s="65">
        <v>0</v>
      </c>
      <c r="GQ160" s="14">
        <v>0</v>
      </c>
      <c r="GR160" s="66">
        <f t="shared" si="1405"/>
        <v>0</v>
      </c>
      <c r="GS160" s="65">
        <v>0</v>
      </c>
      <c r="GT160" s="14">
        <v>0</v>
      </c>
      <c r="GU160" s="66">
        <f t="shared" si="1405"/>
        <v>0</v>
      </c>
      <c r="GV160" s="65">
        <v>0</v>
      </c>
      <c r="GW160" s="14">
        <v>0</v>
      </c>
      <c r="GX160" s="66">
        <f t="shared" si="1405"/>
        <v>0</v>
      </c>
      <c r="GY160" s="105">
        <v>0.90246999999999999</v>
      </c>
      <c r="GZ160" s="106">
        <v>12.968</v>
      </c>
      <c r="HA160" s="66">
        <f t="shared" si="1405"/>
        <v>14369.452724190278</v>
      </c>
      <c r="HB160" s="65">
        <v>0</v>
      </c>
      <c r="HC160" s="14">
        <v>0</v>
      </c>
      <c r="HD160" s="66">
        <f t="shared" si="1405"/>
        <v>0</v>
      </c>
      <c r="HE160" s="105">
        <v>1.0500000000000001E-2</v>
      </c>
      <c r="HF160" s="106">
        <v>0.76600000000000001</v>
      </c>
      <c r="HG160" s="66">
        <f t="shared" si="1405"/>
        <v>72952.380952380947</v>
      </c>
      <c r="HH160" s="65">
        <v>0</v>
      </c>
      <c r="HI160" s="14">
        <v>0</v>
      </c>
      <c r="HJ160" s="66">
        <f t="shared" si="1391"/>
        <v>0</v>
      </c>
      <c r="HK160" s="65">
        <v>0</v>
      </c>
      <c r="HL160" s="14">
        <v>0</v>
      </c>
      <c r="HM160" s="66">
        <f t="shared" si="1405"/>
        <v>0</v>
      </c>
      <c r="HN160" s="65">
        <v>0</v>
      </c>
      <c r="HO160" s="14">
        <v>0</v>
      </c>
      <c r="HP160" s="66">
        <f t="shared" si="1405"/>
        <v>0</v>
      </c>
      <c r="HQ160" s="65">
        <v>0</v>
      </c>
      <c r="HR160" s="14">
        <v>0</v>
      </c>
      <c r="HS160" s="66">
        <f t="shared" si="1405"/>
        <v>0</v>
      </c>
      <c r="HT160" s="65">
        <v>0</v>
      </c>
      <c r="HU160" s="14">
        <v>0</v>
      </c>
      <c r="HV160" s="66">
        <f t="shared" si="1405"/>
        <v>0</v>
      </c>
      <c r="HW160" s="65">
        <v>0</v>
      </c>
      <c r="HX160" s="14">
        <v>0</v>
      </c>
      <c r="HY160" s="66">
        <f t="shared" si="1407"/>
        <v>0</v>
      </c>
      <c r="HZ160" s="65">
        <v>0</v>
      </c>
      <c r="IA160" s="14">
        <v>0</v>
      </c>
      <c r="IB160" s="66">
        <f t="shared" si="1392"/>
        <v>0</v>
      </c>
      <c r="IC160" s="65">
        <v>0</v>
      </c>
      <c r="ID160" s="14">
        <v>0</v>
      </c>
      <c r="IE160" s="66">
        <f t="shared" si="1407"/>
        <v>0</v>
      </c>
      <c r="IF160" s="65">
        <v>0</v>
      </c>
      <c r="IG160" s="14">
        <v>0</v>
      </c>
      <c r="IH160" s="66">
        <f t="shared" si="1407"/>
        <v>0</v>
      </c>
      <c r="II160" s="65">
        <v>0</v>
      </c>
      <c r="IJ160" s="14">
        <v>0</v>
      </c>
      <c r="IK160" s="66">
        <f t="shared" si="1407"/>
        <v>0</v>
      </c>
      <c r="IL160" s="105">
        <v>6.3799999999999996E-2</v>
      </c>
      <c r="IM160" s="106">
        <v>2.2639999999999998</v>
      </c>
      <c r="IN160" s="66">
        <f t="shared" si="1407"/>
        <v>35485.893416927902</v>
      </c>
      <c r="IO160" s="105">
        <v>7.6999999999999999E-2</v>
      </c>
      <c r="IP160" s="106">
        <v>20.213000000000001</v>
      </c>
      <c r="IQ160" s="66">
        <f t="shared" si="1407"/>
        <v>262506.49350649351</v>
      </c>
      <c r="IR160" s="105">
        <v>0.25660000000000005</v>
      </c>
      <c r="IS160" s="106">
        <v>6.5529999999999999</v>
      </c>
      <c r="IT160" s="66">
        <f t="shared" si="1407"/>
        <v>25537.802026500383</v>
      </c>
      <c r="IU160" s="65">
        <v>0</v>
      </c>
      <c r="IV160" s="14">
        <v>0</v>
      </c>
      <c r="IW160" s="66">
        <f t="shared" si="1407"/>
        <v>0</v>
      </c>
      <c r="IX160" s="65">
        <v>0</v>
      </c>
      <c r="IY160" s="14">
        <v>0</v>
      </c>
      <c r="IZ160" s="66">
        <f t="shared" si="1407"/>
        <v>0</v>
      </c>
      <c r="JA160" s="65">
        <v>0</v>
      </c>
      <c r="JB160" s="14">
        <v>0</v>
      </c>
      <c r="JC160" s="66">
        <f t="shared" si="1407"/>
        <v>0</v>
      </c>
      <c r="JD160" s="105">
        <v>0.56658000000000008</v>
      </c>
      <c r="JE160" s="106">
        <v>29.47</v>
      </c>
      <c r="JF160" s="66">
        <f t="shared" si="1407"/>
        <v>52013.83741042747</v>
      </c>
      <c r="JG160" s="105">
        <v>0.6</v>
      </c>
      <c r="JH160" s="106">
        <v>5.5010000000000003</v>
      </c>
      <c r="JI160" s="66">
        <f t="shared" si="1407"/>
        <v>9168.3333333333339</v>
      </c>
      <c r="JJ160" s="11">
        <f t="shared" si="1395"/>
        <v>175.66473999999999</v>
      </c>
      <c r="JK160" s="21">
        <f t="shared" si="1396"/>
        <v>6510.8090000000002</v>
      </c>
    </row>
    <row r="161" spans="1:271" ht="15" thickBot="1" x14ac:dyDescent="0.35">
      <c r="A161" s="92"/>
      <c r="B161" s="93" t="s">
        <v>17</v>
      </c>
      <c r="C161" s="94">
        <f t="shared" ref="C161:D161" si="1409">SUM(C149:C160)</f>
        <v>0.14291999999999999</v>
      </c>
      <c r="D161" s="95">
        <f t="shared" si="1409"/>
        <v>4.3790000000000004</v>
      </c>
      <c r="E161" s="96"/>
      <c r="F161" s="94">
        <f t="shared" ref="F161:G161" si="1410">SUM(F149:F160)</f>
        <v>29.481269999999999</v>
      </c>
      <c r="G161" s="95">
        <f t="shared" si="1410"/>
        <v>975.50200000000007</v>
      </c>
      <c r="H161" s="96"/>
      <c r="I161" s="94">
        <f t="shared" ref="I161:J161" si="1411">SUM(I149:I160)</f>
        <v>0</v>
      </c>
      <c r="J161" s="95">
        <f t="shared" si="1411"/>
        <v>0</v>
      </c>
      <c r="K161" s="96"/>
      <c r="L161" s="94">
        <f t="shared" ref="L161:M161" si="1412">SUM(L149:L160)</f>
        <v>1.6221999999999999</v>
      </c>
      <c r="M161" s="95">
        <f t="shared" si="1412"/>
        <v>59.420999999999999</v>
      </c>
      <c r="N161" s="96"/>
      <c r="O161" s="94">
        <f t="shared" ref="O161:P161" si="1413">SUM(O149:O160)</f>
        <v>0</v>
      </c>
      <c r="P161" s="95">
        <f t="shared" si="1413"/>
        <v>0</v>
      </c>
      <c r="Q161" s="96"/>
      <c r="R161" s="94">
        <f t="shared" ref="R161:S161" si="1414">SUM(R149:R160)</f>
        <v>0</v>
      </c>
      <c r="S161" s="95">
        <f t="shared" si="1414"/>
        <v>0</v>
      </c>
      <c r="T161" s="96"/>
      <c r="U161" s="94">
        <f t="shared" ref="U161:V161" si="1415">SUM(U149:U160)</f>
        <v>0</v>
      </c>
      <c r="V161" s="95">
        <f t="shared" si="1415"/>
        <v>0</v>
      </c>
      <c r="W161" s="96"/>
      <c r="X161" s="94">
        <f t="shared" ref="X161:Y161" si="1416">SUM(X149:X160)</f>
        <v>897.98069999999996</v>
      </c>
      <c r="Y161" s="95">
        <f t="shared" si="1416"/>
        <v>33464.384000000005</v>
      </c>
      <c r="Z161" s="96"/>
      <c r="AA161" s="94">
        <f t="shared" ref="AA161:AB161" si="1417">SUM(AA149:AA160)</f>
        <v>0</v>
      </c>
      <c r="AB161" s="95">
        <f t="shared" si="1417"/>
        <v>0</v>
      </c>
      <c r="AC161" s="96"/>
      <c r="AD161" s="94">
        <f t="shared" ref="AD161:AE161" si="1418">SUM(AD149:AD160)</f>
        <v>1.031E-2</v>
      </c>
      <c r="AE161" s="95">
        <f t="shared" si="1418"/>
        <v>0.57599999999999996</v>
      </c>
      <c r="AF161" s="96"/>
      <c r="AG161" s="94">
        <f t="shared" ref="AG161:AH161" si="1419">SUM(AG149:AG160)</f>
        <v>0</v>
      </c>
      <c r="AH161" s="95">
        <f t="shared" si="1419"/>
        <v>0</v>
      </c>
      <c r="AI161" s="96"/>
      <c r="AJ161" s="94">
        <f t="shared" ref="AJ161:AK161" si="1420">SUM(AJ149:AJ160)</f>
        <v>0</v>
      </c>
      <c r="AK161" s="95">
        <f t="shared" si="1420"/>
        <v>0</v>
      </c>
      <c r="AL161" s="96"/>
      <c r="AM161" s="94">
        <f t="shared" ref="AM161:AN161" si="1421">SUM(AM149:AM160)</f>
        <v>0</v>
      </c>
      <c r="AN161" s="95">
        <f t="shared" si="1421"/>
        <v>0</v>
      </c>
      <c r="AO161" s="96"/>
      <c r="AP161" s="94">
        <f t="shared" ref="AP161:AQ161" si="1422">SUM(AP149:AP160)</f>
        <v>0</v>
      </c>
      <c r="AQ161" s="95">
        <f t="shared" si="1422"/>
        <v>0</v>
      </c>
      <c r="AR161" s="96"/>
      <c r="AS161" s="94">
        <f t="shared" ref="AS161:AT161" si="1423">SUM(AS149:AS160)</f>
        <v>0.99963999999999997</v>
      </c>
      <c r="AT161" s="95">
        <f t="shared" si="1423"/>
        <v>32.605999999999995</v>
      </c>
      <c r="AU161" s="96"/>
      <c r="AV161" s="94">
        <f t="shared" ref="AV161:AW161" si="1424">SUM(AV149:AV160)</f>
        <v>0.14886000000000002</v>
      </c>
      <c r="AW161" s="95">
        <f t="shared" si="1424"/>
        <v>5.6269999999999998</v>
      </c>
      <c r="AX161" s="96"/>
      <c r="AY161" s="94">
        <f t="shared" ref="AY161:AZ161" si="1425">SUM(AY149:AY160)</f>
        <v>0</v>
      </c>
      <c r="AZ161" s="95">
        <f t="shared" si="1425"/>
        <v>0</v>
      </c>
      <c r="BA161" s="96"/>
      <c r="BB161" s="94">
        <f t="shared" ref="BB161:BC161" si="1426">SUM(BB149:BB160)</f>
        <v>7.8379999999999991E-2</v>
      </c>
      <c r="BC161" s="95">
        <f t="shared" si="1426"/>
        <v>2.7839999999999998</v>
      </c>
      <c r="BD161" s="96"/>
      <c r="BE161" s="94">
        <f t="shared" ref="BE161:BF161" si="1427">SUM(BE149:BE160)</f>
        <v>18.927939999999996</v>
      </c>
      <c r="BF161" s="95">
        <f t="shared" si="1427"/>
        <v>820.85799999999995</v>
      </c>
      <c r="BG161" s="96"/>
      <c r="BH161" s="94">
        <f t="shared" ref="BH161:BI161" si="1428">SUM(BH149:BH160)</f>
        <v>0</v>
      </c>
      <c r="BI161" s="95">
        <f t="shared" si="1428"/>
        <v>0</v>
      </c>
      <c r="BJ161" s="96"/>
      <c r="BK161" s="94"/>
      <c r="BL161" s="95"/>
      <c r="BM161" s="96"/>
      <c r="BN161" s="94">
        <f t="shared" ref="BN161:BO161" si="1429">SUM(BN149:BN160)</f>
        <v>0</v>
      </c>
      <c r="BO161" s="95">
        <f t="shared" si="1429"/>
        <v>0</v>
      </c>
      <c r="BP161" s="96"/>
      <c r="BQ161" s="94">
        <f t="shared" ref="BQ161:BR161" si="1430">SUM(BQ149:BQ160)</f>
        <v>0</v>
      </c>
      <c r="BR161" s="95">
        <f t="shared" si="1430"/>
        <v>0</v>
      </c>
      <c r="BS161" s="96"/>
      <c r="BT161" s="94">
        <f t="shared" ref="BT161:BU161" si="1431">SUM(BT149:BT160)</f>
        <v>301.54912999999999</v>
      </c>
      <c r="BU161" s="95">
        <f t="shared" si="1431"/>
        <v>11806.712</v>
      </c>
      <c r="BV161" s="96"/>
      <c r="BW161" s="94">
        <f t="shared" ref="BW161:BX161" si="1432">SUM(BW149:BW160)</f>
        <v>6.0000000000000001E-3</v>
      </c>
      <c r="BX161" s="95">
        <f t="shared" si="1432"/>
        <v>0.107</v>
      </c>
      <c r="BY161" s="96"/>
      <c r="BZ161" s="94">
        <f t="shared" ref="BZ161:CA161" si="1433">SUM(BZ149:BZ160)</f>
        <v>0</v>
      </c>
      <c r="CA161" s="95">
        <f t="shared" si="1433"/>
        <v>0</v>
      </c>
      <c r="CB161" s="96"/>
      <c r="CC161" s="94">
        <f t="shared" ref="CC161:CD161" si="1434">SUM(CC149:CC160)</f>
        <v>0</v>
      </c>
      <c r="CD161" s="95">
        <f t="shared" si="1434"/>
        <v>0</v>
      </c>
      <c r="CE161" s="96"/>
      <c r="CF161" s="94">
        <f t="shared" ref="CF161:CG161" si="1435">SUM(CF149:CF160)</f>
        <v>0</v>
      </c>
      <c r="CG161" s="95">
        <f t="shared" si="1435"/>
        <v>0</v>
      </c>
      <c r="CH161" s="96"/>
      <c r="CI161" s="94">
        <f t="shared" ref="CI161:CJ161" si="1436">SUM(CI149:CI160)</f>
        <v>1.478E-2</v>
      </c>
      <c r="CJ161" s="95">
        <f t="shared" si="1436"/>
        <v>0.53400000000000003</v>
      </c>
      <c r="CK161" s="96"/>
      <c r="CL161" s="94">
        <f t="shared" ref="CL161:CM161" si="1437">SUM(CL149:CL160)</f>
        <v>2.6559399999999997</v>
      </c>
      <c r="CM161" s="95">
        <f t="shared" si="1437"/>
        <v>105.19600000000001</v>
      </c>
      <c r="CN161" s="96"/>
      <c r="CO161" s="94">
        <f t="shared" ref="CO161:CP161" si="1438">SUM(CO149:CO160)</f>
        <v>0</v>
      </c>
      <c r="CP161" s="95">
        <f t="shared" si="1438"/>
        <v>0</v>
      </c>
      <c r="CQ161" s="96"/>
      <c r="CR161" s="94">
        <f t="shared" ref="CR161:CS161" si="1439">SUM(CR149:CR160)</f>
        <v>0.10272000000000001</v>
      </c>
      <c r="CS161" s="95">
        <f t="shared" si="1439"/>
        <v>2.7989999999999999</v>
      </c>
      <c r="CT161" s="96"/>
      <c r="CU161" s="94">
        <f t="shared" ref="CU161:CV161" si="1440">SUM(CU149:CU160)</f>
        <v>0</v>
      </c>
      <c r="CV161" s="95">
        <f t="shared" si="1440"/>
        <v>0</v>
      </c>
      <c r="CW161" s="96"/>
      <c r="CX161" s="94">
        <f t="shared" ref="CX161:CY161" si="1441">SUM(CX149:CX160)</f>
        <v>0</v>
      </c>
      <c r="CY161" s="95">
        <f t="shared" si="1441"/>
        <v>0</v>
      </c>
      <c r="CZ161" s="96"/>
      <c r="DA161" s="94">
        <f t="shared" ref="DA161:DB161" si="1442">SUM(DA149:DA160)</f>
        <v>0</v>
      </c>
      <c r="DB161" s="95">
        <f t="shared" si="1442"/>
        <v>0</v>
      </c>
      <c r="DC161" s="96"/>
      <c r="DD161" s="94">
        <f t="shared" ref="DD161:DE161" si="1443">SUM(DD149:DD160)</f>
        <v>0.22252</v>
      </c>
      <c r="DE161" s="95">
        <f t="shared" si="1443"/>
        <v>7.8150000000000004</v>
      </c>
      <c r="DF161" s="96"/>
      <c r="DG161" s="94">
        <f t="shared" ref="DG161:DH161" si="1444">SUM(DG149:DG160)</f>
        <v>0</v>
      </c>
      <c r="DH161" s="95">
        <f t="shared" si="1444"/>
        <v>0</v>
      </c>
      <c r="DI161" s="96"/>
      <c r="DJ161" s="94">
        <f t="shared" ref="DJ161:DK161" si="1445">SUM(DJ149:DJ160)</f>
        <v>0</v>
      </c>
      <c r="DK161" s="95">
        <f t="shared" si="1445"/>
        <v>0</v>
      </c>
      <c r="DL161" s="96"/>
      <c r="DM161" s="94">
        <f t="shared" ref="DM161:DN161" si="1446">SUM(DM149:DM160)</f>
        <v>0</v>
      </c>
      <c r="DN161" s="95">
        <f t="shared" si="1446"/>
        <v>0</v>
      </c>
      <c r="DO161" s="96"/>
      <c r="DP161" s="94">
        <f t="shared" ref="DP161:DQ161" si="1447">SUM(DP149:DP160)</f>
        <v>0.67710000000000004</v>
      </c>
      <c r="DQ161" s="95">
        <f t="shared" si="1447"/>
        <v>18.021999999999998</v>
      </c>
      <c r="DR161" s="96"/>
      <c r="DS161" s="94">
        <f t="shared" ref="DS161:DT161" si="1448">SUM(DS149:DS160)</f>
        <v>0</v>
      </c>
      <c r="DT161" s="95">
        <f t="shared" si="1448"/>
        <v>0</v>
      </c>
      <c r="DU161" s="96"/>
      <c r="DV161" s="94">
        <f t="shared" ref="DV161:DW161" si="1449">SUM(DV149:DV160)</f>
        <v>0</v>
      </c>
      <c r="DW161" s="95">
        <f t="shared" si="1449"/>
        <v>0</v>
      </c>
      <c r="DX161" s="96"/>
      <c r="DY161" s="94">
        <f t="shared" ref="DY161:DZ161" si="1450">SUM(DY149:DY160)</f>
        <v>0</v>
      </c>
      <c r="DZ161" s="95">
        <f t="shared" si="1450"/>
        <v>0</v>
      </c>
      <c r="EA161" s="96"/>
      <c r="EB161" s="94">
        <f t="shared" ref="EB161:EC161" si="1451">SUM(EB149:EB160)</f>
        <v>116.20689</v>
      </c>
      <c r="EC161" s="95">
        <f t="shared" si="1451"/>
        <v>3507.395</v>
      </c>
      <c r="ED161" s="96"/>
      <c r="EE161" s="94">
        <f t="shared" ref="EE161:EF161" si="1452">SUM(EE149:EE160)</f>
        <v>0</v>
      </c>
      <c r="EF161" s="95">
        <f t="shared" si="1452"/>
        <v>0</v>
      </c>
      <c r="EG161" s="96"/>
      <c r="EH161" s="94">
        <f t="shared" ref="EH161:EI161" si="1453">SUM(EH149:EH160)</f>
        <v>0.90600000000000003</v>
      </c>
      <c r="EI161" s="95">
        <f t="shared" si="1453"/>
        <v>28.556999999999999</v>
      </c>
      <c r="EJ161" s="96"/>
      <c r="EK161" s="94">
        <f t="shared" ref="EK161:EL161" si="1454">SUM(EK149:EK160)</f>
        <v>0.79299999999999993</v>
      </c>
      <c r="EL161" s="95">
        <f t="shared" si="1454"/>
        <v>32.789000000000001</v>
      </c>
      <c r="EM161" s="96"/>
      <c r="EN161" s="94">
        <f t="shared" ref="EN161:EO161" si="1455">SUM(EN149:EN160)</f>
        <v>3.87032</v>
      </c>
      <c r="EO161" s="95">
        <f t="shared" si="1455"/>
        <v>207.81200000000004</v>
      </c>
      <c r="EP161" s="96"/>
      <c r="EQ161" s="94">
        <f t="shared" ref="EQ161:ER161" si="1456">SUM(EQ149:EQ160)</f>
        <v>0</v>
      </c>
      <c r="ER161" s="95">
        <f t="shared" si="1456"/>
        <v>0</v>
      </c>
      <c r="ES161" s="96"/>
      <c r="ET161" s="94">
        <f t="shared" ref="ET161:EU161" si="1457">SUM(ET149:ET160)</f>
        <v>0</v>
      </c>
      <c r="EU161" s="95">
        <f t="shared" si="1457"/>
        <v>0</v>
      </c>
      <c r="EV161" s="96"/>
      <c r="EW161" s="94">
        <f t="shared" ref="EW161:EX161" si="1458">SUM(EW149:EW160)</f>
        <v>0</v>
      </c>
      <c r="EX161" s="95">
        <f t="shared" si="1458"/>
        <v>0</v>
      </c>
      <c r="EY161" s="96"/>
      <c r="EZ161" s="94">
        <f t="shared" ref="EZ161:FA161" si="1459">SUM(EZ149:EZ160)</f>
        <v>41.315060000000003</v>
      </c>
      <c r="FA161" s="95">
        <f t="shared" si="1459"/>
        <v>2113.328</v>
      </c>
      <c r="FB161" s="96"/>
      <c r="FC161" s="94">
        <f t="shared" ref="FC161:FD161" si="1460">SUM(FC149:FC160)</f>
        <v>135.46675000000002</v>
      </c>
      <c r="FD161" s="95">
        <f t="shared" si="1460"/>
        <v>4488.6429999999991</v>
      </c>
      <c r="FE161" s="96"/>
      <c r="FF161" s="94">
        <f t="shared" ref="FF161:FG161" si="1461">SUM(FF149:FF160)</f>
        <v>456.99951999999996</v>
      </c>
      <c r="FG161" s="95">
        <f t="shared" si="1461"/>
        <v>16461.62</v>
      </c>
      <c r="FH161" s="96"/>
      <c r="FI161" s="94">
        <f t="shared" ref="FI161:FJ161" si="1462">SUM(FI149:FI160)</f>
        <v>24.94</v>
      </c>
      <c r="FJ161" s="95">
        <f t="shared" si="1462"/>
        <v>265.55700000000002</v>
      </c>
      <c r="FK161" s="96"/>
      <c r="FL161" s="94">
        <f t="shared" ref="FL161:FM161" si="1463">SUM(FL149:FL160)</f>
        <v>0.73616000000000004</v>
      </c>
      <c r="FM161" s="95">
        <f t="shared" si="1463"/>
        <v>16.213000000000001</v>
      </c>
      <c r="FN161" s="96"/>
      <c r="FO161" s="94">
        <f t="shared" ref="FO161:FP161" si="1464">SUM(FO149:FO160)</f>
        <v>0</v>
      </c>
      <c r="FP161" s="95">
        <f t="shared" si="1464"/>
        <v>0</v>
      </c>
      <c r="FQ161" s="96"/>
      <c r="FR161" s="94">
        <f t="shared" ref="FR161:FS161" si="1465">SUM(FR149:FR160)</f>
        <v>0.15125</v>
      </c>
      <c r="FS161" s="95">
        <f t="shared" si="1465"/>
        <v>12.664</v>
      </c>
      <c r="FT161" s="96"/>
      <c r="FU161" s="94">
        <f t="shared" ref="FU161:FV161" si="1466">SUM(FU149:FU160)</f>
        <v>0</v>
      </c>
      <c r="FV161" s="95">
        <f t="shared" si="1466"/>
        <v>0</v>
      </c>
      <c r="FW161" s="96"/>
      <c r="FX161" s="94">
        <f t="shared" ref="FX161:FY161" si="1467">SUM(FX149:FX160)</f>
        <v>0</v>
      </c>
      <c r="FY161" s="95">
        <f t="shared" si="1467"/>
        <v>0</v>
      </c>
      <c r="FZ161" s="96"/>
      <c r="GA161" s="94">
        <f t="shared" ref="GA161:GB161" si="1468">SUM(GA149:GA160)</f>
        <v>0</v>
      </c>
      <c r="GB161" s="95">
        <f t="shared" si="1468"/>
        <v>0</v>
      </c>
      <c r="GC161" s="96"/>
      <c r="GD161" s="94">
        <f t="shared" ref="GD161:GE161" si="1469">SUM(GD149:GD160)</f>
        <v>0</v>
      </c>
      <c r="GE161" s="95">
        <f t="shared" si="1469"/>
        <v>0</v>
      </c>
      <c r="GF161" s="96"/>
      <c r="GG161" s="94">
        <f t="shared" ref="GG161:GH161" si="1470">SUM(GG149:GG160)</f>
        <v>0.14145999999999997</v>
      </c>
      <c r="GH161" s="95">
        <f t="shared" si="1470"/>
        <v>12.446</v>
      </c>
      <c r="GI161" s="96"/>
      <c r="GJ161" s="94">
        <f t="shared" ref="GJ161:GK161" si="1471">SUM(GJ149:GJ160)</f>
        <v>0</v>
      </c>
      <c r="GK161" s="95">
        <f t="shared" si="1471"/>
        <v>0</v>
      </c>
      <c r="GL161" s="96"/>
      <c r="GM161" s="94">
        <f t="shared" ref="GM161:GN161" si="1472">SUM(GM149:GM160)</f>
        <v>1.4E-2</v>
      </c>
      <c r="GN161" s="95">
        <f t="shared" si="1472"/>
        <v>0.63600000000000001</v>
      </c>
      <c r="GO161" s="96"/>
      <c r="GP161" s="94">
        <f t="shared" ref="GP161:GQ161" si="1473">SUM(GP149:GP160)</f>
        <v>0.12503999999999998</v>
      </c>
      <c r="GQ161" s="95">
        <f t="shared" si="1473"/>
        <v>7.2099999999999991</v>
      </c>
      <c r="GR161" s="96"/>
      <c r="GS161" s="94">
        <f t="shared" ref="GS161:GT161" si="1474">SUM(GS149:GS160)</f>
        <v>0</v>
      </c>
      <c r="GT161" s="95">
        <f t="shared" si="1474"/>
        <v>0</v>
      </c>
      <c r="GU161" s="96"/>
      <c r="GV161" s="94">
        <f t="shared" ref="GV161:GW161" si="1475">SUM(GV149:GV160)</f>
        <v>0</v>
      </c>
      <c r="GW161" s="95">
        <f t="shared" si="1475"/>
        <v>0</v>
      </c>
      <c r="GX161" s="96"/>
      <c r="GY161" s="94">
        <f t="shared" ref="GY161:GZ161" si="1476">SUM(GY149:GY160)</f>
        <v>1.3806</v>
      </c>
      <c r="GZ161" s="95">
        <f t="shared" si="1476"/>
        <v>68.265000000000001</v>
      </c>
      <c r="HA161" s="96"/>
      <c r="HB161" s="94">
        <f t="shared" ref="HB161:HC161" si="1477">SUM(HB149:HB160)</f>
        <v>0</v>
      </c>
      <c r="HC161" s="95">
        <f t="shared" si="1477"/>
        <v>0</v>
      </c>
      <c r="HD161" s="96"/>
      <c r="HE161" s="94">
        <f t="shared" ref="HE161:HF161" si="1478">SUM(HE149:HE160)</f>
        <v>3.4790000000000001E-2</v>
      </c>
      <c r="HF161" s="95">
        <f t="shared" si="1478"/>
        <v>2.4420000000000002</v>
      </c>
      <c r="HG161" s="96"/>
      <c r="HH161" s="94">
        <f t="shared" ref="HH161:HI161" si="1479">SUM(HH149:HH160)</f>
        <v>0</v>
      </c>
      <c r="HI161" s="95">
        <f t="shared" si="1479"/>
        <v>0</v>
      </c>
      <c r="HJ161" s="96"/>
      <c r="HK161" s="94">
        <f t="shared" ref="HK161:HL161" si="1480">SUM(HK149:HK160)</f>
        <v>0</v>
      </c>
      <c r="HL161" s="95">
        <f t="shared" si="1480"/>
        <v>0</v>
      </c>
      <c r="HM161" s="96"/>
      <c r="HN161" s="94">
        <f t="shared" ref="HN161:HO161" si="1481">SUM(HN149:HN160)</f>
        <v>0</v>
      </c>
      <c r="HO161" s="95">
        <f t="shared" si="1481"/>
        <v>0</v>
      </c>
      <c r="HP161" s="96"/>
      <c r="HQ161" s="94">
        <f t="shared" ref="HQ161:HR161" si="1482">SUM(HQ149:HQ160)</f>
        <v>0</v>
      </c>
      <c r="HR161" s="95">
        <f t="shared" si="1482"/>
        <v>0</v>
      </c>
      <c r="HS161" s="96"/>
      <c r="HT161" s="94">
        <f t="shared" ref="HT161:HU161" si="1483">SUM(HT149:HT160)</f>
        <v>0</v>
      </c>
      <c r="HU161" s="95">
        <f t="shared" si="1483"/>
        <v>0</v>
      </c>
      <c r="HV161" s="96"/>
      <c r="HW161" s="94">
        <f t="shared" ref="HW161:HX161" si="1484">SUM(HW149:HW160)</f>
        <v>0</v>
      </c>
      <c r="HX161" s="95">
        <f t="shared" si="1484"/>
        <v>0</v>
      </c>
      <c r="HY161" s="96"/>
      <c r="HZ161" s="94">
        <f t="shared" ref="HZ161:IA161" si="1485">SUM(HZ149:HZ160)</f>
        <v>0</v>
      </c>
      <c r="IA161" s="95">
        <f t="shared" si="1485"/>
        <v>0</v>
      </c>
      <c r="IB161" s="96"/>
      <c r="IC161" s="94">
        <f t="shared" ref="IC161:ID161" si="1486">SUM(IC149:IC160)</f>
        <v>0</v>
      </c>
      <c r="ID161" s="95">
        <f t="shared" si="1486"/>
        <v>0</v>
      </c>
      <c r="IE161" s="96"/>
      <c r="IF161" s="94">
        <f t="shared" ref="IF161:IG161" si="1487">SUM(IF149:IF160)</f>
        <v>0</v>
      </c>
      <c r="IG161" s="95">
        <f t="shared" si="1487"/>
        <v>0</v>
      </c>
      <c r="IH161" s="96"/>
      <c r="II161" s="94">
        <f t="shared" ref="II161:IJ161" si="1488">SUM(II149:II160)</f>
        <v>0</v>
      </c>
      <c r="IJ161" s="95">
        <f t="shared" si="1488"/>
        <v>0</v>
      </c>
      <c r="IK161" s="96"/>
      <c r="IL161" s="94">
        <f t="shared" ref="IL161:IM161" si="1489">SUM(IL149:IL160)</f>
        <v>0.80714999999999992</v>
      </c>
      <c r="IM161" s="95">
        <f t="shared" si="1489"/>
        <v>29.995999999999999</v>
      </c>
      <c r="IN161" s="96"/>
      <c r="IO161" s="94">
        <f t="shared" ref="IO161:IP161" si="1490">SUM(IO149:IO160)</f>
        <v>7.6999999999999999E-2</v>
      </c>
      <c r="IP161" s="95">
        <f t="shared" si="1490"/>
        <v>20.213000000000001</v>
      </c>
      <c r="IQ161" s="96"/>
      <c r="IR161" s="94">
        <f t="shared" ref="IR161:IS161" si="1491">SUM(IR149:IR160)</f>
        <v>2.7991500000000005</v>
      </c>
      <c r="IS161" s="95">
        <f t="shared" si="1491"/>
        <v>91.174999999999997</v>
      </c>
      <c r="IT161" s="96"/>
      <c r="IU161" s="94">
        <f t="shared" ref="IU161:IV161" si="1492">SUM(IU149:IU160)</f>
        <v>0.36731000000000003</v>
      </c>
      <c r="IV161" s="95">
        <f t="shared" si="1492"/>
        <v>22.18</v>
      </c>
      <c r="IW161" s="96"/>
      <c r="IX161" s="94">
        <f t="shared" ref="IX161:IY161" si="1493">SUM(IX149:IX160)</f>
        <v>0.26682</v>
      </c>
      <c r="IY161" s="95">
        <f t="shared" si="1493"/>
        <v>53.505000000000003</v>
      </c>
      <c r="IZ161" s="96"/>
      <c r="JA161" s="94">
        <f t="shared" ref="JA161:JB161" si="1494">SUM(JA149:JA160)</f>
        <v>0</v>
      </c>
      <c r="JB161" s="95">
        <f t="shared" si="1494"/>
        <v>0</v>
      </c>
      <c r="JC161" s="96"/>
      <c r="JD161" s="94">
        <f t="shared" ref="JD161:JE161" si="1495">SUM(JD149:JD160)</f>
        <v>61.195909999999998</v>
      </c>
      <c r="JE161" s="95">
        <f t="shared" si="1495"/>
        <v>2058.3609999999994</v>
      </c>
      <c r="JF161" s="96"/>
      <c r="JG161" s="94">
        <f t="shared" ref="JG161:JH161" si="1496">SUM(JG149:JG160)</f>
        <v>10.239199999999999</v>
      </c>
      <c r="JH161" s="95">
        <f t="shared" si="1496"/>
        <v>439.70400000000001</v>
      </c>
      <c r="JI161" s="96"/>
      <c r="JJ161" s="48">
        <f t="shared" si="1395"/>
        <v>2113.4537899999996</v>
      </c>
      <c r="JK161" s="49">
        <f t="shared" si="1396"/>
        <v>77248.03300000001</v>
      </c>
    </row>
    <row r="162" spans="1:271" x14ac:dyDescent="0.3">
      <c r="A162" s="57">
        <v>2021</v>
      </c>
      <c r="B162" s="58" t="s">
        <v>5</v>
      </c>
      <c r="C162" s="65">
        <v>0</v>
      </c>
      <c r="D162" s="106">
        <v>0</v>
      </c>
      <c r="E162" s="66">
        <f>IF(C162=0,0,D162/C162*1000)</f>
        <v>0</v>
      </c>
      <c r="F162" s="105">
        <v>0.97296000000000005</v>
      </c>
      <c r="G162" s="106">
        <v>33.198</v>
      </c>
      <c r="H162" s="66">
        <f t="shared" ref="H162:H173" si="1497">IF(F162=0,0,G162/F162*1000)</f>
        <v>34120.621608288115</v>
      </c>
      <c r="I162" s="65">
        <v>0</v>
      </c>
      <c r="J162" s="106">
        <v>0</v>
      </c>
      <c r="K162" s="66">
        <f t="shared" ref="K162:K173" si="1498">IF(I162=0,0,J162/I162*1000)</f>
        <v>0</v>
      </c>
      <c r="L162" s="105">
        <v>0.41383999999999999</v>
      </c>
      <c r="M162" s="106">
        <v>15.077999999999999</v>
      </c>
      <c r="N162" s="66">
        <f t="shared" ref="N162:N172" si="1499">IF(L162=0,0,M162/L162*1000)</f>
        <v>36434.370771312584</v>
      </c>
      <c r="O162" s="65">
        <v>0</v>
      </c>
      <c r="P162" s="106">
        <v>0</v>
      </c>
      <c r="Q162" s="66">
        <f t="shared" ref="Q162:Q173" si="1500">IF(O162=0,0,P162/O162*1000)</f>
        <v>0</v>
      </c>
      <c r="R162" s="65">
        <v>0</v>
      </c>
      <c r="S162" s="106">
        <v>0</v>
      </c>
      <c r="T162" s="66">
        <f t="shared" ref="T162:T173" si="1501">IF(R162=0,0,S162/R162*1000)</f>
        <v>0</v>
      </c>
      <c r="U162" s="105">
        <v>0</v>
      </c>
      <c r="V162" s="106">
        <v>0</v>
      </c>
      <c r="W162" s="66">
        <f t="shared" ref="W162:W173" si="1502">IF(U162=0,0,V162/U162*1000)</f>
        <v>0</v>
      </c>
      <c r="X162" s="105">
        <v>50.64188</v>
      </c>
      <c r="Y162" s="106">
        <v>2123.279</v>
      </c>
      <c r="Z162" s="66">
        <f t="shared" ref="Z162:Z173" si="1503">IF(X162=0,0,Y162/X162*1000)</f>
        <v>41927.333661388562</v>
      </c>
      <c r="AA162" s="65">
        <v>0</v>
      </c>
      <c r="AB162" s="106">
        <v>0</v>
      </c>
      <c r="AC162" s="66">
        <f t="shared" ref="AC162:AC173" si="1504">IF(AA162=0,0,AB162/AA162*1000)</f>
        <v>0</v>
      </c>
      <c r="AD162" s="65">
        <v>0</v>
      </c>
      <c r="AE162" s="106">
        <v>0</v>
      </c>
      <c r="AF162" s="66">
        <f t="shared" ref="AF162:AF173" si="1505">IF(AD162=0,0,AE162/AD162*1000)</f>
        <v>0</v>
      </c>
      <c r="AG162" s="65">
        <v>0</v>
      </c>
      <c r="AH162" s="106">
        <v>0</v>
      </c>
      <c r="AI162" s="66">
        <f t="shared" ref="AI162:AI173" si="1506">IF(AG162=0,0,AH162/AG162*1000)</f>
        <v>0</v>
      </c>
      <c r="AJ162" s="65">
        <v>0</v>
      </c>
      <c r="AK162" s="106">
        <v>0</v>
      </c>
      <c r="AL162" s="66">
        <f t="shared" ref="AL162:AL173" si="1507">IF(AJ162=0,0,AK162/AJ162*1000)</f>
        <v>0</v>
      </c>
      <c r="AM162" s="65">
        <v>0</v>
      </c>
      <c r="AN162" s="106">
        <v>0</v>
      </c>
      <c r="AO162" s="66">
        <f t="shared" ref="AO162:AO173" si="1508">IF(AM162=0,0,AN162/AM162*1000)</f>
        <v>0</v>
      </c>
      <c r="AP162" s="65">
        <v>0</v>
      </c>
      <c r="AQ162" s="106">
        <v>0</v>
      </c>
      <c r="AR162" s="66">
        <f t="shared" ref="AR162:AR173" si="1509">IF(AP162=0,0,AQ162/AP162*1000)</f>
        <v>0</v>
      </c>
      <c r="AS162" s="105">
        <v>3.6950000000000004E-2</v>
      </c>
      <c r="AT162" s="106">
        <v>1.323</v>
      </c>
      <c r="AU162" s="66">
        <f t="shared" ref="AU162:AU173" si="1510">IF(AS162=0,0,AT162/AS162*1000)</f>
        <v>35805.142083897153</v>
      </c>
      <c r="AV162" s="65">
        <v>0</v>
      </c>
      <c r="AW162" s="106">
        <v>0</v>
      </c>
      <c r="AX162" s="66">
        <f t="shared" ref="AX162:AX173" si="1511">IF(AV162=0,0,AW162/AV162*1000)</f>
        <v>0</v>
      </c>
      <c r="AY162" s="65">
        <v>0</v>
      </c>
      <c r="AZ162" s="106">
        <v>0</v>
      </c>
      <c r="BA162" s="66">
        <f t="shared" ref="BA162:BA173" si="1512">IF(AY162=0,0,AZ162/AY162*1000)</f>
        <v>0</v>
      </c>
      <c r="BB162" s="65">
        <v>0</v>
      </c>
      <c r="BC162" s="106">
        <v>0</v>
      </c>
      <c r="BD162" s="66">
        <f t="shared" ref="BD162:BD173" si="1513">IF(BB162=0,0,BC162/BB162*1000)</f>
        <v>0</v>
      </c>
      <c r="BE162" s="105">
        <v>2.0199999999999999E-2</v>
      </c>
      <c r="BF162" s="106">
        <v>0.98299999999999998</v>
      </c>
      <c r="BG162" s="66">
        <f t="shared" ref="BG162:BG173" si="1514">IF(BE162=0,0,BF162/BE162*1000)</f>
        <v>48663.366336633662</v>
      </c>
      <c r="BH162" s="65">
        <v>0</v>
      </c>
      <c r="BI162" s="106">
        <v>0</v>
      </c>
      <c r="BJ162" s="66">
        <f t="shared" ref="BJ162:BJ173" si="1515">IF(BH162=0,0,BI162/BH162*1000)</f>
        <v>0</v>
      </c>
      <c r="BK162" s="65"/>
      <c r="BL162" s="106"/>
      <c r="BM162" s="66"/>
      <c r="BN162" s="65">
        <v>0</v>
      </c>
      <c r="BO162" s="106">
        <v>0</v>
      </c>
      <c r="BP162" s="66">
        <f t="shared" ref="BP162:BP173" si="1516">IF(BN162=0,0,BO162/BN162*1000)</f>
        <v>0</v>
      </c>
      <c r="BQ162" s="65">
        <v>0</v>
      </c>
      <c r="BR162" s="106">
        <v>0</v>
      </c>
      <c r="BS162" s="66">
        <f t="shared" ref="BS162:BS173" si="1517">IF(BQ162=0,0,BR162/BQ162*1000)</f>
        <v>0</v>
      </c>
      <c r="BT162" s="105">
        <v>31.80902</v>
      </c>
      <c r="BU162" s="106">
        <v>935.61800000000005</v>
      </c>
      <c r="BV162" s="66">
        <f t="shared" ref="BV162:BV173" si="1518">IF(BT162=0,0,BU162/BT162*1000)</f>
        <v>29413.606580774889</v>
      </c>
      <c r="BW162" s="65">
        <v>0</v>
      </c>
      <c r="BX162" s="106">
        <v>0</v>
      </c>
      <c r="BY162" s="66">
        <f t="shared" ref="BY162:BY173" si="1519">IF(BW162=0,0,BX162/BW162*1000)</f>
        <v>0</v>
      </c>
      <c r="BZ162" s="65">
        <v>0</v>
      </c>
      <c r="CA162" s="106">
        <v>0</v>
      </c>
      <c r="CB162" s="66">
        <f t="shared" ref="CB162:CB173" si="1520">IF(BZ162=0,0,CA162/BZ162*1000)</f>
        <v>0</v>
      </c>
      <c r="CC162" s="65">
        <v>0</v>
      </c>
      <c r="CD162" s="106">
        <v>0</v>
      </c>
      <c r="CE162" s="66">
        <f t="shared" ref="CE162:CE173" si="1521">IF(CC162=0,0,CD162/CC162*1000)</f>
        <v>0</v>
      </c>
      <c r="CF162" s="65">
        <v>0</v>
      </c>
      <c r="CG162" s="106">
        <v>0</v>
      </c>
      <c r="CH162" s="66">
        <f t="shared" ref="CH162:CH173" si="1522">IF(CF162=0,0,CG162/CF162*1000)</f>
        <v>0</v>
      </c>
      <c r="CI162" s="65">
        <v>0</v>
      </c>
      <c r="CJ162" s="106">
        <v>0</v>
      </c>
      <c r="CK162" s="66">
        <f t="shared" ref="CK162:CK173" si="1523">IF(CI162=0,0,CJ162/CI162*1000)</f>
        <v>0</v>
      </c>
      <c r="CL162" s="105">
        <v>7.2099999999999997E-2</v>
      </c>
      <c r="CM162" s="106">
        <v>2.379</v>
      </c>
      <c r="CN162" s="66">
        <f t="shared" ref="CN162:CN173" si="1524">IF(CL162=0,0,CM162/CL162*1000)</f>
        <v>32995.839112343965</v>
      </c>
      <c r="CO162" s="65">
        <v>0</v>
      </c>
      <c r="CP162" s="106">
        <v>0</v>
      </c>
      <c r="CQ162" s="66">
        <f t="shared" ref="CQ162:CQ173" si="1525">IF(CO162=0,0,CP162/CO162*1000)</f>
        <v>0</v>
      </c>
      <c r="CR162" s="65">
        <v>0</v>
      </c>
      <c r="CS162" s="106">
        <v>0</v>
      </c>
      <c r="CT162" s="66">
        <f t="shared" ref="CT162:CT173" si="1526">IF(CR162=0,0,CS162/CR162*1000)</f>
        <v>0</v>
      </c>
      <c r="CU162" s="65">
        <v>0</v>
      </c>
      <c r="CV162" s="106">
        <v>0</v>
      </c>
      <c r="CW162" s="66">
        <f t="shared" ref="CW162:CW173" si="1527">IF(CU162=0,0,CV162/CU162*1000)</f>
        <v>0</v>
      </c>
      <c r="CX162" s="65">
        <v>0</v>
      </c>
      <c r="CY162" s="106">
        <v>0</v>
      </c>
      <c r="CZ162" s="66">
        <f t="shared" ref="CZ162:CZ173" si="1528">IF(CX162=0,0,CY162/CX162*1000)</f>
        <v>0</v>
      </c>
      <c r="DA162" s="65">
        <v>0</v>
      </c>
      <c r="DB162" s="106">
        <v>0</v>
      </c>
      <c r="DC162" s="66">
        <f t="shared" ref="DC162:DC173" si="1529">IF(DA162=0,0,DB162/DA162*1000)</f>
        <v>0</v>
      </c>
      <c r="DD162" s="65">
        <v>0</v>
      </c>
      <c r="DE162" s="106">
        <v>0</v>
      </c>
      <c r="DF162" s="66">
        <f t="shared" ref="DF162:DF173" si="1530">IF(DD162=0,0,DE162/DD162*1000)</f>
        <v>0</v>
      </c>
      <c r="DG162" s="65">
        <v>0</v>
      </c>
      <c r="DH162" s="106">
        <v>0</v>
      </c>
      <c r="DI162" s="66">
        <f t="shared" ref="DI162:DI173" si="1531">IF(DG162=0,0,DH162/DG162*1000)</f>
        <v>0</v>
      </c>
      <c r="DJ162" s="65">
        <v>0</v>
      </c>
      <c r="DK162" s="106">
        <v>0</v>
      </c>
      <c r="DL162" s="66">
        <f t="shared" ref="DL162:DL173" si="1532">IF(DJ162=0,0,DK162/DJ162*1000)</f>
        <v>0</v>
      </c>
      <c r="DM162" s="65">
        <v>0</v>
      </c>
      <c r="DN162" s="106">
        <v>0</v>
      </c>
      <c r="DO162" s="66">
        <f t="shared" ref="DO162:DO173" si="1533">IF(DM162=0,0,DN162/DM162*1000)</f>
        <v>0</v>
      </c>
      <c r="DP162" s="65">
        <v>0</v>
      </c>
      <c r="DQ162" s="106">
        <v>0</v>
      </c>
      <c r="DR162" s="66">
        <f t="shared" ref="DR162:DR173" si="1534">IF(DP162=0,0,DQ162/DP162*1000)</f>
        <v>0</v>
      </c>
      <c r="DS162" s="65">
        <v>0</v>
      </c>
      <c r="DT162" s="106">
        <v>0</v>
      </c>
      <c r="DU162" s="66">
        <f t="shared" ref="DU162:DU173" si="1535">IF(DS162=0,0,DT162/DS162*1000)</f>
        <v>0</v>
      </c>
      <c r="DV162" s="65">
        <v>0</v>
      </c>
      <c r="DW162" s="106">
        <v>0</v>
      </c>
      <c r="DX162" s="66">
        <f t="shared" ref="DX162:DX173" si="1536">IF(DV162=0,0,DW162/DV162*1000)</f>
        <v>0</v>
      </c>
      <c r="DY162" s="65">
        <v>0</v>
      </c>
      <c r="DZ162" s="106">
        <v>0</v>
      </c>
      <c r="EA162" s="66">
        <f t="shared" ref="EA162:EA173" si="1537">IF(DY162=0,0,DZ162/DY162*1000)</f>
        <v>0</v>
      </c>
      <c r="EB162" s="105">
        <v>2.1269800000000001</v>
      </c>
      <c r="EC162" s="106">
        <v>97.405000000000001</v>
      </c>
      <c r="ED162" s="66">
        <f t="shared" ref="ED162:ED173" si="1538">IF(EB162=0,0,EC162/EB162*1000)</f>
        <v>45794.976915626845</v>
      </c>
      <c r="EE162" s="65">
        <v>0</v>
      </c>
      <c r="EF162" s="106">
        <v>0</v>
      </c>
      <c r="EG162" s="66">
        <f t="shared" ref="EG162:EG173" si="1539">IF(EE162=0,0,EF162/EE162*1000)</f>
        <v>0</v>
      </c>
      <c r="EH162" s="65">
        <v>0</v>
      </c>
      <c r="EI162" s="106">
        <v>0</v>
      </c>
      <c r="EJ162" s="66">
        <f t="shared" ref="EJ162:EJ173" si="1540">IF(EH162=0,0,EI162/EH162*1000)</f>
        <v>0</v>
      </c>
      <c r="EK162" s="65">
        <v>0</v>
      </c>
      <c r="EL162" s="106">
        <v>0</v>
      </c>
      <c r="EM162" s="66">
        <f t="shared" ref="EM162:EM173" si="1541">IF(EK162=0,0,EL162/EK162*1000)</f>
        <v>0</v>
      </c>
      <c r="EN162" s="65">
        <v>0</v>
      </c>
      <c r="EO162" s="106">
        <v>0</v>
      </c>
      <c r="EP162" s="66">
        <f t="shared" ref="EP162:EP173" si="1542">IF(EN162=0,0,EO162/EN162*1000)</f>
        <v>0</v>
      </c>
      <c r="EQ162" s="65">
        <v>0</v>
      </c>
      <c r="ER162" s="106">
        <v>0</v>
      </c>
      <c r="ES162" s="66">
        <f t="shared" ref="ES162:ES173" si="1543">IF(EQ162=0,0,ER162/EQ162*1000)</f>
        <v>0</v>
      </c>
      <c r="ET162" s="65">
        <v>0</v>
      </c>
      <c r="EU162" s="106">
        <v>0</v>
      </c>
      <c r="EV162" s="66">
        <f t="shared" ref="EV162:EV173" si="1544">IF(ET162=0,0,EU162/ET162*1000)</f>
        <v>0</v>
      </c>
      <c r="EW162" s="65">
        <v>0</v>
      </c>
      <c r="EX162" s="106">
        <v>0</v>
      </c>
      <c r="EY162" s="66">
        <f t="shared" ref="EY162:EY173" si="1545">IF(EW162=0,0,EX162/EW162*1000)</f>
        <v>0</v>
      </c>
      <c r="EZ162" s="105">
        <v>2.419</v>
      </c>
      <c r="FA162" s="106">
        <v>148.46799999999999</v>
      </c>
      <c r="FB162" s="66">
        <f t="shared" ref="FB162:FB173" si="1546">IF(EZ162=0,0,FA162/EZ162*1000)</f>
        <v>61375.775113683332</v>
      </c>
      <c r="FC162" s="105">
        <v>12.90629</v>
      </c>
      <c r="FD162" s="106">
        <v>686.26900000000001</v>
      </c>
      <c r="FE162" s="66">
        <f t="shared" ref="FE162:FE173" si="1547">IF(FC162=0,0,FD162/FC162*1000)</f>
        <v>53173.220189535488</v>
      </c>
      <c r="FF162" s="105">
        <v>25.78096</v>
      </c>
      <c r="FG162" s="106">
        <v>672.28899999999999</v>
      </c>
      <c r="FH162" s="66">
        <f t="shared" ref="FH162:FH173" si="1548">IF(FF162=0,0,FG162/FF162*1000)</f>
        <v>26076.957568686346</v>
      </c>
      <c r="FI162" s="65">
        <v>0</v>
      </c>
      <c r="FJ162" s="106">
        <v>0</v>
      </c>
      <c r="FK162" s="66">
        <f t="shared" ref="FK162:FK173" si="1549">IF(FI162=0,0,FJ162/FI162*1000)</f>
        <v>0</v>
      </c>
      <c r="FL162" s="65">
        <v>0</v>
      </c>
      <c r="FM162" s="106">
        <v>0</v>
      </c>
      <c r="FN162" s="66">
        <f t="shared" ref="FN162:FN173" si="1550">IF(FL162=0,0,FM162/FL162*1000)</f>
        <v>0</v>
      </c>
      <c r="FO162" s="65">
        <v>0</v>
      </c>
      <c r="FP162" s="106">
        <v>0</v>
      </c>
      <c r="FQ162" s="66">
        <f t="shared" ref="FQ162:FQ173" si="1551">IF(FO162=0,0,FP162/FO162*1000)</f>
        <v>0</v>
      </c>
      <c r="FR162" s="65">
        <v>0</v>
      </c>
      <c r="FS162" s="106">
        <v>0</v>
      </c>
      <c r="FT162" s="66">
        <f t="shared" ref="FT162:FT173" si="1552">IF(FR162=0,0,FS162/FR162*1000)</f>
        <v>0</v>
      </c>
      <c r="FU162" s="65">
        <v>0</v>
      </c>
      <c r="FV162" s="106">
        <v>0</v>
      </c>
      <c r="FW162" s="66">
        <f t="shared" ref="FW162:FW173" si="1553">IF(FU162=0,0,FV162/FU162*1000)</f>
        <v>0</v>
      </c>
      <c r="FX162" s="65">
        <v>0</v>
      </c>
      <c r="FY162" s="106">
        <v>0</v>
      </c>
      <c r="FZ162" s="66">
        <f t="shared" ref="FZ162:FZ173" si="1554">IF(FX162=0,0,FY162/FX162*1000)</f>
        <v>0</v>
      </c>
      <c r="GA162" s="65">
        <v>0</v>
      </c>
      <c r="GB162" s="106">
        <v>0</v>
      </c>
      <c r="GC162" s="66">
        <f t="shared" ref="GC162:GC173" si="1555">IF(GA162=0,0,GB162/GA162*1000)</f>
        <v>0</v>
      </c>
      <c r="GD162" s="65">
        <v>0</v>
      </c>
      <c r="GE162" s="106">
        <v>0</v>
      </c>
      <c r="GF162" s="66">
        <f t="shared" ref="GF162:GF173" si="1556">IF(GD162=0,0,GE162/GD162*1000)</f>
        <v>0</v>
      </c>
      <c r="GG162" s="65">
        <v>0</v>
      </c>
      <c r="GH162" s="106">
        <v>0</v>
      </c>
      <c r="GI162" s="66">
        <f t="shared" ref="GI162:GI173" si="1557">IF(GG162=0,0,GH162/GG162*1000)</f>
        <v>0</v>
      </c>
      <c r="GJ162" s="65">
        <v>0</v>
      </c>
      <c r="GK162" s="106">
        <v>0</v>
      </c>
      <c r="GL162" s="66">
        <f t="shared" ref="GL162:GL173" si="1558">IF(GJ162=0,0,GK162/GJ162*1000)</f>
        <v>0</v>
      </c>
      <c r="GM162" s="65">
        <v>0</v>
      </c>
      <c r="GN162" s="106">
        <v>0</v>
      </c>
      <c r="GO162" s="66">
        <f t="shared" ref="GO162:GO173" si="1559">IF(GM162=0,0,GN162/GM162*1000)</f>
        <v>0</v>
      </c>
      <c r="GP162" s="65">
        <v>0</v>
      </c>
      <c r="GQ162" s="106">
        <v>0</v>
      </c>
      <c r="GR162" s="66">
        <f t="shared" ref="GR162:GR173" si="1560">IF(GP162=0,0,GQ162/GP162*1000)</f>
        <v>0</v>
      </c>
      <c r="GS162" s="65">
        <v>0</v>
      </c>
      <c r="GT162" s="106">
        <v>0</v>
      </c>
      <c r="GU162" s="66">
        <f t="shared" ref="GU162:GU173" si="1561">IF(GS162=0,0,GT162/GS162*1000)</f>
        <v>0</v>
      </c>
      <c r="GV162" s="65">
        <v>0</v>
      </c>
      <c r="GW162" s="106">
        <v>0</v>
      </c>
      <c r="GX162" s="66">
        <f t="shared" ref="GX162:GX173" si="1562">IF(GV162=0,0,GW162/GV162*1000)</f>
        <v>0</v>
      </c>
      <c r="GY162" s="65">
        <v>0</v>
      </c>
      <c r="GZ162" s="106">
        <v>0</v>
      </c>
      <c r="HA162" s="66">
        <f t="shared" ref="HA162:HA173" si="1563">IF(GY162=0,0,GZ162/GY162*1000)</f>
        <v>0</v>
      </c>
      <c r="HB162" s="65">
        <v>0</v>
      </c>
      <c r="HC162" s="106">
        <v>0</v>
      </c>
      <c r="HD162" s="66">
        <f t="shared" ref="HD162:HD173" si="1564">IF(HB162=0,0,HC162/HB162*1000)</f>
        <v>0</v>
      </c>
      <c r="HE162" s="65">
        <v>0</v>
      </c>
      <c r="HF162" s="106">
        <v>0</v>
      </c>
      <c r="HG162" s="66">
        <f t="shared" ref="HG162:HG173" si="1565">IF(HE162=0,0,HF162/HE162*1000)</f>
        <v>0</v>
      </c>
      <c r="HH162" s="65">
        <v>0</v>
      </c>
      <c r="HI162" s="106">
        <v>0</v>
      </c>
      <c r="HJ162" s="66">
        <f t="shared" ref="HJ162:HJ173" si="1566">IF(HH162=0,0,HI162/HH162*1000)</f>
        <v>0</v>
      </c>
      <c r="HK162" s="65">
        <v>0</v>
      </c>
      <c r="HL162" s="106">
        <v>0</v>
      </c>
      <c r="HM162" s="66">
        <f t="shared" ref="HM162:HM173" si="1567">IF(HK162=0,0,HL162/HK162*1000)</f>
        <v>0</v>
      </c>
      <c r="HN162" s="65">
        <v>0</v>
      </c>
      <c r="HO162" s="106">
        <v>0</v>
      </c>
      <c r="HP162" s="66">
        <f t="shared" ref="HP162:HP173" si="1568">IF(HN162=0,0,HO162/HN162*1000)</f>
        <v>0</v>
      </c>
      <c r="HQ162" s="65">
        <v>0</v>
      </c>
      <c r="HR162" s="106">
        <v>0</v>
      </c>
      <c r="HS162" s="66">
        <f t="shared" ref="HS162:HS173" si="1569">IF(HQ162=0,0,HR162/HQ162*1000)</f>
        <v>0</v>
      </c>
      <c r="HT162" s="65">
        <v>0</v>
      </c>
      <c r="HU162" s="106">
        <v>0</v>
      </c>
      <c r="HV162" s="66">
        <f t="shared" ref="HV162:HV173" si="1570">IF(HT162=0,0,HU162/HT162*1000)</f>
        <v>0</v>
      </c>
      <c r="HW162" s="65">
        <v>0</v>
      </c>
      <c r="HX162" s="106">
        <v>0</v>
      </c>
      <c r="HY162" s="66">
        <f t="shared" ref="HY162:HY173" si="1571">IF(HW162=0,0,HX162/HW162*1000)</f>
        <v>0</v>
      </c>
      <c r="HZ162" s="65">
        <v>0</v>
      </c>
      <c r="IA162" s="106">
        <v>0</v>
      </c>
      <c r="IB162" s="66">
        <f t="shared" ref="IB162:IB173" si="1572">IF(HZ162=0,0,IA162/HZ162*1000)</f>
        <v>0</v>
      </c>
      <c r="IC162" s="65">
        <v>0</v>
      </c>
      <c r="ID162" s="106">
        <v>0</v>
      </c>
      <c r="IE162" s="66">
        <f t="shared" ref="IE162:IE173" si="1573">IF(IC162=0,0,ID162/IC162*1000)</f>
        <v>0</v>
      </c>
      <c r="IF162" s="65">
        <v>0</v>
      </c>
      <c r="IG162" s="106">
        <v>0</v>
      </c>
      <c r="IH162" s="66">
        <f t="shared" ref="IH162:IH173" si="1574">IF(IF162=0,0,IG162/IF162*1000)</f>
        <v>0</v>
      </c>
      <c r="II162" s="65">
        <v>0</v>
      </c>
      <c r="IJ162" s="106">
        <v>0</v>
      </c>
      <c r="IK162" s="66">
        <f t="shared" ref="IK162:IK173" si="1575">IF(II162=0,0,IJ162/II162*1000)</f>
        <v>0</v>
      </c>
      <c r="IL162" s="105">
        <v>3.1899999999999998E-2</v>
      </c>
      <c r="IM162" s="106">
        <v>1.2829999999999999</v>
      </c>
      <c r="IN162" s="66">
        <f t="shared" ref="IN162:IN173" si="1576">IF(IL162=0,0,IM162/IL162*1000)</f>
        <v>40219.435736677115</v>
      </c>
      <c r="IO162" s="65">
        <v>0</v>
      </c>
      <c r="IP162" s="106">
        <v>0</v>
      </c>
      <c r="IQ162" s="66">
        <f t="shared" ref="IQ162:IQ173" si="1577">IF(IO162=0,0,IP162/IO162*1000)</f>
        <v>0</v>
      </c>
      <c r="IR162" s="105">
        <v>4.9215499999999999</v>
      </c>
      <c r="IS162" s="106">
        <v>113.732</v>
      </c>
      <c r="IT162" s="66">
        <f t="shared" ref="IT162:IT173" si="1578">IF(IR162=0,0,IS162/IR162*1000)</f>
        <v>23108.979894545417</v>
      </c>
      <c r="IU162" s="105">
        <v>0.22169999999999998</v>
      </c>
      <c r="IV162" s="106">
        <v>8.0760000000000005</v>
      </c>
      <c r="IW162" s="66">
        <f t="shared" ref="IW162:IW173" si="1579">IF(IU162=0,0,IV162/IU162*1000)</f>
        <v>36427.604871447904</v>
      </c>
      <c r="IX162" s="65">
        <v>0</v>
      </c>
      <c r="IY162" s="106">
        <v>0</v>
      </c>
      <c r="IZ162" s="66">
        <f t="shared" ref="IZ162:IZ173" si="1580">IF(IX162=0,0,IY162/IX162*1000)</f>
        <v>0</v>
      </c>
      <c r="JA162" s="65">
        <v>0</v>
      </c>
      <c r="JB162" s="106">
        <v>0</v>
      </c>
      <c r="JC162" s="66">
        <f t="shared" ref="JC162:JC173" si="1581">IF(JA162=0,0,JB162/JA162*1000)</f>
        <v>0</v>
      </c>
      <c r="JD162" s="105">
        <v>3.49186</v>
      </c>
      <c r="JE162" s="106">
        <v>141.91999999999999</v>
      </c>
      <c r="JF162" s="66">
        <f t="shared" ref="JF162:JF173" si="1582">IF(JD162=0,0,JE162/JD162*1000)</f>
        <v>40643.095656755999</v>
      </c>
      <c r="JG162" s="105">
        <v>2.0225999999999997</v>
      </c>
      <c r="JH162" s="106">
        <v>57.298000000000002</v>
      </c>
      <c r="JI162" s="66">
        <f t="shared" ref="JI162:JI173" si="1583">IF(JG162=0,0,JH162/JG162*1000)</f>
        <v>28328.883615148821</v>
      </c>
      <c r="JJ162" s="11">
        <f t="shared" ref="JJ162:JJ171" si="1584">F162+I162+L162+AM162+AS162+AY162+BB162+BE162+BH162+BN162+BQ162+BW162+BZ162+CL162+CO162+CR162+DA162+DD162+DG162+DP162+DS162+DY162+EE162+EK162+EN162+ET162+EZ162+FC162+FF162+FI162+FO162+GD162+GG162+GP162+GV162+GY162+HE162+HT162+HW162+IC162+IL162+IO162+IR162+IU162+IX162+JA162+JD162+JG162+II162+IF162+BT162+HQ162+HN162+HK162+HB162+GS162+GJ162+GA162+FX162+FU162+FR162+FL162+EQ162+EB162+DV162+CU162+CI162+CC162+AV162+AP162+AJ162+AD162+AA162+X162+R162+O162+C162+CF162+EH162+GM162+EW162+DJ162+HZ162</f>
        <v>137.88979</v>
      </c>
      <c r="JK162" s="21">
        <f t="shared" ref="JK162:JK174" si="1585">G162+J162+M162+AN162+AT162+AZ162+BC162+BF162+BI162+BO162+BR162+BX162+CA162+CM162+CP162+CS162+DB162+DE162+DH162+DQ162+DT162+DZ162+EF162+EL162+EO162+EU162+FA162+FD162+FG162+FJ162+FP162+GE162+GH162+GQ162+GW162+GZ162+HF162+HU162+HX162+ID162+IM162+IP162+IS162+IV162+IY162+JB162+JE162+JH162+IJ162+IG162+BU162+HR162+HO162+HL162+HC162+GT162+GK162+GB162+FY162+FV162+FS162+FM162+ER162+EC162+DW162+CV162+CJ162+CD162+AW162+AQ162+AK162+AE162+AB162+Y162+S162+P162+D162+CG162+EI162+GN162+EX162+DK162+IA162</f>
        <v>5038.598</v>
      </c>
    </row>
    <row r="163" spans="1:271" x14ac:dyDescent="0.3">
      <c r="A163" s="57">
        <v>2021</v>
      </c>
      <c r="B163" s="58" t="s">
        <v>6</v>
      </c>
      <c r="C163" s="65">
        <v>0</v>
      </c>
      <c r="D163" s="106">
        <v>0</v>
      </c>
      <c r="E163" s="66">
        <f t="shared" ref="E163:E164" si="1586">IF(C163=0,0,D163/C163*1000)</f>
        <v>0</v>
      </c>
      <c r="F163" s="105">
        <v>29.213358915157229</v>
      </c>
      <c r="G163" s="106">
        <v>92.253</v>
      </c>
      <c r="H163" s="66">
        <f t="shared" si="1497"/>
        <v>3157.904582897344</v>
      </c>
      <c r="I163" s="65">
        <v>0</v>
      </c>
      <c r="J163" s="106">
        <v>0</v>
      </c>
      <c r="K163" s="66">
        <f t="shared" si="1498"/>
        <v>0</v>
      </c>
      <c r="L163" s="65">
        <v>0</v>
      </c>
      <c r="M163" s="106">
        <v>0</v>
      </c>
      <c r="N163" s="66">
        <f t="shared" si="1499"/>
        <v>0</v>
      </c>
      <c r="O163" s="65">
        <v>0</v>
      </c>
      <c r="P163" s="106">
        <v>0</v>
      </c>
      <c r="Q163" s="66">
        <f t="shared" si="1500"/>
        <v>0</v>
      </c>
      <c r="R163" s="65">
        <v>0</v>
      </c>
      <c r="S163" s="106">
        <v>0</v>
      </c>
      <c r="T163" s="66">
        <f t="shared" si="1501"/>
        <v>0</v>
      </c>
      <c r="U163" s="105">
        <v>0</v>
      </c>
      <c r="V163" s="106">
        <v>0</v>
      </c>
      <c r="W163" s="66">
        <f t="shared" si="1502"/>
        <v>0</v>
      </c>
      <c r="X163" s="105">
        <v>25.762419496763023</v>
      </c>
      <c r="Y163" s="106">
        <v>2493.3780000000002</v>
      </c>
      <c r="Z163" s="66">
        <f t="shared" si="1503"/>
        <v>96783.533872402244</v>
      </c>
      <c r="AA163" s="65">
        <v>0</v>
      </c>
      <c r="AB163" s="106">
        <v>0</v>
      </c>
      <c r="AC163" s="66">
        <f t="shared" si="1504"/>
        <v>0</v>
      </c>
      <c r="AD163" s="65">
        <v>0</v>
      </c>
      <c r="AE163" s="106">
        <v>0</v>
      </c>
      <c r="AF163" s="66">
        <f t="shared" si="1505"/>
        <v>0</v>
      </c>
      <c r="AG163" s="65">
        <v>0</v>
      </c>
      <c r="AH163" s="106">
        <v>0</v>
      </c>
      <c r="AI163" s="66">
        <f t="shared" si="1506"/>
        <v>0</v>
      </c>
      <c r="AJ163" s="65">
        <v>0</v>
      </c>
      <c r="AK163" s="106">
        <v>0</v>
      </c>
      <c r="AL163" s="66">
        <f t="shared" si="1507"/>
        <v>0</v>
      </c>
      <c r="AM163" s="65">
        <v>0</v>
      </c>
      <c r="AN163" s="106">
        <v>0</v>
      </c>
      <c r="AO163" s="66">
        <f t="shared" si="1508"/>
        <v>0</v>
      </c>
      <c r="AP163" s="65">
        <v>0</v>
      </c>
      <c r="AQ163" s="106">
        <v>0</v>
      </c>
      <c r="AR163" s="66">
        <f t="shared" si="1509"/>
        <v>0</v>
      </c>
      <c r="AS163" s="65">
        <v>0</v>
      </c>
      <c r="AT163" s="106">
        <v>0</v>
      </c>
      <c r="AU163" s="66">
        <f t="shared" si="1510"/>
        <v>0</v>
      </c>
      <c r="AV163" s="65">
        <v>0</v>
      </c>
      <c r="AW163" s="106">
        <v>0</v>
      </c>
      <c r="AX163" s="66">
        <f t="shared" si="1511"/>
        <v>0</v>
      </c>
      <c r="AY163" s="65">
        <v>0</v>
      </c>
      <c r="AZ163" s="106">
        <v>0</v>
      </c>
      <c r="BA163" s="66">
        <f t="shared" si="1512"/>
        <v>0</v>
      </c>
      <c r="BB163" s="105">
        <v>1.4972238973569838</v>
      </c>
      <c r="BC163" s="106">
        <v>48.088999999999999</v>
      </c>
      <c r="BD163" s="66">
        <f t="shared" si="1513"/>
        <v>32118.776680555555</v>
      </c>
      <c r="BE163" s="105">
        <v>17.481995287245692</v>
      </c>
      <c r="BF163" s="106">
        <v>60.262</v>
      </c>
      <c r="BG163" s="66">
        <f t="shared" si="1514"/>
        <v>3447.0893630754631</v>
      </c>
      <c r="BH163" s="65">
        <v>0</v>
      </c>
      <c r="BI163" s="106">
        <v>0</v>
      </c>
      <c r="BJ163" s="66">
        <f t="shared" si="1515"/>
        <v>0</v>
      </c>
      <c r="BK163" s="65"/>
      <c r="BL163" s="106"/>
      <c r="BM163" s="66"/>
      <c r="BN163" s="65">
        <v>0</v>
      </c>
      <c r="BO163" s="106">
        <v>0</v>
      </c>
      <c r="BP163" s="66">
        <f t="shared" si="1516"/>
        <v>0</v>
      </c>
      <c r="BQ163" s="65">
        <v>0</v>
      </c>
      <c r="BR163" s="106">
        <v>0</v>
      </c>
      <c r="BS163" s="66">
        <f t="shared" si="1517"/>
        <v>0</v>
      </c>
      <c r="BT163" s="105">
        <v>36.479909637522049</v>
      </c>
      <c r="BU163" s="106">
        <v>1517.444</v>
      </c>
      <c r="BV163" s="66">
        <f t="shared" si="1518"/>
        <v>41596.703913959434</v>
      </c>
      <c r="BW163" s="65">
        <v>0</v>
      </c>
      <c r="BX163" s="106">
        <v>0</v>
      </c>
      <c r="BY163" s="66">
        <f t="shared" si="1519"/>
        <v>0</v>
      </c>
      <c r="BZ163" s="65">
        <v>0</v>
      </c>
      <c r="CA163" s="106">
        <v>0</v>
      </c>
      <c r="CB163" s="66">
        <f t="shared" si="1520"/>
        <v>0</v>
      </c>
      <c r="CC163" s="65">
        <v>0</v>
      </c>
      <c r="CD163" s="106">
        <v>0</v>
      </c>
      <c r="CE163" s="66">
        <f t="shared" si="1521"/>
        <v>0</v>
      </c>
      <c r="CF163" s="65">
        <v>0</v>
      </c>
      <c r="CG163" s="106">
        <v>0</v>
      </c>
      <c r="CH163" s="66">
        <f t="shared" si="1522"/>
        <v>0</v>
      </c>
      <c r="CI163" s="105">
        <v>18.274029574861366</v>
      </c>
      <c r="CJ163" s="106">
        <v>4.3280000000000003</v>
      </c>
      <c r="CK163" s="66">
        <f t="shared" si="1523"/>
        <v>236.83884182576816</v>
      </c>
      <c r="CL163" s="105">
        <v>28.59596393301846</v>
      </c>
      <c r="CM163" s="106">
        <v>2.3290000000000002</v>
      </c>
      <c r="CN163" s="66">
        <f t="shared" si="1524"/>
        <v>81.445060060060072</v>
      </c>
      <c r="CO163" s="65">
        <v>0</v>
      </c>
      <c r="CP163" s="106">
        <v>0</v>
      </c>
      <c r="CQ163" s="66">
        <f t="shared" si="1525"/>
        <v>0</v>
      </c>
      <c r="CR163" s="65">
        <v>0</v>
      </c>
      <c r="CS163" s="106">
        <v>0</v>
      </c>
      <c r="CT163" s="66">
        <f t="shared" si="1526"/>
        <v>0</v>
      </c>
      <c r="CU163" s="65">
        <v>0</v>
      </c>
      <c r="CV163" s="106">
        <v>0</v>
      </c>
      <c r="CW163" s="66">
        <f t="shared" si="1527"/>
        <v>0</v>
      </c>
      <c r="CX163" s="65">
        <v>0</v>
      </c>
      <c r="CY163" s="106">
        <v>0</v>
      </c>
      <c r="CZ163" s="66">
        <f t="shared" si="1528"/>
        <v>0</v>
      </c>
      <c r="DA163" s="65">
        <v>0</v>
      </c>
      <c r="DB163" s="106">
        <v>0</v>
      </c>
      <c r="DC163" s="66">
        <f t="shared" si="1529"/>
        <v>0</v>
      </c>
      <c r="DD163" s="65">
        <v>0</v>
      </c>
      <c r="DE163" s="106">
        <v>0</v>
      </c>
      <c r="DF163" s="66">
        <f t="shared" si="1530"/>
        <v>0</v>
      </c>
      <c r="DG163" s="65">
        <v>0</v>
      </c>
      <c r="DH163" s="106">
        <v>0</v>
      </c>
      <c r="DI163" s="66">
        <f t="shared" si="1531"/>
        <v>0</v>
      </c>
      <c r="DJ163" s="65">
        <v>0</v>
      </c>
      <c r="DK163" s="106">
        <v>0</v>
      </c>
      <c r="DL163" s="66">
        <f t="shared" si="1532"/>
        <v>0</v>
      </c>
      <c r="DM163" s="65">
        <v>0</v>
      </c>
      <c r="DN163" s="106">
        <v>0</v>
      </c>
      <c r="DO163" s="66">
        <f t="shared" si="1533"/>
        <v>0</v>
      </c>
      <c r="DP163" s="65">
        <v>0</v>
      </c>
      <c r="DQ163" s="106">
        <v>0</v>
      </c>
      <c r="DR163" s="66">
        <f t="shared" si="1534"/>
        <v>0</v>
      </c>
      <c r="DS163" s="65">
        <v>0</v>
      </c>
      <c r="DT163" s="106">
        <v>0</v>
      </c>
      <c r="DU163" s="66">
        <f t="shared" si="1535"/>
        <v>0</v>
      </c>
      <c r="DV163" s="65">
        <v>0</v>
      </c>
      <c r="DW163" s="106">
        <v>0</v>
      </c>
      <c r="DX163" s="66">
        <f t="shared" si="1536"/>
        <v>0</v>
      </c>
      <c r="DY163" s="65">
        <v>0</v>
      </c>
      <c r="DZ163" s="106">
        <v>0</v>
      </c>
      <c r="EA163" s="66">
        <f t="shared" si="1537"/>
        <v>0</v>
      </c>
      <c r="EB163" s="105">
        <v>26.588458752955002</v>
      </c>
      <c r="EC163" s="106">
        <v>146.36199999999999</v>
      </c>
      <c r="ED163" s="66">
        <f t="shared" si="1538"/>
        <v>5504.7192227241649</v>
      </c>
      <c r="EE163" s="65">
        <v>0</v>
      </c>
      <c r="EF163" s="106">
        <v>0</v>
      </c>
      <c r="EG163" s="66">
        <f t="shared" si="1539"/>
        <v>0</v>
      </c>
      <c r="EH163" s="65">
        <v>0</v>
      </c>
      <c r="EI163" s="106">
        <v>0</v>
      </c>
      <c r="EJ163" s="66">
        <f t="shared" si="1540"/>
        <v>0</v>
      </c>
      <c r="EK163" s="105">
        <v>27.161496674620501</v>
      </c>
      <c r="EL163" s="106">
        <v>39.393999999999998</v>
      </c>
      <c r="EM163" s="66">
        <f t="shared" si="1541"/>
        <v>1450.3619028037383</v>
      </c>
      <c r="EN163" s="105">
        <v>19.202562914929754</v>
      </c>
      <c r="EO163" s="106">
        <v>12.954000000000001</v>
      </c>
      <c r="EP163" s="66">
        <f t="shared" si="1542"/>
        <v>674.59745125628137</v>
      </c>
      <c r="EQ163" s="65">
        <v>0</v>
      </c>
      <c r="ER163" s="106">
        <v>0</v>
      </c>
      <c r="ES163" s="66">
        <f t="shared" si="1543"/>
        <v>0</v>
      </c>
      <c r="ET163" s="65">
        <v>0</v>
      </c>
      <c r="EU163" s="106">
        <v>0</v>
      </c>
      <c r="EV163" s="66">
        <f t="shared" si="1544"/>
        <v>0</v>
      </c>
      <c r="EW163" s="65">
        <v>0</v>
      </c>
      <c r="EX163" s="106">
        <v>0</v>
      </c>
      <c r="EY163" s="66">
        <f t="shared" si="1545"/>
        <v>0</v>
      </c>
      <c r="EZ163" s="105">
        <v>16.156751251803446</v>
      </c>
      <c r="FA163" s="106">
        <v>282.79199999999997</v>
      </c>
      <c r="FB163" s="66">
        <f t="shared" si="1546"/>
        <v>17503.023695338146</v>
      </c>
      <c r="FC163" s="105">
        <v>27.618433395872419</v>
      </c>
      <c r="FD163" s="106">
        <v>93.808000000000007</v>
      </c>
      <c r="FE163" s="66">
        <f t="shared" si="1547"/>
        <v>3396.5720884812977</v>
      </c>
      <c r="FF163" s="105">
        <v>23.971805490021385</v>
      </c>
      <c r="FG163" s="106">
        <v>2047.278</v>
      </c>
      <c r="FH163" s="66">
        <f t="shared" si="1548"/>
        <v>85403.579669967265</v>
      </c>
      <c r="FI163" s="65">
        <v>0</v>
      </c>
      <c r="FJ163" s="106">
        <v>0</v>
      </c>
      <c r="FK163" s="66">
        <f t="shared" si="1549"/>
        <v>0</v>
      </c>
      <c r="FL163" s="105">
        <v>71.6961736150771</v>
      </c>
      <c r="FM163" s="106">
        <v>1.7509999999999999</v>
      </c>
      <c r="FN163" s="66">
        <f t="shared" si="1550"/>
        <v>24.422502787956027</v>
      </c>
      <c r="FO163" s="65">
        <v>0</v>
      </c>
      <c r="FP163" s="106">
        <v>0</v>
      </c>
      <c r="FQ163" s="66">
        <f t="shared" si="1551"/>
        <v>0</v>
      </c>
      <c r="FR163" s="65">
        <v>0</v>
      </c>
      <c r="FS163" s="106">
        <v>0</v>
      </c>
      <c r="FT163" s="66">
        <f t="shared" si="1552"/>
        <v>0</v>
      </c>
      <c r="FU163" s="65">
        <v>0</v>
      </c>
      <c r="FV163" s="106">
        <v>0</v>
      </c>
      <c r="FW163" s="66">
        <f t="shared" si="1553"/>
        <v>0</v>
      </c>
      <c r="FX163" s="65">
        <v>0</v>
      </c>
      <c r="FY163" s="106">
        <v>0</v>
      </c>
      <c r="FZ163" s="66">
        <f t="shared" si="1554"/>
        <v>0</v>
      </c>
      <c r="GA163" s="65">
        <v>0</v>
      </c>
      <c r="GB163" s="106">
        <v>0</v>
      </c>
      <c r="GC163" s="66">
        <f t="shared" si="1555"/>
        <v>0</v>
      </c>
      <c r="GD163" s="65">
        <v>0</v>
      </c>
      <c r="GE163" s="106">
        <v>0</v>
      </c>
      <c r="GF163" s="66">
        <f t="shared" si="1556"/>
        <v>0</v>
      </c>
      <c r="GG163" s="65">
        <v>0</v>
      </c>
      <c r="GH163" s="106">
        <v>0</v>
      </c>
      <c r="GI163" s="66">
        <f t="shared" si="1557"/>
        <v>0</v>
      </c>
      <c r="GJ163" s="65">
        <v>0</v>
      </c>
      <c r="GK163" s="106">
        <v>0</v>
      </c>
      <c r="GL163" s="66">
        <f t="shared" si="1558"/>
        <v>0</v>
      </c>
      <c r="GM163" s="65">
        <v>0</v>
      </c>
      <c r="GN163" s="106">
        <v>0</v>
      </c>
      <c r="GO163" s="66">
        <f t="shared" si="1559"/>
        <v>0</v>
      </c>
      <c r="GP163" s="65">
        <v>0</v>
      </c>
      <c r="GQ163" s="106">
        <v>0</v>
      </c>
      <c r="GR163" s="66">
        <f t="shared" si="1560"/>
        <v>0</v>
      </c>
      <c r="GS163" s="65">
        <v>0</v>
      </c>
      <c r="GT163" s="106">
        <v>0</v>
      </c>
      <c r="GU163" s="66">
        <f t="shared" si="1561"/>
        <v>0</v>
      </c>
      <c r="GV163" s="65">
        <v>0</v>
      </c>
      <c r="GW163" s="106">
        <v>0</v>
      </c>
      <c r="GX163" s="66">
        <f t="shared" si="1562"/>
        <v>0</v>
      </c>
      <c r="GY163" s="65">
        <v>0</v>
      </c>
      <c r="GZ163" s="106">
        <v>0</v>
      </c>
      <c r="HA163" s="66">
        <f t="shared" si="1563"/>
        <v>0</v>
      </c>
      <c r="HB163" s="65">
        <v>0</v>
      </c>
      <c r="HC163" s="106">
        <v>0</v>
      </c>
      <c r="HD163" s="66">
        <f t="shared" si="1564"/>
        <v>0</v>
      </c>
      <c r="HE163" s="65">
        <v>0</v>
      </c>
      <c r="HF163" s="106">
        <v>0</v>
      </c>
      <c r="HG163" s="66">
        <f t="shared" si="1565"/>
        <v>0</v>
      </c>
      <c r="HH163" s="65">
        <v>0</v>
      </c>
      <c r="HI163" s="106">
        <v>0</v>
      </c>
      <c r="HJ163" s="66">
        <f t="shared" si="1566"/>
        <v>0</v>
      </c>
      <c r="HK163" s="65">
        <v>0</v>
      </c>
      <c r="HL163" s="106">
        <v>0</v>
      </c>
      <c r="HM163" s="66">
        <f t="shared" si="1567"/>
        <v>0</v>
      </c>
      <c r="HN163" s="65">
        <v>0</v>
      </c>
      <c r="HO163" s="106">
        <v>0</v>
      </c>
      <c r="HP163" s="66">
        <f t="shared" si="1568"/>
        <v>0</v>
      </c>
      <c r="HQ163" s="65">
        <v>0</v>
      </c>
      <c r="HR163" s="106">
        <v>0</v>
      </c>
      <c r="HS163" s="66">
        <f t="shared" si="1569"/>
        <v>0</v>
      </c>
      <c r="HT163" s="65">
        <v>0</v>
      </c>
      <c r="HU163" s="106">
        <v>0</v>
      </c>
      <c r="HV163" s="66">
        <f t="shared" si="1570"/>
        <v>0</v>
      </c>
      <c r="HW163" s="65">
        <v>0</v>
      </c>
      <c r="HX163" s="106">
        <v>0</v>
      </c>
      <c r="HY163" s="66">
        <f t="shared" si="1571"/>
        <v>0</v>
      </c>
      <c r="HZ163" s="65">
        <v>0</v>
      </c>
      <c r="IA163" s="106">
        <v>0</v>
      </c>
      <c r="IB163" s="66">
        <f t="shared" si="1572"/>
        <v>0</v>
      </c>
      <c r="IC163" s="65">
        <v>0</v>
      </c>
      <c r="ID163" s="106">
        <v>0</v>
      </c>
      <c r="IE163" s="66">
        <f t="shared" si="1573"/>
        <v>0</v>
      </c>
      <c r="IF163" s="65">
        <v>0</v>
      </c>
      <c r="IG163" s="106">
        <v>0</v>
      </c>
      <c r="IH163" s="66">
        <f t="shared" si="1574"/>
        <v>0</v>
      </c>
      <c r="II163" s="65">
        <v>0</v>
      </c>
      <c r="IJ163" s="106">
        <v>0</v>
      </c>
      <c r="IK163" s="66">
        <f t="shared" si="1575"/>
        <v>0</v>
      </c>
      <c r="IL163" s="105">
        <v>28.127772848269743</v>
      </c>
      <c r="IM163" s="106">
        <v>1.127</v>
      </c>
      <c r="IN163" s="66">
        <f t="shared" si="1576"/>
        <v>40.067160883280756</v>
      </c>
      <c r="IO163" s="65">
        <v>0</v>
      </c>
      <c r="IP163" s="106">
        <v>0</v>
      </c>
      <c r="IQ163" s="66">
        <f t="shared" si="1577"/>
        <v>0</v>
      </c>
      <c r="IR163" s="105">
        <v>26.22825070159027</v>
      </c>
      <c r="IS163" s="106">
        <v>10.69</v>
      </c>
      <c r="IT163" s="66">
        <f t="shared" si="1578"/>
        <v>407.57578999928666</v>
      </c>
      <c r="IU163" s="65">
        <v>0</v>
      </c>
      <c r="IV163" s="106">
        <v>0</v>
      </c>
      <c r="IW163" s="66">
        <f t="shared" si="1579"/>
        <v>0</v>
      </c>
      <c r="IX163" s="65">
        <v>0</v>
      </c>
      <c r="IY163" s="106">
        <v>0</v>
      </c>
      <c r="IZ163" s="66">
        <f t="shared" si="1580"/>
        <v>0</v>
      </c>
      <c r="JA163" s="65">
        <v>0</v>
      </c>
      <c r="JB163" s="106">
        <v>0</v>
      </c>
      <c r="JC163" s="66">
        <f t="shared" si="1581"/>
        <v>0</v>
      </c>
      <c r="JD163" s="105">
        <v>24.601234214335875</v>
      </c>
      <c r="JE163" s="106">
        <v>254.899</v>
      </c>
      <c r="JF163" s="66">
        <f t="shared" si="1582"/>
        <v>10361.228131044854</v>
      </c>
      <c r="JG163" s="65">
        <v>0</v>
      </c>
      <c r="JH163" s="106">
        <v>0</v>
      </c>
      <c r="JI163" s="66">
        <f t="shared" si="1583"/>
        <v>0</v>
      </c>
      <c r="JJ163" s="11">
        <f t="shared" si="1584"/>
        <v>448.65784060140021</v>
      </c>
      <c r="JK163" s="21">
        <f t="shared" si="1585"/>
        <v>7109.1380000000008</v>
      </c>
    </row>
    <row r="164" spans="1:271" x14ac:dyDescent="0.3">
      <c r="A164" s="57">
        <v>2021</v>
      </c>
      <c r="B164" s="58" t="s">
        <v>7</v>
      </c>
      <c r="C164" s="65">
        <v>0</v>
      </c>
      <c r="D164" s="106">
        <v>0</v>
      </c>
      <c r="E164" s="66">
        <f t="shared" si="1586"/>
        <v>0</v>
      </c>
      <c r="F164" s="105">
        <v>1.30166</v>
      </c>
      <c r="G164" s="106">
        <v>49.259</v>
      </c>
      <c r="H164" s="66">
        <f t="shared" si="1497"/>
        <v>37843.215586251405</v>
      </c>
      <c r="I164" s="65">
        <v>0</v>
      </c>
      <c r="J164" s="106">
        <v>0</v>
      </c>
      <c r="K164" s="66">
        <f t="shared" si="1498"/>
        <v>0</v>
      </c>
      <c r="L164" s="105">
        <v>8.8319999999999996E-2</v>
      </c>
      <c r="M164" s="106">
        <v>3.2360000000000002</v>
      </c>
      <c r="N164" s="66">
        <f t="shared" si="1499"/>
        <v>36639.492753623192</v>
      </c>
      <c r="O164" s="65">
        <v>0</v>
      </c>
      <c r="P164" s="106">
        <v>0</v>
      </c>
      <c r="Q164" s="66">
        <f t="shared" si="1500"/>
        <v>0</v>
      </c>
      <c r="R164" s="65">
        <v>0</v>
      </c>
      <c r="S164" s="106">
        <v>0</v>
      </c>
      <c r="T164" s="66">
        <f t="shared" si="1501"/>
        <v>0</v>
      </c>
      <c r="U164" s="105">
        <v>0</v>
      </c>
      <c r="V164" s="106">
        <v>0</v>
      </c>
      <c r="W164" s="66">
        <f t="shared" si="1502"/>
        <v>0</v>
      </c>
      <c r="X164" s="105">
        <v>193.9803</v>
      </c>
      <c r="Y164" s="106">
        <v>8173.0159999999996</v>
      </c>
      <c r="Z164" s="66">
        <f t="shared" si="1503"/>
        <v>42133.226930775963</v>
      </c>
      <c r="AA164" s="65">
        <v>0</v>
      </c>
      <c r="AB164" s="106">
        <v>0</v>
      </c>
      <c r="AC164" s="66">
        <f t="shared" si="1504"/>
        <v>0</v>
      </c>
      <c r="AD164" s="65">
        <v>0</v>
      </c>
      <c r="AE164" s="106">
        <v>0</v>
      </c>
      <c r="AF164" s="66">
        <f t="shared" si="1505"/>
        <v>0</v>
      </c>
      <c r="AG164" s="65">
        <v>0</v>
      </c>
      <c r="AH164" s="106">
        <v>0</v>
      </c>
      <c r="AI164" s="66">
        <f t="shared" si="1506"/>
        <v>0</v>
      </c>
      <c r="AJ164" s="65">
        <v>0</v>
      </c>
      <c r="AK164" s="106">
        <v>0</v>
      </c>
      <c r="AL164" s="66">
        <f t="shared" si="1507"/>
        <v>0</v>
      </c>
      <c r="AM164" s="65">
        <v>0</v>
      </c>
      <c r="AN164" s="106">
        <v>0</v>
      </c>
      <c r="AO164" s="66">
        <f t="shared" si="1508"/>
        <v>0</v>
      </c>
      <c r="AP164" s="65">
        <v>0</v>
      </c>
      <c r="AQ164" s="106">
        <v>0</v>
      </c>
      <c r="AR164" s="66">
        <f t="shared" si="1509"/>
        <v>0</v>
      </c>
      <c r="AS164" s="65">
        <v>0</v>
      </c>
      <c r="AT164" s="106">
        <v>0</v>
      </c>
      <c r="AU164" s="66">
        <f t="shared" si="1510"/>
        <v>0</v>
      </c>
      <c r="AV164" s="65">
        <v>0</v>
      </c>
      <c r="AW164" s="106">
        <v>0</v>
      </c>
      <c r="AX164" s="66">
        <f t="shared" si="1511"/>
        <v>0</v>
      </c>
      <c r="AY164" s="65">
        <v>0</v>
      </c>
      <c r="AZ164" s="106">
        <v>0</v>
      </c>
      <c r="BA164" s="66">
        <f t="shared" si="1512"/>
        <v>0</v>
      </c>
      <c r="BB164" s="105">
        <v>8.8999999999999996E-2</v>
      </c>
      <c r="BC164" s="106">
        <v>13.913</v>
      </c>
      <c r="BD164" s="66">
        <f t="shared" si="1513"/>
        <v>156325.84269662923</v>
      </c>
      <c r="BE164" s="105">
        <v>0.15106</v>
      </c>
      <c r="BF164" s="106">
        <v>5.3120000000000003</v>
      </c>
      <c r="BG164" s="66">
        <f t="shared" si="1514"/>
        <v>35164.835164835167</v>
      </c>
      <c r="BH164" s="65">
        <v>0</v>
      </c>
      <c r="BI164" s="106">
        <v>0</v>
      </c>
      <c r="BJ164" s="66">
        <f t="shared" si="1515"/>
        <v>0</v>
      </c>
      <c r="BK164" s="65"/>
      <c r="BL164" s="106"/>
      <c r="BM164" s="66"/>
      <c r="BN164" s="65">
        <v>0</v>
      </c>
      <c r="BO164" s="106">
        <v>0</v>
      </c>
      <c r="BP164" s="66">
        <f t="shared" si="1516"/>
        <v>0</v>
      </c>
      <c r="BQ164" s="65">
        <v>0</v>
      </c>
      <c r="BR164" s="106">
        <v>0</v>
      </c>
      <c r="BS164" s="66">
        <f t="shared" si="1517"/>
        <v>0</v>
      </c>
      <c r="BT164" s="105">
        <v>16.295390000000001</v>
      </c>
      <c r="BU164" s="106">
        <v>591.86099999999999</v>
      </c>
      <c r="BV164" s="66">
        <f t="shared" si="1518"/>
        <v>36320.763111530308</v>
      </c>
      <c r="BW164" s="65">
        <v>0</v>
      </c>
      <c r="BX164" s="106">
        <v>0</v>
      </c>
      <c r="BY164" s="66">
        <f t="shared" si="1519"/>
        <v>0</v>
      </c>
      <c r="BZ164" s="65">
        <v>0</v>
      </c>
      <c r="CA164" s="106">
        <v>0</v>
      </c>
      <c r="CB164" s="66">
        <f t="shared" si="1520"/>
        <v>0</v>
      </c>
      <c r="CC164" s="65">
        <v>0</v>
      </c>
      <c r="CD164" s="106">
        <v>0</v>
      </c>
      <c r="CE164" s="66">
        <f t="shared" si="1521"/>
        <v>0</v>
      </c>
      <c r="CF164" s="65">
        <v>0</v>
      </c>
      <c r="CG164" s="106">
        <v>0</v>
      </c>
      <c r="CH164" s="66">
        <f t="shared" si="1522"/>
        <v>0</v>
      </c>
      <c r="CI164" s="65">
        <v>0</v>
      </c>
      <c r="CJ164" s="106">
        <v>0</v>
      </c>
      <c r="CK164" s="66">
        <f t="shared" si="1523"/>
        <v>0</v>
      </c>
      <c r="CL164" s="105">
        <v>0.21280000000000002</v>
      </c>
      <c r="CM164" s="106">
        <v>10.137</v>
      </c>
      <c r="CN164" s="66">
        <f t="shared" si="1524"/>
        <v>47636.278195488718</v>
      </c>
      <c r="CO164" s="65">
        <v>0</v>
      </c>
      <c r="CP164" s="106">
        <v>0</v>
      </c>
      <c r="CQ164" s="66">
        <f t="shared" si="1525"/>
        <v>0</v>
      </c>
      <c r="CR164" s="65">
        <v>0</v>
      </c>
      <c r="CS164" s="106">
        <v>0</v>
      </c>
      <c r="CT164" s="66">
        <f t="shared" si="1526"/>
        <v>0</v>
      </c>
      <c r="CU164" s="65">
        <v>0</v>
      </c>
      <c r="CV164" s="106">
        <v>0</v>
      </c>
      <c r="CW164" s="66">
        <f t="shared" si="1527"/>
        <v>0</v>
      </c>
      <c r="CX164" s="65">
        <v>0</v>
      </c>
      <c r="CY164" s="106">
        <v>0</v>
      </c>
      <c r="CZ164" s="66">
        <f t="shared" si="1528"/>
        <v>0</v>
      </c>
      <c r="DA164" s="65">
        <v>0</v>
      </c>
      <c r="DB164" s="106">
        <v>0</v>
      </c>
      <c r="DC164" s="66">
        <f t="shared" si="1529"/>
        <v>0</v>
      </c>
      <c r="DD164" s="105">
        <v>9.2099999999999987E-2</v>
      </c>
      <c r="DE164" s="106">
        <v>3.1080000000000001</v>
      </c>
      <c r="DF164" s="66">
        <f t="shared" si="1530"/>
        <v>33745.92833876222</v>
      </c>
      <c r="DG164" s="65">
        <v>0</v>
      </c>
      <c r="DH164" s="106">
        <v>0</v>
      </c>
      <c r="DI164" s="66">
        <f t="shared" si="1531"/>
        <v>0</v>
      </c>
      <c r="DJ164" s="65">
        <v>0</v>
      </c>
      <c r="DK164" s="106">
        <v>0</v>
      </c>
      <c r="DL164" s="66">
        <f t="shared" si="1532"/>
        <v>0</v>
      </c>
      <c r="DM164" s="65">
        <v>0</v>
      </c>
      <c r="DN164" s="106">
        <v>0</v>
      </c>
      <c r="DO164" s="66">
        <f t="shared" si="1533"/>
        <v>0</v>
      </c>
      <c r="DP164" s="65">
        <v>0</v>
      </c>
      <c r="DQ164" s="106">
        <v>0</v>
      </c>
      <c r="DR164" s="66">
        <f t="shared" si="1534"/>
        <v>0</v>
      </c>
      <c r="DS164" s="65">
        <v>0</v>
      </c>
      <c r="DT164" s="106">
        <v>0</v>
      </c>
      <c r="DU164" s="66">
        <f t="shared" si="1535"/>
        <v>0</v>
      </c>
      <c r="DV164" s="65">
        <v>0</v>
      </c>
      <c r="DW164" s="106">
        <v>0</v>
      </c>
      <c r="DX164" s="66">
        <f t="shared" si="1536"/>
        <v>0</v>
      </c>
      <c r="DY164" s="65">
        <v>0</v>
      </c>
      <c r="DZ164" s="106">
        <v>0</v>
      </c>
      <c r="EA164" s="66">
        <f t="shared" si="1537"/>
        <v>0</v>
      </c>
      <c r="EB164" s="105">
        <v>10.470079999999999</v>
      </c>
      <c r="EC164" s="106">
        <v>133.273</v>
      </c>
      <c r="ED164" s="66">
        <f t="shared" si="1538"/>
        <v>12728.93807879214</v>
      </c>
      <c r="EE164" s="65">
        <v>0</v>
      </c>
      <c r="EF164" s="106">
        <v>0</v>
      </c>
      <c r="EG164" s="66">
        <f t="shared" si="1539"/>
        <v>0</v>
      </c>
      <c r="EH164" s="65">
        <v>0</v>
      </c>
      <c r="EI164" s="106">
        <v>0</v>
      </c>
      <c r="EJ164" s="66">
        <f t="shared" si="1540"/>
        <v>0</v>
      </c>
      <c r="EK164" s="65">
        <v>0</v>
      </c>
      <c r="EL164" s="106">
        <v>0</v>
      </c>
      <c r="EM164" s="66">
        <f t="shared" si="1541"/>
        <v>0</v>
      </c>
      <c r="EN164" s="105">
        <v>0.73497999999999997</v>
      </c>
      <c r="EO164" s="106">
        <v>41.767000000000003</v>
      </c>
      <c r="EP164" s="66">
        <f t="shared" si="1542"/>
        <v>56827.396663854808</v>
      </c>
      <c r="EQ164" s="65">
        <v>0</v>
      </c>
      <c r="ER164" s="106">
        <v>0</v>
      </c>
      <c r="ES164" s="66">
        <f t="shared" si="1543"/>
        <v>0</v>
      </c>
      <c r="ET164" s="65">
        <v>0</v>
      </c>
      <c r="EU164" s="106">
        <v>0</v>
      </c>
      <c r="EV164" s="66">
        <f t="shared" si="1544"/>
        <v>0</v>
      </c>
      <c r="EW164" s="65">
        <v>0</v>
      </c>
      <c r="EX164" s="106">
        <v>0</v>
      </c>
      <c r="EY164" s="66">
        <f t="shared" si="1545"/>
        <v>0</v>
      </c>
      <c r="EZ164" s="105">
        <v>3.024</v>
      </c>
      <c r="FA164" s="106">
        <v>185.58500000000001</v>
      </c>
      <c r="FB164" s="66">
        <f t="shared" si="1546"/>
        <v>61370.701058201063</v>
      </c>
      <c r="FC164" s="105">
        <v>21.409040000000001</v>
      </c>
      <c r="FD164" s="106">
        <v>1178.838</v>
      </c>
      <c r="FE164" s="66">
        <f t="shared" si="1547"/>
        <v>55062.627749772982</v>
      </c>
      <c r="FF164" s="105">
        <v>91.667919999999995</v>
      </c>
      <c r="FG164" s="106">
        <v>3167.4780000000001</v>
      </c>
      <c r="FH164" s="66">
        <f t="shared" si="1548"/>
        <v>34553.833009410489</v>
      </c>
      <c r="FI164" s="65">
        <v>0</v>
      </c>
      <c r="FJ164" s="106">
        <v>0</v>
      </c>
      <c r="FK164" s="66">
        <f t="shared" si="1549"/>
        <v>0</v>
      </c>
      <c r="FL164" s="65">
        <v>0</v>
      </c>
      <c r="FM164" s="106">
        <v>0</v>
      </c>
      <c r="FN164" s="66">
        <f t="shared" si="1550"/>
        <v>0</v>
      </c>
      <c r="FO164" s="65">
        <v>0</v>
      </c>
      <c r="FP164" s="106">
        <v>0</v>
      </c>
      <c r="FQ164" s="66">
        <f t="shared" si="1551"/>
        <v>0</v>
      </c>
      <c r="FR164" s="65">
        <v>0</v>
      </c>
      <c r="FS164" s="106">
        <v>0</v>
      </c>
      <c r="FT164" s="66">
        <f t="shared" si="1552"/>
        <v>0</v>
      </c>
      <c r="FU164" s="65">
        <v>0</v>
      </c>
      <c r="FV164" s="106">
        <v>0</v>
      </c>
      <c r="FW164" s="66">
        <f t="shared" si="1553"/>
        <v>0</v>
      </c>
      <c r="FX164" s="65">
        <v>0</v>
      </c>
      <c r="FY164" s="106">
        <v>0</v>
      </c>
      <c r="FZ164" s="66">
        <f t="shared" si="1554"/>
        <v>0</v>
      </c>
      <c r="GA164" s="65">
        <v>0</v>
      </c>
      <c r="GB164" s="106">
        <v>0</v>
      </c>
      <c r="GC164" s="66">
        <f t="shared" si="1555"/>
        <v>0</v>
      </c>
      <c r="GD164" s="65">
        <v>0</v>
      </c>
      <c r="GE164" s="106">
        <v>0</v>
      </c>
      <c r="GF164" s="66">
        <f t="shared" si="1556"/>
        <v>0</v>
      </c>
      <c r="GG164" s="65">
        <v>0</v>
      </c>
      <c r="GH164" s="106">
        <v>0</v>
      </c>
      <c r="GI164" s="66">
        <f t="shared" si="1557"/>
        <v>0</v>
      </c>
      <c r="GJ164" s="65">
        <v>0</v>
      </c>
      <c r="GK164" s="106">
        <v>0</v>
      </c>
      <c r="GL164" s="66">
        <f t="shared" si="1558"/>
        <v>0</v>
      </c>
      <c r="GM164" s="65">
        <v>0</v>
      </c>
      <c r="GN164" s="106">
        <v>0</v>
      </c>
      <c r="GO164" s="66">
        <f t="shared" si="1559"/>
        <v>0</v>
      </c>
      <c r="GP164" s="105">
        <v>0.19800000000000001</v>
      </c>
      <c r="GQ164" s="106">
        <v>9.6969999999999992</v>
      </c>
      <c r="GR164" s="66">
        <f t="shared" si="1560"/>
        <v>48974.74747474747</v>
      </c>
      <c r="GS164" s="65">
        <v>0</v>
      </c>
      <c r="GT164" s="106">
        <v>0</v>
      </c>
      <c r="GU164" s="66">
        <f t="shared" si="1561"/>
        <v>0</v>
      </c>
      <c r="GV164" s="65">
        <v>0</v>
      </c>
      <c r="GW164" s="106">
        <v>0</v>
      </c>
      <c r="GX164" s="66">
        <f t="shared" si="1562"/>
        <v>0</v>
      </c>
      <c r="GY164" s="105">
        <v>8.0299999999999989E-3</v>
      </c>
      <c r="GZ164" s="106">
        <v>1.823</v>
      </c>
      <c r="HA164" s="66">
        <f t="shared" si="1563"/>
        <v>227023.66127023663</v>
      </c>
      <c r="HB164" s="65">
        <v>0</v>
      </c>
      <c r="HC164" s="106">
        <v>0</v>
      </c>
      <c r="HD164" s="66">
        <f t="shared" si="1564"/>
        <v>0</v>
      </c>
      <c r="HE164" s="65">
        <v>0</v>
      </c>
      <c r="HF164" s="106">
        <v>0</v>
      </c>
      <c r="HG164" s="66">
        <f t="shared" si="1565"/>
        <v>0</v>
      </c>
      <c r="HH164" s="65">
        <v>0</v>
      </c>
      <c r="HI164" s="106">
        <v>0</v>
      </c>
      <c r="HJ164" s="66">
        <f t="shared" si="1566"/>
        <v>0</v>
      </c>
      <c r="HK164" s="65">
        <v>0</v>
      </c>
      <c r="HL164" s="106">
        <v>0</v>
      </c>
      <c r="HM164" s="66">
        <f t="shared" si="1567"/>
        <v>0</v>
      </c>
      <c r="HN164" s="65">
        <v>0</v>
      </c>
      <c r="HO164" s="106">
        <v>0</v>
      </c>
      <c r="HP164" s="66">
        <f t="shared" si="1568"/>
        <v>0</v>
      </c>
      <c r="HQ164" s="65">
        <v>0</v>
      </c>
      <c r="HR164" s="106">
        <v>0</v>
      </c>
      <c r="HS164" s="66">
        <f t="shared" si="1569"/>
        <v>0</v>
      </c>
      <c r="HT164" s="65">
        <v>0</v>
      </c>
      <c r="HU164" s="106">
        <v>0</v>
      </c>
      <c r="HV164" s="66">
        <f t="shared" si="1570"/>
        <v>0</v>
      </c>
      <c r="HW164" s="65">
        <v>0</v>
      </c>
      <c r="HX164" s="106">
        <v>0</v>
      </c>
      <c r="HY164" s="66">
        <f t="shared" si="1571"/>
        <v>0</v>
      </c>
      <c r="HZ164" s="65">
        <v>0</v>
      </c>
      <c r="IA164" s="106">
        <v>0</v>
      </c>
      <c r="IB164" s="66">
        <f t="shared" si="1572"/>
        <v>0</v>
      </c>
      <c r="IC164" s="65">
        <v>0</v>
      </c>
      <c r="ID164" s="106">
        <v>0</v>
      </c>
      <c r="IE164" s="66">
        <f t="shared" si="1573"/>
        <v>0</v>
      </c>
      <c r="IF164" s="65">
        <v>0</v>
      </c>
      <c r="IG164" s="106">
        <v>0</v>
      </c>
      <c r="IH164" s="66">
        <f t="shared" si="1574"/>
        <v>0</v>
      </c>
      <c r="II164" s="65">
        <v>0</v>
      </c>
      <c r="IJ164" s="106">
        <v>0</v>
      </c>
      <c r="IK164" s="66">
        <f t="shared" si="1575"/>
        <v>0</v>
      </c>
      <c r="IL164" s="105">
        <v>2.6199999999999998E-2</v>
      </c>
      <c r="IM164" s="106">
        <v>1.01</v>
      </c>
      <c r="IN164" s="66">
        <f t="shared" si="1576"/>
        <v>38549.618320610687</v>
      </c>
      <c r="IO164" s="105">
        <v>2.8709199999999999</v>
      </c>
      <c r="IP164" s="106">
        <v>261.66000000000003</v>
      </c>
      <c r="IQ164" s="66">
        <f t="shared" si="1577"/>
        <v>91141.515611720301</v>
      </c>
      <c r="IR164" s="105">
        <v>0.15340999999999999</v>
      </c>
      <c r="IS164" s="106">
        <v>5.2489999999999997</v>
      </c>
      <c r="IT164" s="66">
        <f t="shared" si="1578"/>
        <v>34215.500945179585</v>
      </c>
      <c r="IU164" s="105">
        <v>0.20357</v>
      </c>
      <c r="IV164" s="106">
        <v>7.34</v>
      </c>
      <c r="IW164" s="66">
        <f t="shared" si="1579"/>
        <v>36056.393378199144</v>
      </c>
      <c r="IX164" s="105">
        <v>0.46456000000000003</v>
      </c>
      <c r="IY164" s="106">
        <v>3.577</v>
      </c>
      <c r="IZ164" s="66">
        <f t="shared" si="1580"/>
        <v>7699.7589116583431</v>
      </c>
      <c r="JA164" s="65">
        <v>0</v>
      </c>
      <c r="JB164" s="106">
        <v>0</v>
      </c>
      <c r="JC164" s="66">
        <f t="shared" si="1581"/>
        <v>0</v>
      </c>
      <c r="JD164" s="105">
        <v>4.8516499999999994</v>
      </c>
      <c r="JE164" s="106">
        <v>217.03100000000001</v>
      </c>
      <c r="JF164" s="66">
        <f t="shared" si="1582"/>
        <v>44733.441200416361</v>
      </c>
      <c r="JG164" s="105">
        <v>0.29760000000000003</v>
      </c>
      <c r="JH164" s="106">
        <v>13.768000000000001</v>
      </c>
      <c r="JI164" s="66">
        <f t="shared" si="1583"/>
        <v>46263.440860215051</v>
      </c>
      <c r="JJ164" s="11">
        <f t="shared" si="1584"/>
        <v>348.59059000000002</v>
      </c>
      <c r="JK164" s="21">
        <f t="shared" si="1585"/>
        <v>14077.938</v>
      </c>
    </row>
    <row r="165" spans="1:271" x14ac:dyDescent="0.3">
      <c r="A165" s="57">
        <v>2021</v>
      </c>
      <c r="B165" s="58" t="s">
        <v>8</v>
      </c>
      <c r="C165" s="65">
        <v>0</v>
      </c>
      <c r="D165" s="106">
        <v>0</v>
      </c>
      <c r="E165" s="66">
        <f>IF(C165=0,0,D165/C165*1000)</f>
        <v>0</v>
      </c>
      <c r="F165" s="103">
        <v>5.4178599999999992</v>
      </c>
      <c r="G165" s="104">
        <v>198.21899999999999</v>
      </c>
      <c r="H165" s="66">
        <f t="shared" si="1497"/>
        <v>36586.216698105898</v>
      </c>
      <c r="I165" s="65">
        <v>0</v>
      </c>
      <c r="J165" s="106">
        <v>0</v>
      </c>
      <c r="K165" s="66">
        <f t="shared" si="1498"/>
        <v>0</v>
      </c>
      <c r="L165" s="65">
        <v>0</v>
      </c>
      <c r="M165" s="106">
        <v>0</v>
      </c>
      <c r="N165" s="66">
        <f t="shared" si="1499"/>
        <v>0</v>
      </c>
      <c r="O165" s="65">
        <v>0</v>
      </c>
      <c r="P165" s="106">
        <v>0</v>
      </c>
      <c r="Q165" s="66">
        <f t="shared" si="1500"/>
        <v>0</v>
      </c>
      <c r="R165" s="65">
        <v>0</v>
      </c>
      <c r="S165" s="106">
        <v>0</v>
      </c>
      <c r="T165" s="66">
        <f t="shared" si="1501"/>
        <v>0</v>
      </c>
      <c r="U165" s="103">
        <v>0</v>
      </c>
      <c r="V165" s="104">
        <v>0</v>
      </c>
      <c r="W165" s="66">
        <f t="shared" si="1502"/>
        <v>0</v>
      </c>
      <c r="X165" s="103">
        <v>92.003</v>
      </c>
      <c r="Y165" s="104">
        <v>5197.723</v>
      </c>
      <c r="Z165" s="66">
        <f t="shared" si="1503"/>
        <v>56495.146897383784</v>
      </c>
      <c r="AA165" s="65">
        <v>0</v>
      </c>
      <c r="AB165" s="106">
        <v>0</v>
      </c>
      <c r="AC165" s="66">
        <f t="shared" si="1504"/>
        <v>0</v>
      </c>
      <c r="AD165" s="65">
        <v>0</v>
      </c>
      <c r="AE165" s="106">
        <v>0</v>
      </c>
      <c r="AF165" s="66">
        <f t="shared" si="1505"/>
        <v>0</v>
      </c>
      <c r="AG165" s="65">
        <v>0</v>
      </c>
      <c r="AH165" s="106">
        <v>0</v>
      </c>
      <c r="AI165" s="66">
        <f t="shared" si="1506"/>
        <v>0</v>
      </c>
      <c r="AJ165" s="65">
        <v>0</v>
      </c>
      <c r="AK165" s="106">
        <v>0</v>
      </c>
      <c r="AL165" s="66">
        <f t="shared" si="1507"/>
        <v>0</v>
      </c>
      <c r="AM165" s="65">
        <v>0</v>
      </c>
      <c r="AN165" s="106">
        <v>0</v>
      </c>
      <c r="AO165" s="66">
        <f t="shared" si="1508"/>
        <v>0</v>
      </c>
      <c r="AP165" s="65">
        <v>0</v>
      </c>
      <c r="AQ165" s="106">
        <v>0</v>
      </c>
      <c r="AR165" s="66">
        <f t="shared" si="1509"/>
        <v>0</v>
      </c>
      <c r="AS165" s="65">
        <v>0</v>
      </c>
      <c r="AT165" s="106">
        <v>0</v>
      </c>
      <c r="AU165" s="66">
        <f t="shared" si="1510"/>
        <v>0</v>
      </c>
      <c r="AV165" s="103">
        <v>0.93979999999999997</v>
      </c>
      <c r="AW165" s="104">
        <v>39.767000000000003</v>
      </c>
      <c r="AX165" s="66">
        <f t="shared" si="1511"/>
        <v>42314.322196211964</v>
      </c>
      <c r="AY165" s="65">
        <v>0</v>
      </c>
      <c r="AZ165" s="106">
        <v>0</v>
      </c>
      <c r="BA165" s="66">
        <f t="shared" si="1512"/>
        <v>0</v>
      </c>
      <c r="BB165" s="65">
        <v>0</v>
      </c>
      <c r="BC165" s="106">
        <v>0</v>
      </c>
      <c r="BD165" s="66">
        <f t="shared" si="1513"/>
        <v>0</v>
      </c>
      <c r="BE165" s="103">
        <v>1.5475300000000001</v>
      </c>
      <c r="BF165" s="104">
        <v>69.474000000000004</v>
      </c>
      <c r="BG165" s="66">
        <f t="shared" si="1514"/>
        <v>44893.475409200466</v>
      </c>
      <c r="BH165" s="65">
        <v>0</v>
      </c>
      <c r="BI165" s="106">
        <v>0</v>
      </c>
      <c r="BJ165" s="66">
        <f t="shared" si="1515"/>
        <v>0</v>
      </c>
      <c r="BK165" s="65"/>
      <c r="BL165" s="106"/>
      <c r="BM165" s="66"/>
      <c r="BN165" s="65">
        <v>0</v>
      </c>
      <c r="BO165" s="106">
        <v>0</v>
      </c>
      <c r="BP165" s="66">
        <f t="shared" si="1516"/>
        <v>0</v>
      </c>
      <c r="BQ165" s="65">
        <v>0</v>
      </c>
      <c r="BR165" s="106">
        <v>0</v>
      </c>
      <c r="BS165" s="66">
        <f t="shared" si="1517"/>
        <v>0</v>
      </c>
      <c r="BT165" s="103">
        <v>55.46904</v>
      </c>
      <c r="BU165" s="104">
        <v>1834.9649999999999</v>
      </c>
      <c r="BV165" s="66">
        <f t="shared" si="1518"/>
        <v>33080.886202465372</v>
      </c>
      <c r="BW165" s="65">
        <v>0</v>
      </c>
      <c r="BX165" s="106">
        <v>0</v>
      </c>
      <c r="BY165" s="66">
        <f t="shared" si="1519"/>
        <v>0</v>
      </c>
      <c r="BZ165" s="65">
        <v>0</v>
      </c>
      <c r="CA165" s="106">
        <v>0</v>
      </c>
      <c r="CB165" s="66">
        <f t="shared" si="1520"/>
        <v>0</v>
      </c>
      <c r="CC165" s="65">
        <v>0</v>
      </c>
      <c r="CD165" s="106">
        <v>0</v>
      </c>
      <c r="CE165" s="66">
        <f t="shared" si="1521"/>
        <v>0</v>
      </c>
      <c r="CF165" s="65">
        <v>0</v>
      </c>
      <c r="CG165" s="106">
        <v>0</v>
      </c>
      <c r="CH165" s="66">
        <f t="shared" si="1522"/>
        <v>0</v>
      </c>
      <c r="CI165" s="65">
        <v>0</v>
      </c>
      <c r="CJ165" s="106">
        <v>0</v>
      </c>
      <c r="CK165" s="66">
        <f t="shared" si="1523"/>
        <v>0</v>
      </c>
      <c r="CL165" s="103">
        <v>0.27300000000000002</v>
      </c>
      <c r="CM165" s="104">
        <v>26.042999999999999</v>
      </c>
      <c r="CN165" s="66">
        <f t="shared" si="1524"/>
        <v>95395.604395604387</v>
      </c>
      <c r="CO165" s="65">
        <v>0</v>
      </c>
      <c r="CP165" s="106">
        <v>0</v>
      </c>
      <c r="CQ165" s="66">
        <f t="shared" si="1525"/>
        <v>0</v>
      </c>
      <c r="CR165" s="65">
        <v>0</v>
      </c>
      <c r="CS165" s="106">
        <v>0</v>
      </c>
      <c r="CT165" s="66">
        <f t="shared" si="1526"/>
        <v>0</v>
      </c>
      <c r="CU165" s="65">
        <v>0</v>
      </c>
      <c r="CV165" s="106">
        <v>0</v>
      </c>
      <c r="CW165" s="66">
        <f t="shared" si="1527"/>
        <v>0</v>
      </c>
      <c r="CX165" s="65">
        <v>0</v>
      </c>
      <c r="CY165" s="106">
        <v>0</v>
      </c>
      <c r="CZ165" s="66">
        <f t="shared" si="1528"/>
        <v>0</v>
      </c>
      <c r="DA165" s="65">
        <v>0</v>
      </c>
      <c r="DB165" s="106">
        <v>0</v>
      </c>
      <c r="DC165" s="66">
        <f t="shared" si="1529"/>
        <v>0</v>
      </c>
      <c r="DD165" s="65">
        <v>0</v>
      </c>
      <c r="DE165" s="106">
        <v>0</v>
      </c>
      <c r="DF165" s="66">
        <f t="shared" si="1530"/>
        <v>0</v>
      </c>
      <c r="DG165" s="65">
        <v>0</v>
      </c>
      <c r="DH165" s="106">
        <v>0</v>
      </c>
      <c r="DI165" s="66">
        <f t="shared" si="1531"/>
        <v>0</v>
      </c>
      <c r="DJ165" s="65">
        <v>0</v>
      </c>
      <c r="DK165" s="106">
        <v>0</v>
      </c>
      <c r="DL165" s="66">
        <f t="shared" si="1532"/>
        <v>0</v>
      </c>
      <c r="DM165" s="65">
        <v>0</v>
      </c>
      <c r="DN165" s="106">
        <v>0</v>
      </c>
      <c r="DO165" s="66">
        <f t="shared" si="1533"/>
        <v>0</v>
      </c>
      <c r="DP165" s="65">
        <v>0</v>
      </c>
      <c r="DQ165" s="106">
        <v>0</v>
      </c>
      <c r="DR165" s="66">
        <f t="shared" si="1534"/>
        <v>0</v>
      </c>
      <c r="DS165" s="65">
        <v>0</v>
      </c>
      <c r="DT165" s="106">
        <v>0</v>
      </c>
      <c r="DU165" s="66">
        <f t="shared" si="1535"/>
        <v>0</v>
      </c>
      <c r="DV165" s="65">
        <v>0</v>
      </c>
      <c r="DW165" s="106">
        <v>0</v>
      </c>
      <c r="DX165" s="66">
        <f t="shared" si="1536"/>
        <v>0</v>
      </c>
      <c r="DY165" s="65">
        <v>0</v>
      </c>
      <c r="DZ165" s="106">
        <v>0</v>
      </c>
      <c r="EA165" s="66">
        <f t="shared" si="1537"/>
        <v>0</v>
      </c>
      <c r="EB165" s="103">
        <v>4.8586599999999995</v>
      </c>
      <c r="EC165" s="104">
        <v>206.524</v>
      </c>
      <c r="ED165" s="66">
        <f t="shared" si="1538"/>
        <v>42506.370069113706</v>
      </c>
      <c r="EE165" s="65">
        <v>0</v>
      </c>
      <c r="EF165" s="106">
        <v>0</v>
      </c>
      <c r="EG165" s="66">
        <f t="shared" si="1539"/>
        <v>0</v>
      </c>
      <c r="EH165" s="65">
        <v>0</v>
      </c>
      <c r="EI165" s="106">
        <v>0</v>
      </c>
      <c r="EJ165" s="66">
        <f t="shared" si="1540"/>
        <v>0</v>
      </c>
      <c r="EK165" s="65">
        <v>0</v>
      </c>
      <c r="EL165" s="106">
        <v>0</v>
      </c>
      <c r="EM165" s="66">
        <f t="shared" si="1541"/>
        <v>0</v>
      </c>
      <c r="EN165" s="103">
        <v>0.13841999999999999</v>
      </c>
      <c r="EO165" s="104">
        <v>5.859</v>
      </c>
      <c r="EP165" s="66">
        <f t="shared" si="1542"/>
        <v>42327.698309492851</v>
      </c>
      <c r="EQ165" s="65">
        <v>0</v>
      </c>
      <c r="ER165" s="106">
        <v>0</v>
      </c>
      <c r="ES165" s="66">
        <f t="shared" si="1543"/>
        <v>0</v>
      </c>
      <c r="ET165" s="65">
        <v>0</v>
      </c>
      <c r="EU165" s="106">
        <v>0</v>
      </c>
      <c r="EV165" s="66">
        <f t="shared" si="1544"/>
        <v>0</v>
      </c>
      <c r="EW165" s="65">
        <v>0</v>
      </c>
      <c r="EX165" s="106">
        <v>0</v>
      </c>
      <c r="EY165" s="66">
        <f t="shared" si="1545"/>
        <v>0</v>
      </c>
      <c r="EZ165" s="65">
        <v>0</v>
      </c>
      <c r="FA165" s="106">
        <v>0</v>
      </c>
      <c r="FB165" s="66">
        <f t="shared" si="1546"/>
        <v>0</v>
      </c>
      <c r="FC165" s="103">
        <v>37.341349999999998</v>
      </c>
      <c r="FD165" s="104">
        <v>1318.2619999999999</v>
      </c>
      <c r="FE165" s="66">
        <f t="shared" si="1547"/>
        <v>35303.008595029365</v>
      </c>
      <c r="FF165" s="103">
        <v>38.149509999999999</v>
      </c>
      <c r="FG165" s="104">
        <v>1905.2919999999999</v>
      </c>
      <c r="FH165" s="66">
        <f t="shared" si="1548"/>
        <v>49942.764664605129</v>
      </c>
      <c r="FI165" s="103">
        <v>0.11455</v>
      </c>
      <c r="FJ165" s="104">
        <v>4.2629999999999999</v>
      </c>
      <c r="FK165" s="66">
        <f t="shared" si="1549"/>
        <v>37215.189873417723</v>
      </c>
      <c r="FL165" s="65">
        <v>0</v>
      </c>
      <c r="FM165" s="106">
        <v>0</v>
      </c>
      <c r="FN165" s="66">
        <f t="shared" si="1550"/>
        <v>0</v>
      </c>
      <c r="FO165" s="65">
        <v>0</v>
      </c>
      <c r="FP165" s="106">
        <v>0</v>
      </c>
      <c r="FQ165" s="66">
        <f t="shared" si="1551"/>
        <v>0</v>
      </c>
      <c r="FR165" s="65">
        <v>0</v>
      </c>
      <c r="FS165" s="106">
        <v>0</v>
      </c>
      <c r="FT165" s="66">
        <f t="shared" si="1552"/>
        <v>0</v>
      </c>
      <c r="FU165" s="65">
        <v>0</v>
      </c>
      <c r="FV165" s="106">
        <v>0</v>
      </c>
      <c r="FW165" s="66">
        <f t="shared" si="1553"/>
        <v>0</v>
      </c>
      <c r="FX165" s="65">
        <v>0</v>
      </c>
      <c r="FY165" s="106">
        <v>0</v>
      </c>
      <c r="FZ165" s="66">
        <f t="shared" si="1554"/>
        <v>0</v>
      </c>
      <c r="GA165" s="65">
        <v>0</v>
      </c>
      <c r="GB165" s="106">
        <v>0</v>
      </c>
      <c r="GC165" s="66">
        <f t="shared" si="1555"/>
        <v>0</v>
      </c>
      <c r="GD165" s="65">
        <v>0</v>
      </c>
      <c r="GE165" s="106">
        <v>0</v>
      </c>
      <c r="GF165" s="66">
        <f t="shared" si="1556"/>
        <v>0</v>
      </c>
      <c r="GG165" s="65">
        <v>0</v>
      </c>
      <c r="GH165" s="106">
        <v>0</v>
      </c>
      <c r="GI165" s="66">
        <f t="shared" si="1557"/>
        <v>0</v>
      </c>
      <c r="GJ165" s="65">
        <v>0</v>
      </c>
      <c r="GK165" s="106">
        <v>0</v>
      </c>
      <c r="GL165" s="66">
        <f t="shared" si="1558"/>
        <v>0</v>
      </c>
      <c r="GM165" s="65">
        <v>0</v>
      </c>
      <c r="GN165" s="106">
        <v>0</v>
      </c>
      <c r="GO165" s="66">
        <f t="shared" si="1559"/>
        <v>0</v>
      </c>
      <c r="GP165" s="65">
        <v>0</v>
      </c>
      <c r="GQ165" s="106">
        <v>0</v>
      </c>
      <c r="GR165" s="66">
        <f t="shared" si="1560"/>
        <v>0</v>
      </c>
      <c r="GS165" s="65">
        <v>0</v>
      </c>
      <c r="GT165" s="106">
        <v>0</v>
      </c>
      <c r="GU165" s="66">
        <f t="shared" si="1561"/>
        <v>0</v>
      </c>
      <c r="GV165" s="65">
        <v>0</v>
      </c>
      <c r="GW165" s="106">
        <v>0</v>
      </c>
      <c r="GX165" s="66">
        <f t="shared" si="1562"/>
        <v>0</v>
      </c>
      <c r="GY165" s="65">
        <v>0</v>
      </c>
      <c r="GZ165" s="106">
        <v>0</v>
      </c>
      <c r="HA165" s="66">
        <f t="shared" si="1563"/>
        <v>0</v>
      </c>
      <c r="HB165" s="65">
        <v>0</v>
      </c>
      <c r="HC165" s="106">
        <v>0</v>
      </c>
      <c r="HD165" s="66">
        <f t="shared" si="1564"/>
        <v>0</v>
      </c>
      <c r="HE165" s="65">
        <v>0</v>
      </c>
      <c r="HF165" s="106">
        <v>0</v>
      </c>
      <c r="HG165" s="66">
        <f t="shared" si="1565"/>
        <v>0</v>
      </c>
      <c r="HH165" s="65">
        <v>0</v>
      </c>
      <c r="HI165" s="106">
        <v>0</v>
      </c>
      <c r="HJ165" s="66">
        <f t="shared" si="1566"/>
        <v>0</v>
      </c>
      <c r="HK165" s="65">
        <v>0</v>
      </c>
      <c r="HL165" s="106">
        <v>0</v>
      </c>
      <c r="HM165" s="66">
        <f t="shared" si="1567"/>
        <v>0</v>
      </c>
      <c r="HN165" s="65">
        <v>0</v>
      </c>
      <c r="HO165" s="106">
        <v>0</v>
      </c>
      <c r="HP165" s="66">
        <f t="shared" si="1568"/>
        <v>0</v>
      </c>
      <c r="HQ165" s="65">
        <v>0</v>
      </c>
      <c r="HR165" s="106">
        <v>0</v>
      </c>
      <c r="HS165" s="66">
        <f t="shared" si="1569"/>
        <v>0</v>
      </c>
      <c r="HT165" s="65">
        <v>0</v>
      </c>
      <c r="HU165" s="106">
        <v>0</v>
      </c>
      <c r="HV165" s="66">
        <f t="shared" si="1570"/>
        <v>0</v>
      </c>
      <c r="HW165" s="65">
        <v>0</v>
      </c>
      <c r="HX165" s="106">
        <v>0</v>
      </c>
      <c r="HY165" s="66">
        <f t="shared" si="1571"/>
        <v>0</v>
      </c>
      <c r="HZ165" s="65">
        <v>0</v>
      </c>
      <c r="IA165" s="106">
        <v>0</v>
      </c>
      <c r="IB165" s="66">
        <f t="shared" si="1572"/>
        <v>0</v>
      </c>
      <c r="IC165" s="65">
        <v>0</v>
      </c>
      <c r="ID165" s="106">
        <v>0</v>
      </c>
      <c r="IE165" s="66">
        <f t="shared" si="1573"/>
        <v>0</v>
      </c>
      <c r="IF165" s="65">
        <v>0</v>
      </c>
      <c r="IG165" s="106">
        <v>0</v>
      </c>
      <c r="IH165" s="66">
        <f t="shared" si="1574"/>
        <v>0</v>
      </c>
      <c r="II165" s="65">
        <v>0</v>
      </c>
      <c r="IJ165" s="106">
        <v>0</v>
      </c>
      <c r="IK165" s="66">
        <f t="shared" si="1575"/>
        <v>0</v>
      </c>
      <c r="IL165" s="65">
        <v>0</v>
      </c>
      <c r="IM165" s="106">
        <v>0</v>
      </c>
      <c r="IN165" s="66">
        <f t="shared" si="1576"/>
        <v>0</v>
      </c>
      <c r="IO165" s="103">
        <v>2.6775500000000001</v>
      </c>
      <c r="IP165" s="104">
        <v>170.58099999999999</v>
      </c>
      <c r="IQ165" s="66">
        <f t="shared" si="1577"/>
        <v>63707.867266717702</v>
      </c>
      <c r="IR165" s="65">
        <v>0</v>
      </c>
      <c r="IS165" s="106">
        <v>0</v>
      </c>
      <c r="IT165" s="66">
        <f t="shared" si="1578"/>
        <v>0</v>
      </c>
      <c r="IU165" s="103">
        <v>0.45818000000000003</v>
      </c>
      <c r="IV165" s="104">
        <v>16.652999999999999</v>
      </c>
      <c r="IW165" s="66">
        <f t="shared" si="1579"/>
        <v>36345.977563403023</v>
      </c>
      <c r="IX165" s="103">
        <v>0.111</v>
      </c>
      <c r="IY165" s="104">
        <v>25.082999999999998</v>
      </c>
      <c r="IZ165" s="66">
        <f t="shared" si="1580"/>
        <v>225972.97297297296</v>
      </c>
      <c r="JA165" s="65">
        <v>0</v>
      </c>
      <c r="JB165" s="106">
        <v>0</v>
      </c>
      <c r="JC165" s="66">
        <f t="shared" si="1581"/>
        <v>0</v>
      </c>
      <c r="JD165" s="103">
        <v>2.7680799999999999</v>
      </c>
      <c r="JE165" s="104">
        <v>103.005</v>
      </c>
      <c r="JF165" s="66">
        <f t="shared" si="1582"/>
        <v>37211.713534290917</v>
      </c>
      <c r="JG165" s="103">
        <v>6.473000000000001E-2</v>
      </c>
      <c r="JH165" s="104">
        <v>2.819</v>
      </c>
      <c r="JI165" s="66">
        <f t="shared" si="1583"/>
        <v>43550.131314691789</v>
      </c>
      <c r="JJ165" s="11">
        <f t="shared" si="1584"/>
        <v>242.33225999999996</v>
      </c>
      <c r="JK165" s="21">
        <f t="shared" si="1585"/>
        <v>11124.531999999999</v>
      </c>
    </row>
    <row r="166" spans="1:271" x14ac:dyDescent="0.3">
      <c r="A166" s="57">
        <v>2021</v>
      </c>
      <c r="B166" s="66" t="s">
        <v>9</v>
      </c>
      <c r="C166" s="65">
        <v>0</v>
      </c>
      <c r="D166" s="106">
        <v>0</v>
      </c>
      <c r="E166" s="66">
        <f t="shared" ref="E166:E173" si="1587">IF(C166=0,0,D166/C166*1000)</f>
        <v>0</v>
      </c>
      <c r="F166" s="109">
        <v>2.6505999999999998</v>
      </c>
      <c r="G166" s="110">
        <v>109.925</v>
      </c>
      <c r="H166" s="66">
        <f t="shared" si="1497"/>
        <v>41471.742247038404</v>
      </c>
      <c r="I166" s="65">
        <v>0</v>
      </c>
      <c r="J166" s="106">
        <v>0</v>
      </c>
      <c r="K166" s="66">
        <f t="shared" si="1498"/>
        <v>0</v>
      </c>
      <c r="L166" s="65">
        <v>0</v>
      </c>
      <c r="M166" s="106">
        <v>0</v>
      </c>
      <c r="N166" s="66">
        <f t="shared" si="1499"/>
        <v>0</v>
      </c>
      <c r="O166" s="65">
        <v>0</v>
      </c>
      <c r="P166" s="106">
        <v>0</v>
      </c>
      <c r="Q166" s="66">
        <f t="shared" si="1500"/>
        <v>0</v>
      </c>
      <c r="R166" s="65">
        <v>0</v>
      </c>
      <c r="S166" s="106">
        <v>0</v>
      </c>
      <c r="T166" s="66">
        <f t="shared" si="1501"/>
        <v>0</v>
      </c>
      <c r="U166" s="109">
        <v>0</v>
      </c>
      <c r="V166" s="110">
        <v>0</v>
      </c>
      <c r="W166" s="66">
        <f t="shared" si="1502"/>
        <v>0</v>
      </c>
      <c r="X166" s="109">
        <v>43.694879999999998</v>
      </c>
      <c r="Y166" s="110">
        <v>1937.0509999999999</v>
      </c>
      <c r="Z166" s="66">
        <f t="shared" si="1503"/>
        <v>44331.303804930918</v>
      </c>
      <c r="AA166" s="65">
        <v>0</v>
      </c>
      <c r="AB166" s="106">
        <v>0</v>
      </c>
      <c r="AC166" s="66">
        <f t="shared" si="1504"/>
        <v>0</v>
      </c>
      <c r="AD166" s="65">
        <v>0</v>
      </c>
      <c r="AE166" s="106">
        <v>0</v>
      </c>
      <c r="AF166" s="66">
        <f t="shared" si="1505"/>
        <v>0</v>
      </c>
      <c r="AG166" s="65">
        <v>0</v>
      </c>
      <c r="AH166" s="106">
        <v>0</v>
      </c>
      <c r="AI166" s="66">
        <f t="shared" si="1506"/>
        <v>0</v>
      </c>
      <c r="AJ166" s="65">
        <v>0</v>
      </c>
      <c r="AK166" s="106">
        <v>0</v>
      </c>
      <c r="AL166" s="66">
        <f t="shared" si="1507"/>
        <v>0</v>
      </c>
      <c r="AM166" s="65">
        <v>0</v>
      </c>
      <c r="AN166" s="106">
        <v>0</v>
      </c>
      <c r="AO166" s="66">
        <f t="shared" si="1508"/>
        <v>0</v>
      </c>
      <c r="AP166" s="65">
        <v>0</v>
      </c>
      <c r="AQ166" s="106">
        <v>0</v>
      </c>
      <c r="AR166" s="66">
        <f t="shared" si="1509"/>
        <v>0</v>
      </c>
      <c r="AS166" s="65">
        <v>0</v>
      </c>
      <c r="AT166" s="106">
        <v>0</v>
      </c>
      <c r="AU166" s="66">
        <f t="shared" si="1510"/>
        <v>0</v>
      </c>
      <c r="AV166" s="109">
        <v>0.12690000000000001</v>
      </c>
      <c r="AW166" s="110">
        <v>5.7789999999999999</v>
      </c>
      <c r="AX166" s="66">
        <f t="shared" si="1511"/>
        <v>45539.795114263194</v>
      </c>
      <c r="AY166" s="65">
        <v>0</v>
      </c>
      <c r="AZ166" s="106">
        <v>0</v>
      </c>
      <c r="BA166" s="66">
        <f t="shared" si="1512"/>
        <v>0</v>
      </c>
      <c r="BB166" s="65">
        <v>0</v>
      </c>
      <c r="BC166" s="106">
        <v>0</v>
      </c>
      <c r="BD166" s="66">
        <f t="shared" si="1513"/>
        <v>0</v>
      </c>
      <c r="BE166" s="109">
        <v>3.94658</v>
      </c>
      <c r="BF166" s="110">
        <v>153.30600000000001</v>
      </c>
      <c r="BG166" s="66">
        <f t="shared" si="1514"/>
        <v>38845.278696998423</v>
      </c>
      <c r="BH166" s="65">
        <v>0</v>
      </c>
      <c r="BI166" s="106">
        <v>0</v>
      </c>
      <c r="BJ166" s="66">
        <f t="shared" si="1515"/>
        <v>0</v>
      </c>
      <c r="BK166" s="65"/>
      <c r="BL166" s="106"/>
      <c r="BM166" s="66"/>
      <c r="BN166" s="65">
        <v>0</v>
      </c>
      <c r="BO166" s="106">
        <v>0</v>
      </c>
      <c r="BP166" s="66">
        <f t="shared" si="1516"/>
        <v>0</v>
      </c>
      <c r="BQ166" s="65">
        <v>0</v>
      </c>
      <c r="BR166" s="106">
        <v>0</v>
      </c>
      <c r="BS166" s="66">
        <f t="shared" si="1517"/>
        <v>0</v>
      </c>
      <c r="BT166" s="109">
        <v>31.014650000000003</v>
      </c>
      <c r="BU166" s="110">
        <v>1406.1980000000001</v>
      </c>
      <c r="BV166" s="66">
        <f t="shared" si="1518"/>
        <v>45339.799094943839</v>
      </c>
      <c r="BW166" s="65">
        <v>0</v>
      </c>
      <c r="BX166" s="106">
        <v>0</v>
      </c>
      <c r="BY166" s="66">
        <f t="shared" si="1519"/>
        <v>0</v>
      </c>
      <c r="BZ166" s="65">
        <v>0</v>
      </c>
      <c r="CA166" s="106">
        <v>0</v>
      </c>
      <c r="CB166" s="66">
        <f t="shared" si="1520"/>
        <v>0</v>
      </c>
      <c r="CC166" s="65">
        <v>0</v>
      </c>
      <c r="CD166" s="106">
        <v>0</v>
      </c>
      <c r="CE166" s="66">
        <f t="shared" si="1521"/>
        <v>0</v>
      </c>
      <c r="CF166" s="65">
        <v>0</v>
      </c>
      <c r="CG166" s="106">
        <v>0</v>
      </c>
      <c r="CH166" s="66">
        <f t="shared" si="1522"/>
        <v>0</v>
      </c>
      <c r="CI166" s="65">
        <v>0</v>
      </c>
      <c r="CJ166" s="106">
        <v>0</v>
      </c>
      <c r="CK166" s="66">
        <f t="shared" si="1523"/>
        <v>0</v>
      </c>
      <c r="CL166" s="109">
        <v>0.1709</v>
      </c>
      <c r="CM166" s="110">
        <v>7.5789999999999997</v>
      </c>
      <c r="CN166" s="66">
        <f t="shared" si="1524"/>
        <v>44347.571679344648</v>
      </c>
      <c r="CO166" s="65">
        <v>0</v>
      </c>
      <c r="CP166" s="106">
        <v>0</v>
      </c>
      <c r="CQ166" s="66">
        <f t="shared" si="1525"/>
        <v>0</v>
      </c>
      <c r="CR166" s="65">
        <v>0</v>
      </c>
      <c r="CS166" s="106">
        <v>0</v>
      </c>
      <c r="CT166" s="66">
        <f t="shared" si="1526"/>
        <v>0</v>
      </c>
      <c r="CU166" s="65">
        <v>0</v>
      </c>
      <c r="CV166" s="106">
        <v>0</v>
      </c>
      <c r="CW166" s="66">
        <f t="shared" si="1527"/>
        <v>0</v>
      </c>
      <c r="CX166" s="65">
        <v>0</v>
      </c>
      <c r="CY166" s="106">
        <v>0</v>
      </c>
      <c r="CZ166" s="66">
        <f t="shared" si="1528"/>
        <v>0</v>
      </c>
      <c r="DA166" s="65">
        <v>0</v>
      </c>
      <c r="DB166" s="106">
        <v>0</v>
      </c>
      <c r="DC166" s="66">
        <f t="shared" si="1529"/>
        <v>0</v>
      </c>
      <c r="DD166" s="109">
        <v>7.639E-2</v>
      </c>
      <c r="DE166" s="110">
        <v>3.3679999999999999</v>
      </c>
      <c r="DF166" s="66">
        <f t="shared" si="1530"/>
        <v>44089.540515774315</v>
      </c>
      <c r="DG166" s="65">
        <v>0</v>
      </c>
      <c r="DH166" s="106">
        <v>0</v>
      </c>
      <c r="DI166" s="66">
        <f t="shared" si="1531"/>
        <v>0</v>
      </c>
      <c r="DJ166" s="65">
        <v>0</v>
      </c>
      <c r="DK166" s="106">
        <v>0</v>
      </c>
      <c r="DL166" s="66">
        <f t="shared" si="1532"/>
        <v>0</v>
      </c>
      <c r="DM166" s="65">
        <v>0</v>
      </c>
      <c r="DN166" s="106">
        <v>0</v>
      </c>
      <c r="DO166" s="66">
        <f t="shared" si="1533"/>
        <v>0</v>
      </c>
      <c r="DP166" s="65">
        <v>0</v>
      </c>
      <c r="DQ166" s="106">
        <v>0</v>
      </c>
      <c r="DR166" s="66">
        <f t="shared" si="1534"/>
        <v>0</v>
      </c>
      <c r="DS166" s="65">
        <v>0</v>
      </c>
      <c r="DT166" s="106">
        <v>0</v>
      </c>
      <c r="DU166" s="66">
        <f t="shared" si="1535"/>
        <v>0</v>
      </c>
      <c r="DV166" s="65">
        <v>0</v>
      </c>
      <c r="DW166" s="106">
        <v>0</v>
      </c>
      <c r="DX166" s="66">
        <f t="shared" si="1536"/>
        <v>0</v>
      </c>
      <c r="DY166" s="65">
        <v>0</v>
      </c>
      <c r="DZ166" s="106">
        <v>0</v>
      </c>
      <c r="EA166" s="66">
        <f t="shared" si="1537"/>
        <v>0</v>
      </c>
      <c r="EB166" s="109">
        <v>17.7501</v>
      </c>
      <c r="EC166" s="110">
        <v>398.19600000000003</v>
      </c>
      <c r="ED166" s="66">
        <f t="shared" si="1538"/>
        <v>22433.451079148854</v>
      </c>
      <c r="EE166" s="65">
        <v>0</v>
      </c>
      <c r="EF166" s="106">
        <v>0</v>
      </c>
      <c r="EG166" s="66">
        <f t="shared" si="1539"/>
        <v>0</v>
      </c>
      <c r="EH166" s="65">
        <v>0</v>
      </c>
      <c r="EI166" s="106">
        <v>0</v>
      </c>
      <c r="EJ166" s="66">
        <f t="shared" si="1540"/>
        <v>0</v>
      </c>
      <c r="EK166" s="65">
        <v>0</v>
      </c>
      <c r="EL166" s="106">
        <v>0</v>
      </c>
      <c r="EM166" s="66">
        <f t="shared" si="1541"/>
        <v>0</v>
      </c>
      <c r="EN166" s="109">
        <v>0.49342000000000003</v>
      </c>
      <c r="EO166" s="110">
        <v>19.867999999999999</v>
      </c>
      <c r="EP166" s="66">
        <f t="shared" si="1542"/>
        <v>40265.899233918361</v>
      </c>
      <c r="EQ166" s="65">
        <v>0</v>
      </c>
      <c r="ER166" s="106">
        <v>0</v>
      </c>
      <c r="ES166" s="66">
        <f t="shared" si="1543"/>
        <v>0</v>
      </c>
      <c r="ET166" s="65">
        <v>0</v>
      </c>
      <c r="EU166" s="106">
        <v>0</v>
      </c>
      <c r="EV166" s="66">
        <f t="shared" si="1544"/>
        <v>0</v>
      </c>
      <c r="EW166" s="65">
        <v>0</v>
      </c>
      <c r="EX166" s="106">
        <v>0</v>
      </c>
      <c r="EY166" s="66">
        <f t="shared" si="1545"/>
        <v>0</v>
      </c>
      <c r="EZ166" s="65">
        <v>0</v>
      </c>
      <c r="FA166" s="106">
        <v>0</v>
      </c>
      <c r="FB166" s="66">
        <f t="shared" si="1546"/>
        <v>0</v>
      </c>
      <c r="FC166" s="109">
        <v>17.916919999999998</v>
      </c>
      <c r="FD166" s="110">
        <v>741.51400000000001</v>
      </c>
      <c r="FE166" s="66">
        <f t="shared" si="1547"/>
        <v>41386.24272475404</v>
      </c>
      <c r="FF166" s="109">
        <v>28.520979999999998</v>
      </c>
      <c r="FG166" s="110">
        <v>1496.424</v>
      </c>
      <c r="FH166" s="66">
        <f t="shared" si="1548"/>
        <v>52467.481832671947</v>
      </c>
      <c r="FI166" s="65">
        <v>0</v>
      </c>
      <c r="FJ166" s="106">
        <v>0</v>
      </c>
      <c r="FK166" s="66">
        <f t="shared" si="1549"/>
        <v>0</v>
      </c>
      <c r="FL166" s="65">
        <v>0</v>
      </c>
      <c r="FM166" s="106">
        <v>0</v>
      </c>
      <c r="FN166" s="66">
        <f t="shared" si="1550"/>
        <v>0</v>
      </c>
      <c r="FO166" s="65">
        <v>0</v>
      </c>
      <c r="FP166" s="106">
        <v>0</v>
      </c>
      <c r="FQ166" s="66">
        <f t="shared" si="1551"/>
        <v>0</v>
      </c>
      <c r="FR166" s="109">
        <v>4.7259999999999996E-2</v>
      </c>
      <c r="FS166" s="110">
        <v>2.2389999999999999</v>
      </c>
      <c r="FT166" s="66">
        <f t="shared" si="1552"/>
        <v>47376.216673719842</v>
      </c>
      <c r="FU166" s="65">
        <v>0</v>
      </c>
      <c r="FV166" s="106">
        <v>0</v>
      </c>
      <c r="FW166" s="66">
        <f t="shared" si="1553"/>
        <v>0</v>
      </c>
      <c r="FX166" s="65">
        <v>0</v>
      </c>
      <c r="FY166" s="106">
        <v>0</v>
      </c>
      <c r="FZ166" s="66">
        <f t="shared" si="1554"/>
        <v>0</v>
      </c>
      <c r="GA166" s="65">
        <v>0</v>
      </c>
      <c r="GB166" s="106">
        <v>0</v>
      </c>
      <c r="GC166" s="66">
        <f t="shared" si="1555"/>
        <v>0</v>
      </c>
      <c r="GD166" s="65">
        <v>0</v>
      </c>
      <c r="GE166" s="106">
        <v>0</v>
      </c>
      <c r="GF166" s="66">
        <f t="shared" si="1556"/>
        <v>0</v>
      </c>
      <c r="GG166" s="65">
        <v>0</v>
      </c>
      <c r="GH166" s="106">
        <v>0</v>
      </c>
      <c r="GI166" s="66">
        <f t="shared" si="1557"/>
        <v>0</v>
      </c>
      <c r="GJ166" s="65">
        <v>0</v>
      </c>
      <c r="GK166" s="106">
        <v>0</v>
      </c>
      <c r="GL166" s="66">
        <f t="shared" si="1558"/>
        <v>0</v>
      </c>
      <c r="GM166" s="65">
        <v>0</v>
      </c>
      <c r="GN166" s="106">
        <v>0</v>
      </c>
      <c r="GO166" s="66">
        <f t="shared" si="1559"/>
        <v>0</v>
      </c>
      <c r="GP166" s="65">
        <v>0</v>
      </c>
      <c r="GQ166" s="106">
        <v>0</v>
      </c>
      <c r="GR166" s="66">
        <f t="shared" si="1560"/>
        <v>0</v>
      </c>
      <c r="GS166" s="65">
        <v>0</v>
      </c>
      <c r="GT166" s="106">
        <v>0</v>
      </c>
      <c r="GU166" s="66">
        <f t="shared" si="1561"/>
        <v>0</v>
      </c>
      <c r="GV166" s="65">
        <v>0</v>
      </c>
      <c r="GW166" s="106">
        <v>0</v>
      </c>
      <c r="GX166" s="66">
        <f t="shared" si="1562"/>
        <v>0</v>
      </c>
      <c r="GY166" s="65">
        <v>0</v>
      </c>
      <c r="GZ166" s="106">
        <v>0</v>
      </c>
      <c r="HA166" s="66">
        <f t="shared" si="1563"/>
        <v>0</v>
      </c>
      <c r="HB166" s="65">
        <v>0</v>
      </c>
      <c r="HC166" s="106">
        <v>0</v>
      </c>
      <c r="HD166" s="66">
        <f t="shared" si="1564"/>
        <v>0</v>
      </c>
      <c r="HE166" s="65">
        <v>0</v>
      </c>
      <c r="HF166" s="106">
        <v>0</v>
      </c>
      <c r="HG166" s="66">
        <f t="shared" si="1565"/>
        <v>0</v>
      </c>
      <c r="HH166" s="65">
        <v>0</v>
      </c>
      <c r="HI166" s="106">
        <v>0</v>
      </c>
      <c r="HJ166" s="66">
        <f t="shared" si="1566"/>
        <v>0</v>
      </c>
      <c r="HK166" s="65">
        <v>0</v>
      </c>
      <c r="HL166" s="106">
        <v>0</v>
      </c>
      <c r="HM166" s="66">
        <f t="shared" si="1567"/>
        <v>0</v>
      </c>
      <c r="HN166" s="65">
        <v>0</v>
      </c>
      <c r="HO166" s="106">
        <v>0</v>
      </c>
      <c r="HP166" s="66">
        <f t="shared" si="1568"/>
        <v>0</v>
      </c>
      <c r="HQ166" s="65">
        <v>0</v>
      </c>
      <c r="HR166" s="106">
        <v>0</v>
      </c>
      <c r="HS166" s="66">
        <f t="shared" si="1569"/>
        <v>0</v>
      </c>
      <c r="HT166" s="65">
        <v>0</v>
      </c>
      <c r="HU166" s="106">
        <v>0</v>
      </c>
      <c r="HV166" s="66">
        <f t="shared" si="1570"/>
        <v>0</v>
      </c>
      <c r="HW166" s="65">
        <v>0</v>
      </c>
      <c r="HX166" s="106">
        <v>0</v>
      </c>
      <c r="HY166" s="66">
        <f t="shared" si="1571"/>
        <v>0</v>
      </c>
      <c r="HZ166" s="65">
        <v>0</v>
      </c>
      <c r="IA166" s="106">
        <v>0</v>
      </c>
      <c r="IB166" s="66">
        <f t="shared" si="1572"/>
        <v>0</v>
      </c>
      <c r="IC166" s="65">
        <v>0</v>
      </c>
      <c r="ID166" s="106">
        <v>0</v>
      </c>
      <c r="IE166" s="66">
        <f t="shared" si="1573"/>
        <v>0</v>
      </c>
      <c r="IF166" s="65">
        <v>0</v>
      </c>
      <c r="IG166" s="106">
        <v>0</v>
      </c>
      <c r="IH166" s="66">
        <f t="shared" si="1574"/>
        <v>0</v>
      </c>
      <c r="II166" s="65">
        <v>0</v>
      </c>
      <c r="IJ166" s="106">
        <v>0</v>
      </c>
      <c r="IK166" s="66">
        <f t="shared" si="1575"/>
        <v>0</v>
      </c>
      <c r="IL166" s="65">
        <v>0</v>
      </c>
      <c r="IM166" s="106">
        <v>0</v>
      </c>
      <c r="IN166" s="66">
        <f t="shared" si="1576"/>
        <v>0</v>
      </c>
      <c r="IO166" s="109">
        <v>3.8859999999999999E-2</v>
      </c>
      <c r="IP166" s="110">
        <v>1.9339999999999999</v>
      </c>
      <c r="IQ166" s="66">
        <f t="shared" si="1577"/>
        <v>49768.399382398347</v>
      </c>
      <c r="IR166" s="109">
        <v>4.8799999999999996E-2</v>
      </c>
      <c r="IS166" s="110">
        <v>2.8610000000000002</v>
      </c>
      <c r="IT166" s="66">
        <f t="shared" si="1578"/>
        <v>58627.049180327878</v>
      </c>
      <c r="IU166" s="109">
        <v>0.22169999999999998</v>
      </c>
      <c r="IV166" s="110">
        <v>7.9489999999999998</v>
      </c>
      <c r="IW166" s="66">
        <f t="shared" si="1579"/>
        <v>35854.75868290483</v>
      </c>
      <c r="IX166" s="65">
        <v>0</v>
      </c>
      <c r="IY166" s="106">
        <v>0</v>
      </c>
      <c r="IZ166" s="66">
        <f t="shared" si="1580"/>
        <v>0</v>
      </c>
      <c r="JA166" s="65">
        <v>0</v>
      </c>
      <c r="JB166" s="106">
        <v>0</v>
      </c>
      <c r="JC166" s="66">
        <f t="shared" si="1581"/>
        <v>0</v>
      </c>
      <c r="JD166" s="109">
        <v>3.8206199999999999</v>
      </c>
      <c r="JE166" s="110">
        <v>148.23400000000001</v>
      </c>
      <c r="JF166" s="66">
        <f t="shared" si="1582"/>
        <v>38798.414916950656</v>
      </c>
      <c r="JG166" s="109">
        <v>6.0000000000000001E-3</v>
      </c>
      <c r="JH166" s="110">
        <v>0.33</v>
      </c>
      <c r="JI166" s="66">
        <f t="shared" si="1583"/>
        <v>55000</v>
      </c>
      <c r="JJ166" s="11">
        <f t="shared" si="1584"/>
        <v>150.54556000000002</v>
      </c>
      <c r="JK166" s="21">
        <f t="shared" si="1585"/>
        <v>6442.7549999999992</v>
      </c>
    </row>
    <row r="167" spans="1:271" x14ac:dyDescent="0.3">
      <c r="A167" s="57">
        <v>2021</v>
      </c>
      <c r="B167" s="58" t="s">
        <v>10</v>
      </c>
      <c r="C167" s="65">
        <v>0</v>
      </c>
      <c r="D167" s="106">
        <v>0</v>
      </c>
      <c r="E167" s="66">
        <f t="shared" si="1587"/>
        <v>0</v>
      </c>
      <c r="F167" s="105">
        <v>4.4134500000000001</v>
      </c>
      <c r="G167" s="106">
        <v>187.298</v>
      </c>
      <c r="H167" s="66">
        <f t="shared" si="1497"/>
        <v>42438.002016563005</v>
      </c>
      <c r="I167" s="65">
        <v>0</v>
      </c>
      <c r="J167" s="106">
        <v>0</v>
      </c>
      <c r="K167" s="66">
        <f t="shared" si="1498"/>
        <v>0</v>
      </c>
      <c r="L167" s="65">
        <v>0</v>
      </c>
      <c r="M167" s="106">
        <v>0</v>
      </c>
      <c r="N167" s="66">
        <f t="shared" si="1499"/>
        <v>0</v>
      </c>
      <c r="O167" s="65">
        <v>0</v>
      </c>
      <c r="P167" s="106">
        <v>0</v>
      </c>
      <c r="Q167" s="66">
        <f t="shared" si="1500"/>
        <v>0</v>
      </c>
      <c r="R167" s="65">
        <v>0</v>
      </c>
      <c r="S167" s="106">
        <v>0</v>
      </c>
      <c r="T167" s="66">
        <f t="shared" si="1501"/>
        <v>0</v>
      </c>
      <c r="U167" s="105">
        <v>0</v>
      </c>
      <c r="V167" s="106">
        <v>0</v>
      </c>
      <c r="W167" s="66">
        <f t="shared" si="1502"/>
        <v>0</v>
      </c>
      <c r="X167" s="105">
        <v>62.564680000000003</v>
      </c>
      <c r="Y167" s="106">
        <v>2526.8470000000002</v>
      </c>
      <c r="Z167" s="66">
        <f t="shared" si="1503"/>
        <v>40387.755519567909</v>
      </c>
      <c r="AA167" s="65">
        <v>0</v>
      </c>
      <c r="AB167" s="106">
        <v>0</v>
      </c>
      <c r="AC167" s="66">
        <f t="shared" si="1504"/>
        <v>0</v>
      </c>
      <c r="AD167" s="65">
        <v>0</v>
      </c>
      <c r="AE167" s="106">
        <v>0</v>
      </c>
      <c r="AF167" s="66">
        <f t="shared" si="1505"/>
        <v>0</v>
      </c>
      <c r="AG167" s="65">
        <v>0</v>
      </c>
      <c r="AH167" s="106">
        <v>0</v>
      </c>
      <c r="AI167" s="66">
        <f t="shared" si="1506"/>
        <v>0</v>
      </c>
      <c r="AJ167" s="65">
        <v>0</v>
      </c>
      <c r="AK167" s="106">
        <v>0</v>
      </c>
      <c r="AL167" s="66">
        <f t="shared" si="1507"/>
        <v>0</v>
      </c>
      <c r="AM167" s="65">
        <v>0</v>
      </c>
      <c r="AN167" s="106">
        <v>0</v>
      </c>
      <c r="AO167" s="66">
        <f t="shared" si="1508"/>
        <v>0</v>
      </c>
      <c r="AP167" s="65">
        <v>0</v>
      </c>
      <c r="AQ167" s="106">
        <v>0</v>
      </c>
      <c r="AR167" s="66">
        <f t="shared" si="1509"/>
        <v>0</v>
      </c>
      <c r="AS167" s="65">
        <v>0</v>
      </c>
      <c r="AT167" s="106">
        <v>0</v>
      </c>
      <c r="AU167" s="66">
        <f t="shared" si="1510"/>
        <v>0</v>
      </c>
      <c r="AV167" s="65">
        <v>0</v>
      </c>
      <c r="AW167" s="106">
        <v>0</v>
      </c>
      <c r="AX167" s="66">
        <f t="shared" si="1511"/>
        <v>0</v>
      </c>
      <c r="AY167" s="65">
        <v>0</v>
      </c>
      <c r="AZ167" s="106">
        <v>0</v>
      </c>
      <c r="BA167" s="66">
        <f t="shared" si="1512"/>
        <v>0</v>
      </c>
      <c r="BB167" s="65">
        <v>0</v>
      </c>
      <c r="BC167" s="106">
        <v>0</v>
      </c>
      <c r="BD167" s="66">
        <f t="shared" si="1513"/>
        <v>0</v>
      </c>
      <c r="BE167" s="65">
        <v>0</v>
      </c>
      <c r="BF167" s="106">
        <v>0</v>
      </c>
      <c r="BG167" s="66">
        <f t="shared" si="1514"/>
        <v>0</v>
      </c>
      <c r="BH167" s="65">
        <v>0</v>
      </c>
      <c r="BI167" s="106">
        <v>0</v>
      </c>
      <c r="BJ167" s="66">
        <f t="shared" si="1515"/>
        <v>0</v>
      </c>
      <c r="BK167" s="65"/>
      <c r="BL167" s="106"/>
      <c r="BM167" s="66"/>
      <c r="BN167" s="65">
        <v>0</v>
      </c>
      <c r="BO167" s="106">
        <v>0</v>
      </c>
      <c r="BP167" s="66">
        <f t="shared" si="1516"/>
        <v>0</v>
      </c>
      <c r="BQ167" s="65">
        <v>0</v>
      </c>
      <c r="BR167" s="106">
        <v>0</v>
      </c>
      <c r="BS167" s="66">
        <f t="shared" si="1517"/>
        <v>0</v>
      </c>
      <c r="BT167" s="105">
        <v>45.464080000000003</v>
      </c>
      <c r="BU167" s="106">
        <v>1523.3589999999999</v>
      </c>
      <c r="BV167" s="66">
        <f t="shared" si="1518"/>
        <v>33506.8695990329</v>
      </c>
      <c r="BW167" s="65">
        <v>0</v>
      </c>
      <c r="BX167" s="106">
        <v>0</v>
      </c>
      <c r="BY167" s="66">
        <f t="shared" si="1519"/>
        <v>0</v>
      </c>
      <c r="BZ167" s="65">
        <v>0</v>
      </c>
      <c r="CA167" s="106">
        <v>0</v>
      </c>
      <c r="CB167" s="66">
        <f t="shared" si="1520"/>
        <v>0</v>
      </c>
      <c r="CC167" s="65">
        <v>0</v>
      </c>
      <c r="CD167" s="106">
        <v>0</v>
      </c>
      <c r="CE167" s="66">
        <f t="shared" si="1521"/>
        <v>0</v>
      </c>
      <c r="CF167" s="65">
        <v>0</v>
      </c>
      <c r="CG167" s="106">
        <v>0</v>
      </c>
      <c r="CH167" s="66">
        <f t="shared" si="1522"/>
        <v>0</v>
      </c>
      <c r="CI167" s="65">
        <v>0</v>
      </c>
      <c r="CJ167" s="106">
        <v>0</v>
      </c>
      <c r="CK167" s="66">
        <f t="shared" si="1523"/>
        <v>0</v>
      </c>
      <c r="CL167" s="105">
        <v>7.3099999999999998E-2</v>
      </c>
      <c r="CM167" s="106">
        <v>7.1390000000000002</v>
      </c>
      <c r="CN167" s="66">
        <f t="shared" si="1524"/>
        <v>97660.738714090287</v>
      </c>
      <c r="CO167" s="65">
        <v>0</v>
      </c>
      <c r="CP167" s="106">
        <v>0</v>
      </c>
      <c r="CQ167" s="66">
        <f t="shared" si="1525"/>
        <v>0</v>
      </c>
      <c r="CR167" s="65">
        <v>0</v>
      </c>
      <c r="CS167" s="106">
        <v>0</v>
      </c>
      <c r="CT167" s="66">
        <f t="shared" si="1526"/>
        <v>0</v>
      </c>
      <c r="CU167" s="65">
        <v>0</v>
      </c>
      <c r="CV167" s="106">
        <v>0</v>
      </c>
      <c r="CW167" s="66">
        <f t="shared" si="1527"/>
        <v>0</v>
      </c>
      <c r="CX167" s="65">
        <v>0</v>
      </c>
      <c r="CY167" s="106">
        <v>0</v>
      </c>
      <c r="CZ167" s="66">
        <f t="shared" si="1528"/>
        <v>0</v>
      </c>
      <c r="DA167" s="65">
        <v>0</v>
      </c>
      <c r="DB167" s="106">
        <v>0</v>
      </c>
      <c r="DC167" s="66">
        <f t="shared" si="1529"/>
        <v>0</v>
      </c>
      <c r="DD167" s="65">
        <v>0</v>
      </c>
      <c r="DE167" s="106">
        <v>0</v>
      </c>
      <c r="DF167" s="66">
        <f t="shared" si="1530"/>
        <v>0</v>
      </c>
      <c r="DG167" s="65">
        <v>0</v>
      </c>
      <c r="DH167" s="106">
        <v>0</v>
      </c>
      <c r="DI167" s="66">
        <f t="shared" si="1531"/>
        <v>0</v>
      </c>
      <c r="DJ167" s="65">
        <v>0</v>
      </c>
      <c r="DK167" s="106">
        <v>0</v>
      </c>
      <c r="DL167" s="66">
        <f t="shared" si="1532"/>
        <v>0</v>
      </c>
      <c r="DM167" s="65">
        <v>0</v>
      </c>
      <c r="DN167" s="106">
        <v>0</v>
      </c>
      <c r="DO167" s="66">
        <f t="shared" si="1533"/>
        <v>0</v>
      </c>
      <c r="DP167" s="65">
        <v>0</v>
      </c>
      <c r="DQ167" s="106">
        <v>0</v>
      </c>
      <c r="DR167" s="66">
        <f t="shared" si="1534"/>
        <v>0</v>
      </c>
      <c r="DS167" s="65">
        <v>0</v>
      </c>
      <c r="DT167" s="106">
        <v>0</v>
      </c>
      <c r="DU167" s="66">
        <f t="shared" si="1535"/>
        <v>0</v>
      </c>
      <c r="DV167" s="65">
        <v>0</v>
      </c>
      <c r="DW167" s="106">
        <v>0</v>
      </c>
      <c r="DX167" s="66">
        <f t="shared" si="1536"/>
        <v>0</v>
      </c>
      <c r="DY167" s="65">
        <v>0</v>
      </c>
      <c r="DZ167" s="106">
        <v>0</v>
      </c>
      <c r="EA167" s="66">
        <f t="shared" si="1537"/>
        <v>0</v>
      </c>
      <c r="EB167" s="105">
        <v>4.1543199999999993</v>
      </c>
      <c r="EC167" s="106">
        <v>150.226</v>
      </c>
      <c r="ED167" s="66">
        <f t="shared" si="1538"/>
        <v>36161.393441044507</v>
      </c>
      <c r="EE167" s="65">
        <v>0</v>
      </c>
      <c r="EF167" s="106">
        <v>0</v>
      </c>
      <c r="EG167" s="66">
        <f t="shared" si="1539"/>
        <v>0</v>
      </c>
      <c r="EH167" s="65">
        <v>0</v>
      </c>
      <c r="EI167" s="106">
        <v>0</v>
      </c>
      <c r="EJ167" s="66">
        <f t="shared" si="1540"/>
        <v>0</v>
      </c>
      <c r="EK167" s="65">
        <v>0</v>
      </c>
      <c r="EL167" s="106">
        <v>0</v>
      </c>
      <c r="EM167" s="66">
        <f t="shared" si="1541"/>
        <v>0</v>
      </c>
      <c r="EN167" s="105">
        <v>2.5219200000000002</v>
      </c>
      <c r="EO167" s="106">
        <v>123.414</v>
      </c>
      <c r="EP167" s="66">
        <f t="shared" si="1542"/>
        <v>48936.524552721734</v>
      </c>
      <c r="EQ167" s="65">
        <v>0</v>
      </c>
      <c r="ER167" s="106">
        <v>0</v>
      </c>
      <c r="ES167" s="66">
        <f t="shared" si="1543"/>
        <v>0</v>
      </c>
      <c r="ET167" s="65">
        <v>0</v>
      </c>
      <c r="EU167" s="106">
        <v>0</v>
      </c>
      <c r="EV167" s="66">
        <f t="shared" si="1544"/>
        <v>0</v>
      </c>
      <c r="EW167" s="65">
        <v>0</v>
      </c>
      <c r="EX167" s="106">
        <v>0</v>
      </c>
      <c r="EY167" s="66">
        <f t="shared" si="1545"/>
        <v>0</v>
      </c>
      <c r="EZ167" s="105">
        <v>4.2329999999999997</v>
      </c>
      <c r="FA167" s="106">
        <v>259.82</v>
      </c>
      <c r="FB167" s="66">
        <f t="shared" si="1546"/>
        <v>61379.636191826132</v>
      </c>
      <c r="FC167" s="65">
        <v>65.751170000000002</v>
      </c>
      <c r="FD167" s="106">
        <v>2193.7869999999998</v>
      </c>
      <c r="FE167" s="66">
        <f t="shared" si="1547"/>
        <v>33364.988029870794</v>
      </c>
      <c r="FF167" s="105">
        <v>68.873530000000002</v>
      </c>
      <c r="FG167" s="106">
        <v>2606.942</v>
      </c>
      <c r="FH167" s="66">
        <f t="shared" si="1548"/>
        <v>37851.14542553576</v>
      </c>
      <c r="FI167" s="65">
        <v>0</v>
      </c>
      <c r="FJ167" s="106">
        <v>0</v>
      </c>
      <c r="FK167" s="66">
        <f t="shared" si="1549"/>
        <v>0</v>
      </c>
      <c r="FL167" s="65">
        <v>0</v>
      </c>
      <c r="FM167" s="106">
        <v>0</v>
      </c>
      <c r="FN167" s="66">
        <f t="shared" si="1550"/>
        <v>0</v>
      </c>
      <c r="FO167" s="65">
        <v>0</v>
      </c>
      <c r="FP167" s="106">
        <v>0</v>
      </c>
      <c r="FQ167" s="66">
        <f t="shared" si="1551"/>
        <v>0</v>
      </c>
      <c r="FR167" s="65">
        <v>0</v>
      </c>
      <c r="FS167" s="106">
        <v>0</v>
      </c>
      <c r="FT167" s="66">
        <f t="shared" si="1552"/>
        <v>0</v>
      </c>
      <c r="FU167" s="65">
        <v>0</v>
      </c>
      <c r="FV167" s="106">
        <v>0</v>
      </c>
      <c r="FW167" s="66">
        <f t="shared" si="1553"/>
        <v>0</v>
      </c>
      <c r="FX167" s="65">
        <v>0</v>
      </c>
      <c r="FY167" s="106">
        <v>0</v>
      </c>
      <c r="FZ167" s="66">
        <f t="shared" si="1554"/>
        <v>0</v>
      </c>
      <c r="GA167" s="65">
        <v>0</v>
      </c>
      <c r="GB167" s="106">
        <v>0</v>
      </c>
      <c r="GC167" s="66">
        <f t="shared" si="1555"/>
        <v>0</v>
      </c>
      <c r="GD167" s="65">
        <v>0</v>
      </c>
      <c r="GE167" s="106">
        <v>0</v>
      </c>
      <c r="GF167" s="66">
        <f t="shared" si="1556"/>
        <v>0</v>
      </c>
      <c r="GG167" s="65">
        <v>0</v>
      </c>
      <c r="GH167" s="106">
        <v>0</v>
      </c>
      <c r="GI167" s="66">
        <f t="shared" si="1557"/>
        <v>0</v>
      </c>
      <c r="GJ167" s="65">
        <v>0</v>
      </c>
      <c r="GK167" s="106">
        <v>0</v>
      </c>
      <c r="GL167" s="66">
        <f t="shared" si="1558"/>
        <v>0</v>
      </c>
      <c r="GM167" s="65">
        <v>0</v>
      </c>
      <c r="GN167" s="106">
        <v>0</v>
      </c>
      <c r="GO167" s="66">
        <f t="shared" si="1559"/>
        <v>0</v>
      </c>
      <c r="GP167" s="65">
        <v>0</v>
      </c>
      <c r="GQ167" s="106">
        <v>0</v>
      </c>
      <c r="GR167" s="66">
        <f t="shared" si="1560"/>
        <v>0</v>
      </c>
      <c r="GS167" s="65">
        <v>0</v>
      </c>
      <c r="GT167" s="106">
        <v>0</v>
      </c>
      <c r="GU167" s="66">
        <f t="shared" si="1561"/>
        <v>0</v>
      </c>
      <c r="GV167" s="65">
        <v>0</v>
      </c>
      <c r="GW167" s="106">
        <v>0</v>
      </c>
      <c r="GX167" s="66">
        <f t="shared" si="1562"/>
        <v>0</v>
      </c>
      <c r="GY167" s="65">
        <v>0</v>
      </c>
      <c r="GZ167" s="106">
        <v>0</v>
      </c>
      <c r="HA167" s="66">
        <f t="shared" si="1563"/>
        <v>0</v>
      </c>
      <c r="HB167" s="65">
        <v>0</v>
      </c>
      <c r="HC167" s="106">
        <v>0</v>
      </c>
      <c r="HD167" s="66">
        <f t="shared" si="1564"/>
        <v>0</v>
      </c>
      <c r="HE167" s="65">
        <v>0</v>
      </c>
      <c r="HF167" s="106">
        <v>0</v>
      </c>
      <c r="HG167" s="66">
        <f t="shared" si="1565"/>
        <v>0</v>
      </c>
      <c r="HH167" s="65">
        <v>0</v>
      </c>
      <c r="HI167" s="106">
        <v>0</v>
      </c>
      <c r="HJ167" s="66">
        <f t="shared" si="1566"/>
        <v>0</v>
      </c>
      <c r="HK167" s="65">
        <v>0</v>
      </c>
      <c r="HL167" s="106">
        <v>0</v>
      </c>
      <c r="HM167" s="66">
        <f t="shared" si="1567"/>
        <v>0</v>
      </c>
      <c r="HN167" s="65">
        <v>0</v>
      </c>
      <c r="HO167" s="106">
        <v>0</v>
      </c>
      <c r="HP167" s="66">
        <f t="shared" si="1568"/>
        <v>0</v>
      </c>
      <c r="HQ167" s="65">
        <v>0</v>
      </c>
      <c r="HR167" s="106">
        <v>0</v>
      </c>
      <c r="HS167" s="66">
        <f t="shared" si="1569"/>
        <v>0</v>
      </c>
      <c r="HT167" s="65">
        <v>0</v>
      </c>
      <c r="HU167" s="106">
        <v>0</v>
      </c>
      <c r="HV167" s="66">
        <f t="shared" si="1570"/>
        <v>0</v>
      </c>
      <c r="HW167" s="65">
        <v>0</v>
      </c>
      <c r="HX167" s="106">
        <v>0</v>
      </c>
      <c r="HY167" s="66">
        <f t="shared" si="1571"/>
        <v>0</v>
      </c>
      <c r="HZ167" s="65">
        <v>0</v>
      </c>
      <c r="IA167" s="106">
        <v>0</v>
      </c>
      <c r="IB167" s="66">
        <f t="shared" si="1572"/>
        <v>0</v>
      </c>
      <c r="IC167" s="65">
        <v>0</v>
      </c>
      <c r="ID167" s="106">
        <v>0</v>
      </c>
      <c r="IE167" s="66">
        <f t="shared" si="1573"/>
        <v>0</v>
      </c>
      <c r="IF167" s="65">
        <v>0</v>
      </c>
      <c r="IG167" s="106">
        <v>0</v>
      </c>
      <c r="IH167" s="66">
        <f t="shared" si="1574"/>
        <v>0</v>
      </c>
      <c r="II167" s="65">
        <v>0</v>
      </c>
      <c r="IJ167" s="106">
        <v>0</v>
      </c>
      <c r="IK167" s="66">
        <f t="shared" si="1575"/>
        <v>0</v>
      </c>
      <c r="IL167" s="65">
        <v>0</v>
      </c>
      <c r="IM167" s="106">
        <v>0</v>
      </c>
      <c r="IN167" s="66">
        <f t="shared" si="1576"/>
        <v>0</v>
      </c>
      <c r="IO167" s="65">
        <v>0</v>
      </c>
      <c r="IP167" s="106">
        <v>0</v>
      </c>
      <c r="IQ167" s="66">
        <f t="shared" si="1577"/>
        <v>0</v>
      </c>
      <c r="IR167" s="105">
        <v>3.1501100000000002</v>
      </c>
      <c r="IS167" s="106">
        <v>35.335999999999999</v>
      </c>
      <c r="IT167" s="66">
        <f t="shared" si="1578"/>
        <v>11217.386059534429</v>
      </c>
      <c r="IU167" s="65">
        <v>0</v>
      </c>
      <c r="IV167" s="106">
        <v>0</v>
      </c>
      <c r="IW167" s="66">
        <f t="shared" si="1579"/>
        <v>0</v>
      </c>
      <c r="IX167" s="65">
        <v>0</v>
      </c>
      <c r="IY167" s="106">
        <v>0</v>
      </c>
      <c r="IZ167" s="66">
        <f t="shared" si="1580"/>
        <v>0</v>
      </c>
      <c r="JA167" s="65">
        <v>0</v>
      </c>
      <c r="JB167" s="106">
        <v>0</v>
      </c>
      <c r="JC167" s="66">
        <f t="shared" si="1581"/>
        <v>0</v>
      </c>
      <c r="JD167" s="105">
        <v>7.0882200000000006</v>
      </c>
      <c r="JE167" s="106">
        <v>287.822</v>
      </c>
      <c r="JF167" s="66">
        <f t="shared" si="1582"/>
        <v>40605.680974913303</v>
      </c>
      <c r="JG167" s="105">
        <v>0.01</v>
      </c>
      <c r="JH167" s="106">
        <v>14.565</v>
      </c>
      <c r="JI167" s="66">
        <f t="shared" si="1583"/>
        <v>1456500</v>
      </c>
      <c r="JJ167" s="11">
        <f t="shared" si="1584"/>
        <v>268.29758000000004</v>
      </c>
      <c r="JK167" s="21">
        <f t="shared" si="1585"/>
        <v>9916.5550000000003</v>
      </c>
    </row>
    <row r="168" spans="1:271" x14ac:dyDescent="0.3">
      <c r="A168" s="57">
        <v>2021</v>
      </c>
      <c r="B168" s="58" t="s">
        <v>11</v>
      </c>
      <c r="C168" s="65">
        <v>0</v>
      </c>
      <c r="D168" s="106">
        <v>0</v>
      </c>
      <c r="E168" s="66">
        <f t="shared" si="1587"/>
        <v>0</v>
      </c>
      <c r="F168" s="105">
        <v>0.55742999999999998</v>
      </c>
      <c r="G168" s="106">
        <v>31.5</v>
      </c>
      <c r="H168" s="66">
        <f t="shared" si="1497"/>
        <v>56509.337495290893</v>
      </c>
      <c r="I168" s="65">
        <v>0</v>
      </c>
      <c r="J168" s="106">
        <v>0</v>
      </c>
      <c r="K168" s="66">
        <f t="shared" si="1498"/>
        <v>0</v>
      </c>
      <c r="L168" s="105">
        <v>0.18475</v>
      </c>
      <c r="M168" s="106">
        <v>7.0510000000000002</v>
      </c>
      <c r="N168" s="66">
        <f t="shared" si="1499"/>
        <v>38165.087956698248</v>
      </c>
      <c r="O168" s="65">
        <v>0</v>
      </c>
      <c r="P168" s="106">
        <v>0</v>
      </c>
      <c r="Q168" s="66">
        <f t="shared" si="1500"/>
        <v>0</v>
      </c>
      <c r="R168" s="65">
        <v>0</v>
      </c>
      <c r="S168" s="106">
        <v>0</v>
      </c>
      <c r="T168" s="66">
        <f t="shared" si="1501"/>
        <v>0</v>
      </c>
      <c r="U168" s="105">
        <v>0</v>
      </c>
      <c r="V168" s="106">
        <v>0</v>
      </c>
      <c r="W168" s="66">
        <f t="shared" si="1502"/>
        <v>0</v>
      </c>
      <c r="X168" s="105">
        <v>93.23545</v>
      </c>
      <c r="Y168" s="106">
        <v>3588.569</v>
      </c>
      <c r="Z168" s="66">
        <f t="shared" si="1503"/>
        <v>38489.319244986749</v>
      </c>
      <c r="AA168" s="65">
        <v>0</v>
      </c>
      <c r="AB168" s="106">
        <v>0</v>
      </c>
      <c r="AC168" s="66">
        <f t="shared" si="1504"/>
        <v>0</v>
      </c>
      <c r="AD168" s="65">
        <v>0</v>
      </c>
      <c r="AE168" s="106">
        <v>0</v>
      </c>
      <c r="AF168" s="66">
        <f t="shared" si="1505"/>
        <v>0</v>
      </c>
      <c r="AG168" s="65">
        <v>0</v>
      </c>
      <c r="AH168" s="106">
        <v>0</v>
      </c>
      <c r="AI168" s="66">
        <f t="shared" si="1506"/>
        <v>0</v>
      </c>
      <c r="AJ168" s="65">
        <v>0</v>
      </c>
      <c r="AK168" s="106">
        <v>0</v>
      </c>
      <c r="AL168" s="66">
        <f t="shared" si="1507"/>
        <v>0</v>
      </c>
      <c r="AM168" s="65">
        <v>0</v>
      </c>
      <c r="AN168" s="106">
        <v>0</v>
      </c>
      <c r="AO168" s="66">
        <f t="shared" si="1508"/>
        <v>0</v>
      </c>
      <c r="AP168" s="65">
        <v>0</v>
      </c>
      <c r="AQ168" s="106">
        <v>0</v>
      </c>
      <c r="AR168" s="66">
        <f t="shared" si="1509"/>
        <v>0</v>
      </c>
      <c r="AS168" s="65">
        <v>0</v>
      </c>
      <c r="AT168" s="106">
        <v>0</v>
      </c>
      <c r="AU168" s="66">
        <f t="shared" si="1510"/>
        <v>0</v>
      </c>
      <c r="AV168" s="65">
        <v>0</v>
      </c>
      <c r="AW168" s="106">
        <v>0</v>
      </c>
      <c r="AX168" s="66">
        <f t="shared" si="1511"/>
        <v>0</v>
      </c>
      <c r="AY168" s="65">
        <v>0</v>
      </c>
      <c r="AZ168" s="106">
        <v>0</v>
      </c>
      <c r="BA168" s="66">
        <f t="shared" si="1512"/>
        <v>0</v>
      </c>
      <c r="BB168" s="65">
        <v>0</v>
      </c>
      <c r="BC168" s="106">
        <v>0</v>
      </c>
      <c r="BD168" s="66">
        <f t="shared" si="1513"/>
        <v>0</v>
      </c>
      <c r="BE168" s="105">
        <v>2.2311999999999999</v>
      </c>
      <c r="BF168" s="106">
        <v>124.542</v>
      </c>
      <c r="BG168" s="66">
        <f t="shared" si="1514"/>
        <v>55818.393689494449</v>
      </c>
      <c r="BH168" s="65">
        <v>0</v>
      </c>
      <c r="BI168" s="106">
        <v>0</v>
      </c>
      <c r="BJ168" s="66">
        <f t="shared" si="1515"/>
        <v>0</v>
      </c>
      <c r="BK168" s="65"/>
      <c r="BL168" s="106"/>
      <c r="BM168" s="66"/>
      <c r="BN168" s="65">
        <v>0</v>
      </c>
      <c r="BO168" s="106">
        <v>0</v>
      </c>
      <c r="BP168" s="66">
        <f t="shared" si="1516"/>
        <v>0</v>
      </c>
      <c r="BQ168" s="65">
        <v>0</v>
      </c>
      <c r="BR168" s="106">
        <v>0</v>
      </c>
      <c r="BS168" s="66">
        <f t="shared" si="1517"/>
        <v>0</v>
      </c>
      <c r="BT168" s="105">
        <v>48.659320000000001</v>
      </c>
      <c r="BU168" s="106">
        <v>1488.9690000000001</v>
      </c>
      <c r="BV168" s="66">
        <f t="shared" si="1518"/>
        <v>30599.87274791345</v>
      </c>
      <c r="BW168" s="65">
        <v>0</v>
      </c>
      <c r="BX168" s="106">
        <v>0</v>
      </c>
      <c r="BY168" s="66">
        <f t="shared" si="1519"/>
        <v>0</v>
      </c>
      <c r="BZ168" s="65">
        <v>0</v>
      </c>
      <c r="CA168" s="106">
        <v>0</v>
      </c>
      <c r="CB168" s="66">
        <f t="shared" si="1520"/>
        <v>0</v>
      </c>
      <c r="CC168" s="65">
        <v>0</v>
      </c>
      <c r="CD168" s="106">
        <v>0</v>
      </c>
      <c r="CE168" s="66">
        <f t="shared" si="1521"/>
        <v>0</v>
      </c>
      <c r="CF168" s="65">
        <v>0</v>
      </c>
      <c r="CG168" s="106">
        <v>0</v>
      </c>
      <c r="CH168" s="66">
        <f t="shared" si="1522"/>
        <v>0</v>
      </c>
      <c r="CI168" s="65">
        <v>0</v>
      </c>
      <c r="CJ168" s="106">
        <v>0</v>
      </c>
      <c r="CK168" s="66">
        <f t="shared" si="1523"/>
        <v>0</v>
      </c>
      <c r="CL168" s="105">
        <v>3.5200000000000002E-2</v>
      </c>
      <c r="CM168" s="106">
        <v>8.9459999999999997</v>
      </c>
      <c r="CN168" s="66">
        <f t="shared" si="1524"/>
        <v>254147.72727272726</v>
      </c>
      <c r="CO168" s="65">
        <v>0</v>
      </c>
      <c r="CP168" s="106">
        <v>0</v>
      </c>
      <c r="CQ168" s="66">
        <f t="shared" si="1525"/>
        <v>0</v>
      </c>
      <c r="CR168" s="65">
        <v>0</v>
      </c>
      <c r="CS168" s="106">
        <v>0</v>
      </c>
      <c r="CT168" s="66">
        <f t="shared" si="1526"/>
        <v>0</v>
      </c>
      <c r="CU168" s="65">
        <v>0</v>
      </c>
      <c r="CV168" s="106">
        <v>0</v>
      </c>
      <c r="CW168" s="66">
        <f t="shared" si="1527"/>
        <v>0</v>
      </c>
      <c r="CX168" s="65">
        <v>0</v>
      </c>
      <c r="CY168" s="106">
        <v>0</v>
      </c>
      <c r="CZ168" s="66">
        <f t="shared" si="1528"/>
        <v>0</v>
      </c>
      <c r="DA168" s="65">
        <v>0</v>
      </c>
      <c r="DB168" s="106">
        <v>0</v>
      </c>
      <c r="DC168" s="66">
        <f t="shared" si="1529"/>
        <v>0</v>
      </c>
      <c r="DD168" s="105">
        <v>5.3499999999999999E-2</v>
      </c>
      <c r="DE168" s="106">
        <v>2.3119999999999998</v>
      </c>
      <c r="DF168" s="66">
        <f t="shared" si="1530"/>
        <v>43214.95327102804</v>
      </c>
      <c r="DG168" s="65">
        <v>0</v>
      </c>
      <c r="DH168" s="106">
        <v>0</v>
      </c>
      <c r="DI168" s="66">
        <f t="shared" si="1531"/>
        <v>0</v>
      </c>
      <c r="DJ168" s="65">
        <v>0</v>
      </c>
      <c r="DK168" s="106">
        <v>0</v>
      </c>
      <c r="DL168" s="66">
        <f t="shared" si="1532"/>
        <v>0</v>
      </c>
      <c r="DM168" s="65">
        <v>0</v>
      </c>
      <c r="DN168" s="106">
        <v>0</v>
      </c>
      <c r="DO168" s="66">
        <f t="shared" si="1533"/>
        <v>0</v>
      </c>
      <c r="DP168" s="65">
        <v>0</v>
      </c>
      <c r="DQ168" s="106">
        <v>0</v>
      </c>
      <c r="DR168" s="66">
        <f t="shared" si="1534"/>
        <v>0</v>
      </c>
      <c r="DS168" s="65">
        <v>0</v>
      </c>
      <c r="DT168" s="106">
        <v>0</v>
      </c>
      <c r="DU168" s="66">
        <f t="shared" si="1535"/>
        <v>0</v>
      </c>
      <c r="DV168" s="65">
        <v>0</v>
      </c>
      <c r="DW168" s="106">
        <v>0</v>
      </c>
      <c r="DX168" s="66">
        <f t="shared" si="1536"/>
        <v>0</v>
      </c>
      <c r="DY168" s="65">
        <v>0</v>
      </c>
      <c r="DZ168" s="106">
        <v>0</v>
      </c>
      <c r="EA168" s="66">
        <f t="shared" si="1537"/>
        <v>0</v>
      </c>
      <c r="EB168" s="105">
        <v>13.286760000000001</v>
      </c>
      <c r="EC168" s="106">
        <v>639.28</v>
      </c>
      <c r="ED168" s="66">
        <f t="shared" si="1538"/>
        <v>48114.062420033173</v>
      </c>
      <c r="EE168" s="65">
        <v>0</v>
      </c>
      <c r="EF168" s="106">
        <v>0</v>
      </c>
      <c r="EG168" s="66">
        <f t="shared" si="1539"/>
        <v>0</v>
      </c>
      <c r="EH168" s="65">
        <v>0</v>
      </c>
      <c r="EI168" s="106">
        <v>0</v>
      </c>
      <c r="EJ168" s="66">
        <f t="shared" si="1540"/>
        <v>0</v>
      </c>
      <c r="EK168" s="65">
        <v>0</v>
      </c>
      <c r="EL168" s="106">
        <v>0</v>
      </c>
      <c r="EM168" s="66">
        <f t="shared" si="1541"/>
        <v>0</v>
      </c>
      <c r="EN168" s="105">
        <v>3.0850399999999998</v>
      </c>
      <c r="EO168" s="106">
        <v>124.246</v>
      </c>
      <c r="EP168" s="66">
        <f t="shared" si="1542"/>
        <v>40273.707958405728</v>
      </c>
      <c r="EQ168" s="65">
        <v>0</v>
      </c>
      <c r="ER168" s="106">
        <v>0</v>
      </c>
      <c r="ES168" s="66">
        <f t="shared" si="1543"/>
        <v>0</v>
      </c>
      <c r="ET168" s="65">
        <v>0</v>
      </c>
      <c r="EU168" s="106">
        <v>0</v>
      </c>
      <c r="EV168" s="66">
        <f t="shared" si="1544"/>
        <v>0</v>
      </c>
      <c r="EW168" s="65">
        <v>0</v>
      </c>
      <c r="EX168" s="106">
        <v>0</v>
      </c>
      <c r="EY168" s="66">
        <f t="shared" si="1545"/>
        <v>0</v>
      </c>
      <c r="EZ168" s="65">
        <v>0</v>
      </c>
      <c r="FA168" s="106">
        <v>0</v>
      </c>
      <c r="FB168" s="66">
        <f t="shared" si="1546"/>
        <v>0</v>
      </c>
      <c r="FC168" s="105">
        <v>2.3915799999999998</v>
      </c>
      <c r="FD168" s="106">
        <v>97.774000000000001</v>
      </c>
      <c r="FE168" s="66">
        <f t="shared" si="1547"/>
        <v>40882.596442519171</v>
      </c>
      <c r="FF168" s="105">
        <v>62.89011</v>
      </c>
      <c r="FG168" s="106">
        <v>1921.213</v>
      </c>
      <c r="FH168" s="66">
        <f t="shared" si="1548"/>
        <v>30548.7301580487</v>
      </c>
      <c r="FI168" s="65">
        <v>0</v>
      </c>
      <c r="FJ168" s="106">
        <v>0</v>
      </c>
      <c r="FK168" s="66">
        <f t="shared" si="1549"/>
        <v>0</v>
      </c>
      <c r="FL168" s="65">
        <v>0</v>
      </c>
      <c r="FM168" s="106">
        <v>0</v>
      </c>
      <c r="FN168" s="66">
        <f t="shared" si="1550"/>
        <v>0</v>
      </c>
      <c r="FO168" s="65">
        <v>0</v>
      </c>
      <c r="FP168" s="106">
        <v>0</v>
      </c>
      <c r="FQ168" s="66">
        <f t="shared" si="1551"/>
        <v>0</v>
      </c>
      <c r="FR168" s="65">
        <v>0</v>
      </c>
      <c r="FS168" s="106">
        <v>0</v>
      </c>
      <c r="FT168" s="66">
        <f t="shared" si="1552"/>
        <v>0</v>
      </c>
      <c r="FU168" s="65">
        <v>0</v>
      </c>
      <c r="FV168" s="106">
        <v>0</v>
      </c>
      <c r="FW168" s="66">
        <f t="shared" si="1553"/>
        <v>0</v>
      </c>
      <c r="FX168" s="65">
        <v>0</v>
      </c>
      <c r="FY168" s="106">
        <v>0</v>
      </c>
      <c r="FZ168" s="66">
        <f t="shared" si="1554"/>
        <v>0</v>
      </c>
      <c r="GA168" s="65">
        <v>0</v>
      </c>
      <c r="GB168" s="106">
        <v>0</v>
      </c>
      <c r="GC168" s="66">
        <f t="shared" si="1555"/>
        <v>0</v>
      </c>
      <c r="GD168" s="65">
        <v>0</v>
      </c>
      <c r="GE168" s="106">
        <v>0</v>
      </c>
      <c r="GF168" s="66">
        <f t="shared" si="1556"/>
        <v>0</v>
      </c>
      <c r="GG168" s="65">
        <v>0</v>
      </c>
      <c r="GH168" s="106">
        <v>0</v>
      </c>
      <c r="GI168" s="66">
        <f t="shared" si="1557"/>
        <v>0</v>
      </c>
      <c r="GJ168" s="65">
        <v>0</v>
      </c>
      <c r="GK168" s="106">
        <v>0</v>
      </c>
      <c r="GL168" s="66">
        <f t="shared" si="1558"/>
        <v>0</v>
      </c>
      <c r="GM168" s="65">
        <v>0</v>
      </c>
      <c r="GN168" s="106">
        <v>0</v>
      </c>
      <c r="GO168" s="66">
        <f t="shared" si="1559"/>
        <v>0</v>
      </c>
      <c r="GP168" s="65">
        <v>0</v>
      </c>
      <c r="GQ168" s="106">
        <v>0</v>
      </c>
      <c r="GR168" s="66">
        <f t="shared" si="1560"/>
        <v>0</v>
      </c>
      <c r="GS168" s="65">
        <v>0</v>
      </c>
      <c r="GT168" s="106">
        <v>0</v>
      </c>
      <c r="GU168" s="66">
        <f t="shared" si="1561"/>
        <v>0</v>
      </c>
      <c r="GV168" s="65">
        <v>0</v>
      </c>
      <c r="GW168" s="106">
        <v>0</v>
      </c>
      <c r="GX168" s="66">
        <f t="shared" si="1562"/>
        <v>0</v>
      </c>
      <c r="GY168" s="105">
        <v>0.72299999999999998</v>
      </c>
      <c r="GZ168" s="106">
        <v>30.07</v>
      </c>
      <c r="HA168" s="66">
        <f t="shared" si="1563"/>
        <v>41590.594744121714</v>
      </c>
      <c r="HB168" s="65">
        <v>0</v>
      </c>
      <c r="HC168" s="106">
        <v>0</v>
      </c>
      <c r="HD168" s="66">
        <f t="shared" si="1564"/>
        <v>0</v>
      </c>
      <c r="HE168" s="65">
        <v>0</v>
      </c>
      <c r="HF168" s="106">
        <v>0</v>
      </c>
      <c r="HG168" s="66">
        <f t="shared" si="1565"/>
        <v>0</v>
      </c>
      <c r="HH168" s="65">
        <v>0</v>
      </c>
      <c r="HI168" s="106">
        <v>0</v>
      </c>
      <c r="HJ168" s="66">
        <f t="shared" si="1566"/>
        <v>0</v>
      </c>
      <c r="HK168" s="65">
        <v>0</v>
      </c>
      <c r="HL168" s="106">
        <v>0</v>
      </c>
      <c r="HM168" s="66">
        <f t="shared" si="1567"/>
        <v>0</v>
      </c>
      <c r="HN168" s="65">
        <v>0</v>
      </c>
      <c r="HO168" s="106">
        <v>0</v>
      </c>
      <c r="HP168" s="66">
        <f t="shared" si="1568"/>
        <v>0</v>
      </c>
      <c r="HQ168" s="65">
        <v>0</v>
      </c>
      <c r="HR168" s="106">
        <v>0</v>
      </c>
      <c r="HS168" s="66">
        <f t="shared" si="1569"/>
        <v>0</v>
      </c>
      <c r="HT168" s="65">
        <v>0</v>
      </c>
      <c r="HU168" s="106">
        <v>0</v>
      </c>
      <c r="HV168" s="66">
        <f t="shared" si="1570"/>
        <v>0</v>
      </c>
      <c r="HW168" s="65">
        <v>0</v>
      </c>
      <c r="HX168" s="106">
        <v>0</v>
      </c>
      <c r="HY168" s="66">
        <f t="shared" si="1571"/>
        <v>0</v>
      </c>
      <c r="HZ168" s="65">
        <v>0</v>
      </c>
      <c r="IA168" s="106">
        <v>0</v>
      </c>
      <c r="IB168" s="66">
        <f t="shared" si="1572"/>
        <v>0</v>
      </c>
      <c r="IC168" s="65">
        <v>0</v>
      </c>
      <c r="ID168" s="106">
        <v>0</v>
      </c>
      <c r="IE168" s="66">
        <f t="shared" si="1573"/>
        <v>0</v>
      </c>
      <c r="IF168" s="65">
        <v>0</v>
      </c>
      <c r="IG168" s="106">
        <v>0</v>
      </c>
      <c r="IH168" s="66">
        <f t="shared" si="1574"/>
        <v>0</v>
      </c>
      <c r="II168" s="65">
        <v>0</v>
      </c>
      <c r="IJ168" s="106">
        <v>0</v>
      </c>
      <c r="IK168" s="66">
        <f t="shared" si="1575"/>
        <v>0</v>
      </c>
      <c r="IL168" s="65">
        <v>0</v>
      </c>
      <c r="IM168" s="106">
        <v>0</v>
      </c>
      <c r="IN168" s="66">
        <f t="shared" si="1576"/>
        <v>0</v>
      </c>
      <c r="IO168" s="65">
        <v>0</v>
      </c>
      <c r="IP168" s="106">
        <v>0</v>
      </c>
      <c r="IQ168" s="66">
        <f t="shared" si="1577"/>
        <v>0</v>
      </c>
      <c r="IR168" s="105">
        <v>0.10801999999999999</v>
      </c>
      <c r="IS168" s="106">
        <v>4.0810000000000004</v>
      </c>
      <c r="IT168" s="66">
        <f t="shared" si="1578"/>
        <v>37780.040733197566</v>
      </c>
      <c r="IU168" s="65">
        <v>0</v>
      </c>
      <c r="IV168" s="106">
        <v>0</v>
      </c>
      <c r="IW168" s="66">
        <f t="shared" si="1579"/>
        <v>0</v>
      </c>
      <c r="IX168" s="65">
        <v>1.2737400000000001</v>
      </c>
      <c r="IY168" s="106">
        <v>37.032000000000004</v>
      </c>
      <c r="IZ168" s="66">
        <f t="shared" si="1580"/>
        <v>29073.437279193557</v>
      </c>
      <c r="JA168" s="65">
        <v>0</v>
      </c>
      <c r="JB168" s="106">
        <v>0</v>
      </c>
      <c r="JC168" s="66">
        <f t="shared" si="1581"/>
        <v>0</v>
      </c>
      <c r="JD168" s="105">
        <v>0.38485000000000003</v>
      </c>
      <c r="JE168" s="106">
        <v>19.189</v>
      </c>
      <c r="JF168" s="66">
        <f t="shared" si="1582"/>
        <v>49860.984799272446</v>
      </c>
      <c r="JG168" s="65">
        <v>0</v>
      </c>
      <c r="JH168" s="106">
        <v>0</v>
      </c>
      <c r="JI168" s="66">
        <f t="shared" si="1583"/>
        <v>0</v>
      </c>
      <c r="JJ168" s="11">
        <f t="shared" si="1584"/>
        <v>229.09995000000004</v>
      </c>
      <c r="JK168" s="21">
        <f t="shared" si="1585"/>
        <v>8124.7739999999994</v>
      </c>
    </row>
    <row r="169" spans="1:271" x14ac:dyDescent="0.3">
      <c r="A169" s="57">
        <v>2021</v>
      </c>
      <c r="B169" s="58" t="s">
        <v>12</v>
      </c>
      <c r="C169" s="65">
        <v>0</v>
      </c>
      <c r="D169" s="106">
        <v>0</v>
      </c>
      <c r="E169" s="66">
        <f t="shared" si="1587"/>
        <v>0</v>
      </c>
      <c r="F169" s="105">
        <v>1.31016</v>
      </c>
      <c r="G169" s="106">
        <v>57.225999999999999</v>
      </c>
      <c r="H169" s="66">
        <f t="shared" si="1497"/>
        <v>43678.634670574589</v>
      </c>
      <c r="I169" s="65">
        <v>0</v>
      </c>
      <c r="J169" s="106">
        <v>0</v>
      </c>
      <c r="K169" s="66">
        <f t="shared" si="1498"/>
        <v>0</v>
      </c>
      <c r="L169" s="105">
        <v>0.18840999999999999</v>
      </c>
      <c r="M169" s="106">
        <v>8.266</v>
      </c>
      <c r="N169" s="66">
        <f t="shared" si="1499"/>
        <v>43872.405923252481</v>
      </c>
      <c r="O169" s="65">
        <v>0</v>
      </c>
      <c r="P169" s="106">
        <v>0</v>
      </c>
      <c r="Q169" s="66">
        <f t="shared" si="1500"/>
        <v>0</v>
      </c>
      <c r="R169" s="65">
        <v>0</v>
      </c>
      <c r="S169" s="106">
        <v>0</v>
      </c>
      <c r="T169" s="66">
        <f t="shared" si="1501"/>
        <v>0</v>
      </c>
      <c r="U169" s="105">
        <v>0</v>
      </c>
      <c r="V169" s="106">
        <v>0</v>
      </c>
      <c r="W169" s="66">
        <f t="shared" si="1502"/>
        <v>0</v>
      </c>
      <c r="X169" s="105">
        <v>120.00738</v>
      </c>
      <c r="Y169" s="106">
        <v>5797.1360000000004</v>
      </c>
      <c r="Z169" s="66">
        <f t="shared" si="1503"/>
        <v>48306.49581717392</v>
      </c>
      <c r="AA169" s="65">
        <v>0</v>
      </c>
      <c r="AB169" s="106">
        <v>0</v>
      </c>
      <c r="AC169" s="66">
        <f t="shared" si="1504"/>
        <v>0</v>
      </c>
      <c r="AD169" s="65">
        <v>0</v>
      </c>
      <c r="AE169" s="106">
        <v>0</v>
      </c>
      <c r="AF169" s="66">
        <f t="shared" si="1505"/>
        <v>0</v>
      </c>
      <c r="AG169" s="65">
        <v>0</v>
      </c>
      <c r="AH169" s="106">
        <v>0</v>
      </c>
      <c r="AI169" s="66">
        <f t="shared" si="1506"/>
        <v>0</v>
      </c>
      <c r="AJ169" s="65">
        <v>0</v>
      </c>
      <c r="AK169" s="106">
        <v>0</v>
      </c>
      <c r="AL169" s="66">
        <f t="shared" si="1507"/>
        <v>0</v>
      </c>
      <c r="AM169" s="65">
        <v>0</v>
      </c>
      <c r="AN169" s="106">
        <v>0</v>
      </c>
      <c r="AO169" s="66">
        <f t="shared" si="1508"/>
        <v>0</v>
      </c>
      <c r="AP169" s="65">
        <v>0</v>
      </c>
      <c r="AQ169" s="106">
        <v>0</v>
      </c>
      <c r="AR169" s="66">
        <f t="shared" si="1509"/>
        <v>0</v>
      </c>
      <c r="AS169" s="65">
        <v>0</v>
      </c>
      <c r="AT169" s="106">
        <v>0</v>
      </c>
      <c r="AU169" s="66">
        <f t="shared" si="1510"/>
        <v>0</v>
      </c>
      <c r="AV169" s="65">
        <v>0</v>
      </c>
      <c r="AW169" s="106">
        <v>0</v>
      </c>
      <c r="AX169" s="66">
        <f t="shared" si="1511"/>
        <v>0</v>
      </c>
      <c r="AY169" s="65">
        <v>0</v>
      </c>
      <c r="AZ169" s="106">
        <v>0</v>
      </c>
      <c r="BA169" s="66">
        <f t="shared" si="1512"/>
        <v>0</v>
      </c>
      <c r="BB169" s="65">
        <v>0</v>
      </c>
      <c r="BC169" s="106">
        <v>0</v>
      </c>
      <c r="BD169" s="66">
        <f t="shared" si="1513"/>
        <v>0</v>
      </c>
      <c r="BE169" s="105">
        <v>0.44495999999999997</v>
      </c>
      <c r="BF169" s="106">
        <v>28.184999999999999</v>
      </c>
      <c r="BG169" s="66">
        <f t="shared" si="1514"/>
        <v>63342.772384034528</v>
      </c>
      <c r="BH169" s="65">
        <v>0</v>
      </c>
      <c r="BI169" s="106">
        <v>0</v>
      </c>
      <c r="BJ169" s="66">
        <f t="shared" si="1515"/>
        <v>0</v>
      </c>
      <c r="BK169" s="65"/>
      <c r="BL169" s="106"/>
      <c r="BM169" s="66"/>
      <c r="BN169" s="65">
        <v>0</v>
      </c>
      <c r="BO169" s="106">
        <v>0</v>
      </c>
      <c r="BP169" s="66">
        <f t="shared" si="1516"/>
        <v>0</v>
      </c>
      <c r="BQ169" s="65">
        <v>0</v>
      </c>
      <c r="BR169" s="106">
        <v>0</v>
      </c>
      <c r="BS169" s="66">
        <f t="shared" si="1517"/>
        <v>0</v>
      </c>
      <c r="BT169" s="105">
        <v>19.4116</v>
      </c>
      <c r="BU169" s="106">
        <v>789.83699999999999</v>
      </c>
      <c r="BV169" s="66">
        <f t="shared" si="1518"/>
        <v>40688.917966576686</v>
      </c>
      <c r="BW169" s="65">
        <v>0</v>
      </c>
      <c r="BX169" s="106">
        <v>0</v>
      </c>
      <c r="BY169" s="66">
        <f t="shared" si="1519"/>
        <v>0</v>
      </c>
      <c r="BZ169" s="65">
        <v>0</v>
      </c>
      <c r="CA169" s="106">
        <v>0</v>
      </c>
      <c r="CB169" s="66">
        <f t="shared" si="1520"/>
        <v>0</v>
      </c>
      <c r="CC169" s="65">
        <v>0</v>
      </c>
      <c r="CD169" s="106">
        <v>0</v>
      </c>
      <c r="CE169" s="66">
        <f t="shared" si="1521"/>
        <v>0</v>
      </c>
      <c r="CF169" s="65">
        <v>0</v>
      </c>
      <c r="CG169" s="106">
        <v>0</v>
      </c>
      <c r="CH169" s="66">
        <f t="shared" si="1522"/>
        <v>0</v>
      </c>
      <c r="CI169" s="105">
        <v>0.22184000000000001</v>
      </c>
      <c r="CJ169" s="106">
        <v>5.8289999999999997</v>
      </c>
      <c r="CK169" s="66">
        <f t="shared" si="1523"/>
        <v>26275.694194013704</v>
      </c>
      <c r="CL169" s="105">
        <v>0.1661</v>
      </c>
      <c r="CM169" s="106">
        <v>9.4909999999999997</v>
      </c>
      <c r="CN169" s="66">
        <f t="shared" si="1524"/>
        <v>57140.276941601442</v>
      </c>
      <c r="CO169" s="65">
        <v>0</v>
      </c>
      <c r="CP169" s="106">
        <v>0</v>
      </c>
      <c r="CQ169" s="66">
        <f t="shared" si="1525"/>
        <v>0</v>
      </c>
      <c r="CR169" s="65">
        <v>0</v>
      </c>
      <c r="CS169" s="106">
        <v>0</v>
      </c>
      <c r="CT169" s="66">
        <f t="shared" si="1526"/>
        <v>0</v>
      </c>
      <c r="CU169" s="65">
        <v>0</v>
      </c>
      <c r="CV169" s="106">
        <v>0</v>
      </c>
      <c r="CW169" s="66">
        <f t="shared" si="1527"/>
        <v>0</v>
      </c>
      <c r="CX169" s="65">
        <v>0</v>
      </c>
      <c r="CY169" s="106">
        <v>0</v>
      </c>
      <c r="CZ169" s="66">
        <f t="shared" si="1528"/>
        <v>0</v>
      </c>
      <c r="DA169" s="65">
        <v>0</v>
      </c>
      <c r="DB169" s="106">
        <v>0</v>
      </c>
      <c r="DC169" s="66">
        <f t="shared" si="1529"/>
        <v>0</v>
      </c>
      <c r="DD169" s="105">
        <v>0.22584000000000001</v>
      </c>
      <c r="DE169" s="106">
        <v>8.7639999999999993</v>
      </c>
      <c r="DF169" s="66">
        <f t="shared" si="1530"/>
        <v>38806.234502302512</v>
      </c>
      <c r="DG169" s="65">
        <v>0</v>
      </c>
      <c r="DH169" s="106">
        <v>0</v>
      </c>
      <c r="DI169" s="66">
        <f t="shared" si="1531"/>
        <v>0</v>
      </c>
      <c r="DJ169" s="65">
        <v>0</v>
      </c>
      <c r="DK169" s="106">
        <v>0</v>
      </c>
      <c r="DL169" s="66">
        <f t="shared" si="1532"/>
        <v>0</v>
      </c>
      <c r="DM169" s="65">
        <v>0</v>
      </c>
      <c r="DN169" s="106">
        <v>0</v>
      </c>
      <c r="DO169" s="66">
        <f t="shared" si="1533"/>
        <v>0</v>
      </c>
      <c r="DP169" s="65">
        <v>0</v>
      </c>
      <c r="DQ169" s="106">
        <v>0</v>
      </c>
      <c r="DR169" s="66">
        <f t="shared" si="1534"/>
        <v>0</v>
      </c>
      <c r="DS169" s="65">
        <v>0</v>
      </c>
      <c r="DT169" s="106">
        <v>0</v>
      </c>
      <c r="DU169" s="66">
        <f t="shared" si="1535"/>
        <v>0</v>
      </c>
      <c r="DV169" s="65">
        <v>0</v>
      </c>
      <c r="DW169" s="106">
        <v>0</v>
      </c>
      <c r="DX169" s="66">
        <f t="shared" si="1536"/>
        <v>0</v>
      </c>
      <c r="DY169" s="65">
        <v>0</v>
      </c>
      <c r="DZ169" s="106">
        <v>0</v>
      </c>
      <c r="EA169" s="66">
        <f t="shared" si="1537"/>
        <v>0</v>
      </c>
      <c r="EB169" s="105">
        <v>3.5600100000000001</v>
      </c>
      <c r="EC169" s="106">
        <v>130.751</v>
      </c>
      <c r="ED169" s="66">
        <f t="shared" si="1538"/>
        <v>36727.705821051066</v>
      </c>
      <c r="EE169" s="65">
        <v>0</v>
      </c>
      <c r="EF169" s="106">
        <v>0</v>
      </c>
      <c r="EG169" s="66">
        <f t="shared" si="1539"/>
        <v>0</v>
      </c>
      <c r="EH169" s="65">
        <v>0</v>
      </c>
      <c r="EI169" s="106">
        <v>0</v>
      </c>
      <c r="EJ169" s="66">
        <f t="shared" si="1540"/>
        <v>0</v>
      </c>
      <c r="EK169" s="65">
        <v>0</v>
      </c>
      <c r="EL169" s="106">
        <v>0</v>
      </c>
      <c r="EM169" s="66">
        <f t="shared" si="1541"/>
        <v>0</v>
      </c>
      <c r="EN169" s="105">
        <v>0.43731999999999999</v>
      </c>
      <c r="EO169" s="106">
        <v>20.532</v>
      </c>
      <c r="EP169" s="66">
        <f t="shared" si="1542"/>
        <v>46949.602122015916</v>
      </c>
      <c r="EQ169" s="65">
        <v>0</v>
      </c>
      <c r="ER169" s="106">
        <v>0</v>
      </c>
      <c r="ES169" s="66">
        <f t="shared" si="1543"/>
        <v>0</v>
      </c>
      <c r="ET169" s="105">
        <v>0.81601000000000001</v>
      </c>
      <c r="EU169" s="106">
        <v>50.72</v>
      </c>
      <c r="EV169" s="66">
        <f t="shared" si="1544"/>
        <v>62156.101028173674</v>
      </c>
      <c r="EW169" s="105">
        <v>5.6000000000000001E-2</v>
      </c>
      <c r="EX169" s="106">
        <v>9.3000000000000007</v>
      </c>
      <c r="EY169" s="66">
        <f t="shared" si="1545"/>
        <v>166071.42857142858</v>
      </c>
      <c r="EZ169" s="105">
        <v>4.7991999999999999</v>
      </c>
      <c r="FA169" s="106">
        <v>242.554</v>
      </c>
      <c r="FB169" s="66">
        <f t="shared" si="1546"/>
        <v>50540.506751125184</v>
      </c>
      <c r="FC169" s="105">
        <v>2.86313</v>
      </c>
      <c r="FD169" s="106">
        <v>98.989000000000004</v>
      </c>
      <c r="FE169" s="66">
        <f t="shared" si="1547"/>
        <v>34573.700809952745</v>
      </c>
      <c r="FF169" s="105">
        <v>53.136449999999996</v>
      </c>
      <c r="FG169" s="106">
        <v>2344.9380000000001</v>
      </c>
      <c r="FH169" s="66">
        <f t="shared" si="1548"/>
        <v>44130.49799149172</v>
      </c>
      <c r="FI169" s="65">
        <v>0</v>
      </c>
      <c r="FJ169" s="106">
        <v>0</v>
      </c>
      <c r="FK169" s="66">
        <f t="shared" si="1549"/>
        <v>0</v>
      </c>
      <c r="FL169" s="65">
        <v>0</v>
      </c>
      <c r="FM169" s="106">
        <v>0</v>
      </c>
      <c r="FN169" s="66">
        <f t="shared" si="1550"/>
        <v>0</v>
      </c>
      <c r="FO169" s="65">
        <v>0</v>
      </c>
      <c r="FP169" s="106">
        <v>0</v>
      </c>
      <c r="FQ169" s="66">
        <f t="shared" si="1551"/>
        <v>0</v>
      </c>
      <c r="FR169" s="65">
        <v>0</v>
      </c>
      <c r="FS169" s="106">
        <v>0</v>
      </c>
      <c r="FT169" s="66">
        <f t="shared" si="1552"/>
        <v>0</v>
      </c>
      <c r="FU169" s="65">
        <v>0</v>
      </c>
      <c r="FV169" s="106">
        <v>0</v>
      </c>
      <c r="FW169" s="66">
        <f t="shared" si="1553"/>
        <v>0</v>
      </c>
      <c r="FX169" s="65">
        <v>0</v>
      </c>
      <c r="FY169" s="106">
        <v>0</v>
      </c>
      <c r="FZ169" s="66">
        <f t="shared" si="1554"/>
        <v>0</v>
      </c>
      <c r="GA169" s="65">
        <v>0</v>
      </c>
      <c r="GB169" s="106">
        <v>0</v>
      </c>
      <c r="GC169" s="66">
        <f t="shared" si="1555"/>
        <v>0</v>
      </c>
      <c r="GD169" s="65">
        <v>0</v>
      </c>
      <c r="GE169" s="106">
        <v>0</v>
      </c>
      <c r="GF169" s="66">
        <f t="shared" si="1556"/>
        <v>0</v>
      </c>
      <c r="GG169" s="65">
        <v>0</v>
      </c>
      <c r="GH169" s="106">
        <v>0</v>
      </c>
      <c r="GI169" s="66">
        <f t="shared" si="1557"/>
        <v>0</v>
      </c>
      <c r="GJ169" s="65">
        <v>0</v>
      </c>
      <c r="GK169" s="106">
        <v>0</v>
      </c>
      <c r="GL169" s="66">
        <f t="shared" si="1558"/>
        <v>0</v>
      </c>
      <c r="GM169" s="65">
        <v>0</v>
      </c>
      <c r="GN169" s="106">
        <v>0</v>
      </c>
      <c r="GO169" s="66">
        <f t="shared" si="1559"/>
        <v>0</v>
      </c>
      <c r="GP169" s="105">
        <v>8.0000000000000002E-3</v>
      </c>
      <c r="GQ169" s="106">
        <v>0.94299999999999995</v>
      </c>
      <c r="GR169" s="66">
        <f t="shared" si="1560"/>
        <v>117874.99999999999</v>
      </c>
      <c r="GS169" s="65">
        <v>0</v>
      </c>
      <c r="GT169" s="106">
        <v>0</v>
      </c>
      <c r="GU169" s="66">
        <f t="shared" si="1561"/>
        <v>0</v>
      </c>
      <c r="GV169" s="65">
        <v>0</v>
      </c>
      <c r="GW169" s="106">
        <v>0</v>
      </c>
      <c r="GX169" s="66">
        <f t="shared" si="1562"/>
        <v>0</v>
      </c>
      <c r="GY169" s="105">
        <v>1.18601</v>
      </c>
      <c r="GZ169" s="106">
        <v>28.83</v>
      </c>
      <c r="HA169" s="66">
        <f t="shared" si="1563"/>
        <v>24308.395376092951</v>
      </c>
      <c r="HB169" s="65">
        <v>0</v>
      </c>
      <c r="HC169" s="106">
        <v>0</v>
      </c>
      <c r="HD169" s="66">
        <f t="shared" si="1564"/>
        <v>0</v>
      </c>
      <c r="HE169" s="65">
        <v>0</v>
      </c>
      <c r="HF169" s="106">
        <v>0</v>
      </c>
      <c r="HG169" s="66">
        <f t="shared" si="1565"/>
        <v>0</v>
      </c>
      <c r="HH169" s="65">
        <v>0</v>
      </c>
      <c r="HI169" s="106">
        <v>0</v>
      </c>
      <c r="HJ169" s="66">
        <f t="shared" si="1566"/>
        <v>0</v>
      </c>
      <c r="HK169" s="65">
        <v>0</v>
      </c>
      <c r="HL169" s="106">
        <v>0</v>
      </c>
      <c r="HM169" s="66">
        <f t="shared" si="1567"/>
        <v>0</v>
      </c>
      <c r="HN169" s="65">
        <v>0</v>
      </c>
      <c r="HO169" s="106">
        <v>0</v>
      </c>
      <c r="HP169" s="66">
        <f t="shared" si="1568"/>
        <v>0</v>
      </c>
      <c r="HQ169" s="65">
        <v>0</v>
      </c>
      <c r="HR169" s="106">
        <v>0</v>
      </c>
      <c r="HS169" s="66">
        <f t="shared" si="1569"/>
        <v>0</v>
      </c>
      <c r="HT169" s="65">
        <v>0</v>
      </c>
      <c r="HU169" s="106">
        <v>0</v>
      </c>
      <c r="HV169" s="66">
        <f t="shared" si="1570"/>
        <v>0</v>
      </c>
      <c r="HW169" s="65">
        <v>0</v>
      </c>
      <c r="HX169" s="106">
        <v>0</v>
      </c>
      <c r="HY169" s="66">
        <f t="shared" si="1571"/>
        <v>0</v>
      </c>
      <c r="HZ169" s="65">
        <v>0</v>
      </c>
      <c r="IA169" s="106">
        <v>0</v>
      </c>
      <c r="IB169" s="66">
        <f t="shared" si="1572"/>
        <v>0</v>
      </c>
      <c r="IC169" s="65">
        <v>0</v>
      </c>
      <c r="ID169" s="106">
        <v>0</v>
      </c>
      <c r="IE169" s="66">
        <f t="shared" si="1573"/>
        <v>0</v>
      </c>
      <c r="IF169" s="65">
        <v>0</v>
      </c>
      <c r="IG169" s="106">
        <v>0</v>
      </c>
      <c r="IH169" s="66">
        <f t="shared" si="1574"/>
        <v>0</v>
      </c>
      <c r="II169" s="65">
        <v>0</v>
      </c>
      <c r="IJ169" s="106">
        <v>0</v>
      </c>
      <c r="IK169" s="66">
        <f t="shared" si="1575"/>
        <v>0</v>
      </c>
      <c r="IL169" s="65">
        <v>0</v>
      </c>
      <c r="IM169" s="106">
        <v>0</v>
      </c>
      <c r="IN169" s="66">
        <f t="shared" si="1576"/>
        <v>0</v>
      </c>
      <c r="IO169" s="65">
        <v>0</v>
      </c>
      <c r="IP169" s="106">
        <v>0</v>
      </c>
      <c r="IQ169" s="66">
        <f t="shared" si="1577"/>
        <v>0</v>
      </c>
      <c r="IR169" s="65">
        <v>0</v>
      </c>
      <c r="IS169" s="106">
        <v>0</v>
      </c>
      <c r="IT169" s="66">
        <f t="shared" si="1578"/>
        <v>0</v>
      </c>
      <c r="IU169" s="65">
        <v>0</v>
      </c>
      <c r="IV169" s="106">
        <v>0</v>
      </c>
      <c r="IW169" s="66">
        <f t="shared" si="1579"/>
        <v>0</v>
      </c>
      <c r="IX169" s="105">
        <v>0.13494999999999999</v>
      </c>
      <c r="IY169" s="106">
        <v>32.889000000000003</v>
      </c>
      <c r="IZ169" s="66">
        <f t="shared" si="1580"/>
        <v>243712.48610596522</v>
      </c>
      <c r="JA169" s="65">
        <v>0</v>
      </c>
      <c r="JB169" s="106">
        <v>0</v>
      </c>
      <c r="JC169" s="66">
        <f t="shared" si="1581"/>
        <v>0</v>
      </c>
      <c r="JD169" s="105">
        <v>4.9582899999999999</v>
      </c>
      <c r="JE169" s="106">
        <v>158.233</v>
      </c>
      <c r="JF169" s="66">
        <f t="shared" si="1582"/>
        <v>31912.816717053662</v>
      </c>
      <c r="JG169" s="105">
        <v>2E-3</v>
      </c>
      <c r="JH169" s="106">
        <v>0.33100000000000002</v>
      </c>
      <c r="JI169" s="66">
        <f t="shared" si="1583"/>
        <v>165500</v>
      </c>
      <c r="JJ169" s="11">
        <f t="shared" si="1584"/>
        <v>213.93366</v>
      </c>
      <c r="JK169" s="21">
        <f t="shared" si="1585"/>
        <v>9823.7440000000006</v>
      </c>
    </row>
    <row r="170" spans="1:271" x14ac:dyDescent="0.3">
      <c r="A170" s="57">
        <v>2021</v>
      </c>
      <c r="B170" s="58" t="s">
        <v>13</v>
      </c>
      <c r="C170" s="65">
        <v>0</v>
      </c>
      <c r="D170" s="106">
        <v>0</v>
      </c>
      <c r="E170" s="66">
        <f t="shared" si="1587"/>
        <v>0</v>
      </c>
      <c r="F170" s="105">
        <v>2.1966000000000001</v>
      </c>
      <c r="G170" s="106">
        <v>118.063</v>
      </c>
      <c r="H170" s="66">
        <f t="shared" si="1497"/>
        <v>53748.065191659836</v>
      </c>
      <c r="I170" s="65">
        <v>0</v>
      </c>
      <c r="J170" s="106">
        <v>0</v>
      </c>
      <c r="K170" s="66">
        <f t="shared" si="1498"/>
        <v>0</v>
      </c>
      <c r="L170" s="105">
        <v>0.21431</v>
      </c>
      <c r="M170" s="106">
        <v>8.1329999999999991</v>
      </c>
      <c r="N170" s="66">
        <f t="shared" si="1499"/>
        <v>37949.699034109464</v>
      </c>
      <c r="O170" s="65">
        <v>0</v>
      </c>
      <c r="P170" s="106">
        <v>0</v>
      </c>
      <c r="Q170" s="66">
        <f t="shared" si="1500"/>
        <v>0</v>
      </c>
      <c r="R170" s="65">
        <v>0</v>
      </c>
      <c r="S170" s="106">
        <v>0</v>
      </c>
      <c r="T170" s="66">
        <f t="shared" si="1501"/>
        <v>0</v>
      </c>
      <c r="U170" s="105">
        <v>0</v>
      </c>
      <c r="V170" s="106">
        <v>0</v>
      </c>
      <c r="W170" s="66">
        <f t="shared" si="1502"/>
        <v>0</v>
      </c>
      <c r="X170" s="105">
        <v>70.332740000000001</v>
      </c>
      <c r="Y170" s="106">
        <v>3113.7820000000002</v>
      </c>
      <c r="Z170" s="66">
        <f t="shared" si="1503"/>
        <v>44272.155471264166</v>
      </c>
      <c r="AA170" s="65">
        <v>0</v>
      </c>
      <c r="AB170" s="106">
        <v>0</v>
      </c>
      <c r="AC170" s="66">
        <f t="shared" si="1504"/>
        <v>0</v>
      </c>
      <c r="AD170" s="65">
        <v>0</v>
      </c>
      <c r="AE170" s="106">
        <v>0</v>
      </c>
      <c r="AF170" s="66">
        <f t="shared" si="1505"/>
        <v>0</v>
      </c>
      <c r="AG170" s="65">
        <v>0</v>
      </c>
      <c r="AH170" s="106">
        <v>0</v>
      </c>
      <c r="AI170" s="66">
        <f t="shared" si="1506"/>
        <v>0</v>
      </c>
      <c r="AJ170" s="65">
        <v>0</v>
      </c>
      <c r="AK170" s="106">
        <v>0</v>
      </c>
      <c r="AL170" s="66">
        <f t="shared" si="1507"/>
        <v>0</v>
      </c>
      <c r="AM170" s="65">
        <v>0</v>
      </c>
      <c r="AN170" s="106">
        <v>0</v>
      </c>
      <c r="AO170" s="66">
        <f t="shared" si="1508"/>
        <v>0</v>
      </c>
      <c r="AP170" s="65">
        <v>0</v>
      </c>
      <c r="AQ170" s="106">
        <v>0</v>
      </c>
      <c r="AR170" s="66">
        <f t="shared" si="1509"/>
        <v>0</v>
      </c>
      <c r="AS170" s="105">
        <v>0.18772999999999998</v>
      </c>
      <c r="AT170" s="106">
        <v>6.9870000000000001</v>
      </c>
      <c r="AU170" s="66">
        <f t="shared" si="1510"/>
        <v>37218.345496191338</v>
      </c>
      <c r="AV170" s="65">
        <v>0</v>
      </c>
      <c r="AW170" s="106">
        <v>0</v>
      </c>
      <c r="AX170" s="66">
        <f t="shared" si="1511"/>
        <v>0</v>
      </c>
      <c r="AY170" s="65">
        <v>0</v>
      </c>
      <c r="AZ170" s="106">
        <v>0</v>
      </c>
      <c r="BA170" s="66">
        <f t="shared" si="1512"/>
        <v>0</v>
      </c>
      <c r="BB170" s="65">
        <v>0</v>
      </c>
      <c r="BC170" s="106">
        <v>0</v>
      </c>
      <c r="BD170" s="66">
        <f t="shared" si="1513"/>
        <v>0</v>
      </c>
      <c r="BE170" s="105">
        <v>0.37413999999999997</v>
      </c>
      <c r="BF170" s="106">
        <v>14.826000000000001</v>
      </c>
      <c r="BG170" s="66">
        <f t="shared" si="1514"/>
        <v>39626.87763938633</v>
      </c>
      <c r="BH170" s="65">
        <v>0</v>
      </c>
      <c r="BI170" s="106">
        <v>0</v>
      </c>
      <c r="BJ170" s="66">
        <f t="shared" si="1515"/>
        <v>0</v>
      </c>
      <c r="BK170" s="65"/>
      <c r="BL170" s="106"/>
      <c r="BM170" s="66"/>
      <c r="BN170" s="65">
        <v>0</v>
      </c>
      <c r="BO170" s="106">
        <v>0</v>
      </c>
      <c r="BP170" s="66">
        <f t="shared" si="1516"/>
        <v>0</v>
      </c>
      <c r="BQ170" s="65">
        <v>0</v>
      </c>
      <c r="BR170" s="106">
        <v>0</v>
      </c>
      <c r="BS170" s="66">
        <f t="shared" si="1517"/>
        <v>0</v>
      </c>
      <c r="BT170" s="105">
        <v>15.804129999999999</v>
      </c>
      <c r="BU170" s="106">
        <v>614.20399999999995</v>
      </c>
      <c r="BV170" s="66">
        <f t="shared" si="1518"/>
        <v>38863.512259137322</v>
      </c>
      <c r="BW170" s="65">
        <v>0</v>
      </c>
      <c r="BX170" s="106">
        <v>0</v>
      </c>
      <c r="BY170" s="66">
        <f t="shared" si="1519"/>
        <v>0</v>
      </c>
      <c r="BZ170" s="65">
        <v>0</v>
      </c>
      <c r="CA170" s="106">
        <v>0</v>
      </c>
      <c r="CB170" s="66">
        <f t="shared" si="1520"/>
        <v>0</v>
      </c>
      <c r="CC170" s="65">
        <v>0</v>
      </c>
      <c r="CD170" s="106">
        <v>0</v>
      </c>
      <c r="CE170" s="66">
        <f t="shared" si="1521"/>
        <v>0</v>
      </c>
      <c r="CF170" s="65">
        <v>0</v>
      </c>
      <c r="CG170" s="106">
        <v>0</v>
      </c>
      <c r="CH170" s="66">
        <f t="shared" si="1522"/>
        <v>0</v>
      </c>
      <c r="CI170" s="65">
        <v>0</v>
      </c>
      <c r="CJ170" s="106">
        <v>0</v>
      </c>
      <c r="CK170" s="66">
        <f t="shared" si="1523"/>
        <v>0</v>
      </c>
      <c r="CL170" s="105">
        <v>6.0200000000000004E-2</v>
      </c>
      <c r="CM170" s="106">
        <v>2.351</v>
      </c>
      <c r="CN170" s="66">
        <f t="shared" si="1524"/>
        <v>39053.156146179397</v>
      </c>
      <c r="CO170" s="65">
        <v>0</v>
      </c>
      <c r="CP170" s="106">
        <v>0</v>
      </c>
      <c r="CQ170" s="66">
        <f t="shared" si="1525"/>
        <v>0</v>
      </c>
      <c r="CR170" s="65">
        <v>0</v>
      </c>
      <c r="CS170" s="106">
        <v>0</v>
      </c>
      <c r="CT170" s="66">
        <f t="shared" si="1526"/>
        <v>0</v>
      </c>
      <c r="CU170" s="65">
        <v>0</v>
      </c>
      <c r="CV170" s="106">
        <v>0</v>
      </c>
      <c r="CW170" s="66">
        <f t="shared" si="1527"/>
        <v>0</v>
      </c>
      <c r="CX170" s="65">
        <v>0</v>
      </c>
      <c r="CY170" s="106">
        <v>0</v>
      </c>
      <c r="CZ170" s="66">
        <f t="shared" si="1528"/>
        <v>0</v>
      </c>
      <c r="DA170" s="65">
        <v>0</v>
      </c>
      <c r="DB170" s="106">
        <v>0</v>
      </c>
      <c r="DC170" s="66">
        <f t="shared" si="1529"/>
        <v>0</v>
      </c>
      <c r="DD170" s="105">
        <v>0.107</v>
      </c>
      <c r="DE170" s="106">
        <v>4.6399999999999997</v>
      </c>
      <c r="DF170" s="66">
        <f t="shared" si="1530"/>
        <v>43364.485981308411</v>
      </c>
      <c r="DG170" s="65">
        <v>0</v>
      </c>
      <c r="DH170" s="106">
        <v>0</v>
      </c>
      <c r="DI170" s="66">
        <f t="shared" si="1531"/>
        <v>0</v>
      </c>
      <c r="DJ170" s="65">
        <v>0</v>
      </c>
      <c r="DK170" s="106">
        <v>0</v>
      </c>
      <c r="DL170" s="66">
        <f t="shared" si="1532"/>
        <v>0</v>
      </c>
      <c r="DM170" s="65">
        <v>0</v>
      </c>
      <c r="DN170" s="106">
        <v>0</v>
      </c>
      <c r="DO170" s="66">
        <f t="shared" si="1533"/>
        <v>0</v>
      </c>
      <c r="DP170" s="65">
        <v>0</v>
      </c>
      <c r="DQ170" s="106">
        <v>0</v>
      </c>
      <c r="DR170" s="66">
        <f t="shared" si="1534"/>
        <v>0</v>
      </c>
      <c r="DS170" s="65">
        <v>0</v>
      </c>
      <c r="DT170" s="106">
        <v>0</v>
      </c>
      <c r="DU170" s="66">
        <f t="shared" si="1535"/>
        <v>0</v>
      </c>
      <c r="DV170" s="65">
        <v>0</v>
      </c>
      <c r="DW170" s="106">
        <v>0</v>
      </c>
      <c r="DX170" s="66">
        <f t="shared" si="1536"/>
        <v>0</v>
      </c>
      <c r="DY170" s="65">
        <v>0</v>
      </c>
      <c r="DZ170" s="106">
        <v>0</v>
      </c>
      <c r="EA170" s="66">
        <f t="shared" si="1537"/>
        <v>0</v>
      </c>
      <c r="EB170" s="105">
        <v>15.84273</v>
      </c>
      <c r="EC170" s="106">
        <v>342.779</v>
      </c>
      <c r="ED170" s="66">
        <f t="shared" si="1538"/>
        <v>21636.359390079866</v>
      </c>
      <c r="EE170" s="65">
        <v>0</v>
      </c>
      <c r="EF170" s="106">
        <v>0</v>
      </c>
      <c r="EG170" s="66">
        <f t="shared" si="1539"/>
        <v>0</v>
      </c>
      <c r="EH170" s="65">
        <v>0</v>
      </c>
      <c r="EI170" s="106">
        <v>0</v>
      </c>
      <c r="EJ170" s="66">
        <f t="shared" si="1540"/>
        <v>0</v>
      </c>
      <c r="EK170" s="65">
        <v>0</v>
      </c>
      <c r="EL170" s="106">
        <v>0</v>
      </c>
      <c r="EM170" s="66">
        <f t="shared" si="1541"/>
        <v>0</v>
      </c>
      <c r="EN170" s="105">
        <v>0.72698000000000007</v>
      </c>
      <c r="EO170" s="106">
        <v>38.497999999999998</v>
      </c>
      <c r="EP170" s="66">
        <f t="shared" si="1542"/>
        <v>52956.064816088467</v>
      </c>
      <c r="EQ170" s="65">
        <v>0</v>
      </c>
      <c r="ER170" s="106">
        <v>0</v>
      </c>
      <c r="ES170" s="66">
        <f t="shared" si="1543"/>
        <v>0</v>
      </c>
      <c r="ET170" s="65">
        <v>0</v>
      </c>
      <c r="EU170" s="106">
        <v>0</v>
      </c>
      <c r="EV170" s="66">
        <f t="shared" si="1544"/>
        <v>0</v>
      </c>
      <c r="EW170" s="65">
        <v>0</v>
      </c>
      <c r="EX170" s="106">
        <v>0</v>
      </c>
      <c r="EY170" s="66">
        <f t="shared" si="1545"/>
        <v>0</v>
      </c>
      <c r="EZ170" s="65">
        <v>0</v>
      </c>
      <c r="FA170" s="106">
        <v>0</v>
      </c>
      <c r="FB170" s="66">
        <f t="shared" si="1546"/>
        <v>0</v>
      </c>
      <c r="FC170" s="105">
        <v>75.073270000000008</v>
      </c>
      <c r="FD170" s="106">
        <v>2546.6750000000002</v>
      </c>
      <c r="FE170" s="66">
        <f t="shared" si="1547"/>
        <v>33922.526619661025</v>
      </c>
      <c r="FF170" s="105">
        <v>69.867249999999999</v>
      </c>
      <c r="FG170" s="106">
        <v>2358.0880000000002</v>
      </c>
      <c r="FH170" s="66">
        <f t="shared" si="1548"/>
        <v>33750.977747084653</v>
      </c>
      <c r="FI170" s="65">
        <v>0</v>
      </c>
      <c r="FJ170" s="106">
        <v>0</v>
      </c>
      <c r="FK170" s="66">
        <f t="shared" si="1549"/>
        <v>0</v>
      </c>
      <c r="FL170" s="65">
        <v>0</v>
      </c>
      <c r="FM170" s="106">
        <v>0</v>
      </c>
      <c r="FN170" s="66">
        <f t="shared" si="1550"/>
        <v>0</v>
      </c>
      <c r="FO170" s="65">
        <v>0</v>
      </c>
      <c r="FP170" s="106">
        <v>0</v>
      </c>
      <c r="FQ170" s="66">
        <f t="shared" si="1551"/>
        <v>0</v>
      </c>
      <c r="FR170" s="65">
        <v>0</v>
      </c>
      <c r="FS170" s="106">
        <v>0</v>
      </c>
      <c r="FT170" s="66">
        <f t="shared" si="1552"/>
        <v>0</v>
      </c>
      <c r="FU170" s="65">
        <v>0</v>
      </c>
      <c r="FV170" s="106">
        <v>0</v>
      </c>
      <c r="FW170" s="66">
        <f t="shared" si="1553"/>
        <v>0</v>
      </c>
      <c r="FX170" s="65">
        <v>0</v>
      </c>
      <c r="FY170" s="106">
        <v>0</v>
      </c>
      <c r="FZ170" s="66">
        <f t="shared" si="1554"/>
        <v>0</v>
      </c>
      <c r="GA170" s="65">
        <v>0</v>
      </c>
      <c r="GB170" s="106">
        <v>0</v>
      </c>
      <c r="GC170" s="66">
        <f t="shared" si="1555"/>
        <v>0</v>
      </c>
      <c r="GD170" s="65">
        <v>0</v>
      </c>
      <c r="GE170" s="106">
        <v>0</v>
      </c>
      <c r="GF170" s="66">
        <f t="shared" si="1556"/>
        <v>0</v>
      </c>
      <c r="GG170" s="65">
        <v>0</v>
      </c>
      <c r="GH170" s="106">
        <v>0</v>
      </c>
      <c r="GI170" s="66">
        <f t="shared" si="1557"/>
        <v>0</v>
      </c>
      <c r="GJ170" s="65">
        <v>0</v>
      </c>
      <c r="GK170" s="106">
        <v>0</v>
      </c>
      <c r="GL170" s="66">
        <f t="shared" si="1558"/>
        <v>0</v>
      </c>
      <c r="GM170" s="65">
        <v>0</v>
      </c>
      <c r="GN170" s="106">
        <v>0</v>
      </c>
      <c r="GO170" s="66">
        <f t="shared" si="1559"/>
        <v>0</v>
      </c>
      <c r="GP170" s="105">
        <v>5.4240000000000003E-2</v>
      </c>
      <c r="GQ170" s="106">
        <v>4.4800000000000004</v>
      </c>
      <c r="GR170" s="66">
        <f t="shared" si="1560"/>
        <v>82595.870206489679</v>
      </c>
      <c r="GS170" s="65">
        <v>0</v>
      </c>
      <c r="GT170" s="106">
        <v>0</v>
      </c>
      <c r="GU170" s="66">
        <f t="shared" si="1561"/>
        <v>0</v>
      </c>
      <c r="GV170" s="65">
        <v>0</v>
      </c>
      <c r="GW170" s="106">
        <v>0</v>
      </c>
      <c r="GX170" s="66">
        <f t="shared" si="1562"/>
        <v>0</v>
      </c>
      <c r="GY170" s="105">
        <v>3.5999999999999997E-2</v>
      </c>
      <c r="GZ170" s="106">
        <v>1.399</v>
      </c>
      <c r="HA170" s="66">
        <f t="shared" si="1563"/>
        <v>38861.111111111117</v>
      </c>
      <c r="HB170" s="105">
        <v>0.01</v>
      </c>
      <c r="HC170" s="106">
        <v>5.3659999999999997</v>
      </c>
      <c r="HD170" s="66">
        <f t="shared" si="1564"/>
        <v>536599.99999999988</v>
      </c>
      <c r="HE170" s="65">
        <v>0</v>
      </c>
      <c r="HF170" s="106">
        <v>0</v>
      </c>
      <c r="HG170" s="66">
        <f t="shared" si="1565"/>
        <v>0</v>
      </c>
      <c r="HH170" s="65">
        <v>0</v>
      </c>
      <c r="HI170" s="106">
        <v>0</v>
      </c>
      <c r="HJ170" s="66">
        <f t="shared" si="1566"/>
        <v>0</v>
      </c>
      <c r="HK170" s="65">
        <v>0</v>
      </c>
      <c r="HL170" s="106">
        <v>0</v>
      </c>
      <c r="HM170" s="66">
        <f t="shared" si="1567"/>
        <v>0</v>
      </c>
      <c r="HN170" s="65">
        <v>0</v>
      </c>
      <c r="HO170" s="106">
        <v>0</v>
      </c>
      <c r="HP170" s="66">
        <f t="shared" si="1568"/>
        <v>0</v>
      </c>
      <c r="HQ170" s="65">
        <v>0</v>
      </c>
      <c r="HR170" s="106">
        <v>0</v>
      </c>
      <c r="HS170" s="66">
        <f t="shared" si="1569"/>
        <v>0</v>
      </c>
      <c r="HT170" s="65">
        <v>0</v>
      </c>
      <c r="HU170" s="106">
        <v>0</v>
      </c>
      <c r="HV170" s="66">
        <f t="shared" si="1570"/>
        <v>0</v>
      </c>
      <c r="HW170" s="65">
        <v>0</v>
      </c>
      <c r="HX170" s="106">
        <v>0</v>
      </c>
      <c r="HY170" s="66">
        <f t="shared" si="1571"/>
        <v>0</v>
      </c>
      <c r="HZ170" s="65">
        <v>0</v>
      </c>
      <c r="IA170" s="106">
        <v>0</v>
      </c>
      <c r="IB170" s="66">
        <f t="shared" si="1572"/>
        <v>0</v>
      </c>
      <c r="IC170" s="105">
        <v>0.05</v>
      </c>
      <c r="ID170" s="106">
        <v>0.46899999999999997</v>
      </c>
      <c r="IE170" s="66">
        <f t="shared" si="1573"/>
        <v>9379.9999999999982</v>
      </c>
      <c r="IF170" s="65">
        <v>0</v>
      </c>
      <c r="IG170" s="106">
        <v>0</v>
      </c>
      <c r="IH170" s="66">
        <f t="shared" si="1574"/>
        <v>0</v>
      </c>
      <c r="II170" s="65">
        <v>0</v>
      </c>
      <c r="IJ170" s="106">
        <v>0</v>
      </c>
      <c r="IK170" s="66">
        <f t="shared" si="1575"/>
        <v>0</v>
      </c>
      <c r="IL170" s="65">
        <v>0</v>
      </c>
      <c r="IM170" s="106">
        <v>0</v>
      </c>
      <c r="IN170" s="66">
        <f t="shared" si="1576"/>
        <v>0</v>
      </c>
      <c r="IO170" s="65">
        <v>0</v>
      </c>
      <c r="IP170" s="106">
        <v>0</v>
      </c>
      <c r="IQ170" s="66">
        <f t="shared" si="1577"/>
        <v>0</v>
      </c>
      <c r="IR170" s="105">
        <v>8.8680000000000009E-2</v>
      </c>
      <c r="IS170" s="106">
        <v>3.347</v>
      </c>
      <c r="IT170" s="66">
        <f t="shared" si="1578"/>
        <v>37742.444745151108</v>
      </c>
      <c r="IU170" s="65">
        <v>0</v>
      </c>
      <c r="IV170" s="106">
        <v>0</v>
      </c>
      <c r="IW170" s="66">
        <f t="shared" si="1579"/>
        <v>0</v>
      </c>
      <c r="IX170" s="65">
        <v>0</v>
      </c>
      <c r="IY170" s="106">
        <v>0</v>
      </c>
      <c r="IZ170" s="66">
        <f t="shared" si="1580"/>
        <v>0</v>
      </c>
      <c r="JA170" s="65">
        <v>0</v>
      </c>
      <c r="JB170" s="106">
        <v>0</v>
      </c>
      <c r="JC170" s="66">
        <f t="shared" si="1581"/>
        <v>0</v>
      </c>
      <c r="JD170" s="105">
        <v>5.6434100000000003</v>
      </c>
      <c r="JE170" s="106">
        <v>223.80799999999999</v>
      </c>
      <c r="JF170" s="66">
        <f t="shared" si="1582"/>
        <v>39658.291706610005</v>
      </c>
      <c r="JG170" s="105">
        <v>0.73699999999999999</v>
      </c>
      <c r="JH170" s="106">
        <v>35.468000000000004</v>
      </c>
      <c r="JI170" s="66">
        <f t="shared" si="1583"/>
        <v>48124.830393487115</v>
      </c>
      <c r="JJ170" s="11">
        <f t="shared" si="1584"/>
        <v>257.40640999999994</v>
      </c>
      <c r="JK170" s="21">
        <f t="shared" si="1585"/>
        <v>9443.3630000000012</v>
      </c>
    </row>
    <row r="171" spans="1:271" x14ac:dyDescent="0.3">
      <c r="A171" s="57">
        <v>2021</v>
      </c>
      <c r="B171" s="58" t="s">
        <v>14</v>
      </c>
      <c r="C171" s="65">
        <v>0</v>
      </c>
      <c r="D171" s="106">
        <v>0</v>
      </c>
      <c r="E171" s="66">
        <f t="shared" si="1587"/>
        <v>0</v>
      </c>
      <c r="F171" s="105">
        <v>1.3994800000000001</v>
      </c>
      <c r="G171" s="106">
        <v>51.472999999999999</v>
      </c>
      <c r="H171" s="66">
        <f t="shared" si="1497"/>
        <v>36780.089747620543</v>
      </c>
      <c r="I171" s="65">
        <v>0</v>
      </c>
      <c r="J171" s="106">
        <v>0</v>
      </c>
      <c r="K171" s="66">
        <f t="shared" si="1498"/>
        <v>0</v>
      </c>
      <c r="L171" s="65">
        <v>0</v>
      </c>
      <c r="M171" s="106">
        <v>0</v>
      </c>
      <c r="N171" s="66">
        <f t="shared" si="1499"/>
        <v>0</v>
      </c>
      <c r="O171" s="65">
        <v>0</v>
      </c>
      <c r="P171" s="106">
        <v>0</v>
      </c>
      <c r="Q171" s="66">
        <f t="shared" si="1500"/>
        <v>0</v>
      </c>
      <c r="R171" s="65">
        <v>0</v>
      </c>
      <c r="S171" s="106">
        <v>0</v>
      </c>
      <c r="T171" s="66">
        <f t="shared" si="1501"/>
        <v>0</v>
      </c>
      <c r="U171" s="105">
        <v>0</v>
      </c>
      <c r="V171" s="106">
        <v>0</v>
      </c>
      <c r="W171" s="66">
        <f t="shared" si="1502"/>
        <v>0</v>
      </c>
      <c r="X171" s="105">
        <v>43.248530000000002</v>
      </c>
      <c r="Y171" s="106">
        <v>1780.222</v>
      </c>
      <c r="Z171" s="66">
        <f t="shared" si="1503"/>
        <v>41162.601364716902</v>
      </c>
      <c r="AA171" s="65">
        <v>0</v>
      </c>
      <c r="AB171" s="106">
        <v>0</v>
      </c>
      <c r="AC171" s="66">
        <f t="shared" si="1504"/>
        <v>0</v>
      </c>
      <c r="AD171" s="65">
        <v>0</v>
      </c>
      <c r="AE171" s="106">
        <v>0</v>
      </c>
      <c r="AF171" s="66">
        <f t="shared" si="1505"/>
        <v>0</v>
      </c>
      <c r="AG171" s="65">
        <v>0</v>
      </c>
      <c r="AH171" s="106">
        <v>0</v>
      </c>
      <c r="AI171" s="66">
        <f t="shared" si="1506"/>
        <v>0</v>
      </c>
      <c r="AJ171" s="65">
        <v>0</v>
      </c>
      <c r="AK171" s="106">
        <v>0</v>
      </c>
      <c r="AL171" s="66">
        <f t="shared" si="1507"/>
        <v>0</v>
      </c>
      <c r="AM171" s="65">
        <v>0</v>
      </c>
      <c r="AN171" s="106">
        <v>0</v>
      </c>
      <c r="AO171" s="66">
        <f t="shared" si="1508"/>
        <v>0</v>
      </c>
      <c r="AP171" s="65">
        <v>0</v>
      </c>
      <c r="AQ171" s="106">
        <v>0</v>
      </c>
      <c r="AR171" s="66">
        <f t="shared" si="1509"/>
        <v>0</v>
      </c>
      <c r="AS171" s="65">
        <v>0</v>
      </c>
      <c r="AT171" s="106">
        <v>0</v>
      </c>
      <c r="AU171" s="66">
        <f t="shared" si="1510"/>
        <v>0</v>
      </c>
      <c r="AV171" s="65">
        <v>0</v>
      </c>
      <c r="AW171" s="106">
        <v>0</v>
      </c>
      <c r="AX171" s="66">
        <f t="shared" si="1511"/>
        <v>0</v>
      </c>
      <c r="AY171" s="65">
        <v>0</v>
      </c>
      <c r="AZ171" s="106">
        <v>0</v>
      </c>
      <c r="BA171" s="66">
        <f t="shared" si="1512"/>
        <v>0</v>
      </c>
      <c r="BB171" s="65">
        <v>0</v>
      </c>
      <c r="BC171" s="106">
        <v>0</v>
      </c>
      <c r="BD171" s="66">
        <f t="shared" si="1513"/>
        <v>0</v>
      </c>
      <c r="BE171" s="105">
        <v>2.1</v>
      </c>
      <c r="BF171" s="106">
        <v>79.084999999999994</v>
      </c>
      <c r="BG171" s="66">
        <f t="shared" si="1514"/>
        <v>37659.523809523802</v>
      </c>
      <c r="BH171" s="65">
        <v>0</v>
      </c>
      <c r="BI171" s="106">
        <v>0</v>
      </c>
      <c r="BJ171" s="66">
        <f t="shared" si="1515"/>
        <v>0</v>
      </c>
      <c r="BK171" s="65"/>
      <c r="BL171" s="106"/>
      <c r="BM171" s="66"/>
      <c r="BN171" s="65">
        <v>0</v>
      </c>
      <c r="BO171" s="106">
        <v>0</v>
      </c>
      <c r="BP171" s="66">
        <f t="shared" si="1516"/>
        <v>0</v>
      </c>
      <c r="BQ171" s="65">
        <v>0</v>
      </c>
      <c r="BR171" s="106">
        <v>0</v>
      </c>
      <c r="BS171" s="66">
        <f t="shared" si="1517"/>
        <v>0</v>
      </c>
      <c r="BT171" s="105">
        <v>63.023489999999995</v>
      </c>
      <c r="BU171" s="106">
        <v>1827.4059999999999</v>
      </c>
      <c r="BV171" s="66">
        <f t="shared" si="1518"/>
        <v>28995.633215488386</v>
      </c>
      <c r="BW171" s="65">
        <v>0</v>
      </c>
      <c r="BX171" s="106">
        <v>0</v>
      </c>
      <c r="BY171" s="66">
        <f t="shared" si="1519"/>
        <v>0</v>
      </c>
      <c r="BZ171" s="65">
        <v>0</v>
      </c>
      <c r="CA171" s="106">
        <v>0</v>
      </c>
      <c r="CB171" s="66">
        <f t="shared" si="1520"/>
        <v>0</v>
      </c>
      <c r="CC171" s="65">
        <v>0</v>
      </c>
      <c r="CD171" s="106">
        <v>0</v>
      </c>
      <c r="CE171" s="66">
        <f t="shared" si="1521"/>
        <v>0</v>
      </c>
      <c r="CF171" s="105">
        <v>0.75914000000000004</v>
      </c>
      <c r="CG171" s="106">
        <v>77.524000000000001</v>
      </c>
      <c r="CH171" s="66">
        <f t="shared" si="1522"/>
        <v>102120.8209289459</v>
      </c>
      <c r="CI171" s="65">
        <v>0</v>
      </c>
      <c r="CJ171" s="106">
        <v>0</v>
      </c>
      <c r="CK171" s="66">
        <f t="shared" si="1523"/>
        <v>0</v>
      </c>
      <c r="CL171" s="105">
        <v>0.2268</v>
      </c>
      <c r="CM171" s="106">
        <v>11.954000000000001</v>
      </c>
      <c r="CN171" s="66">
        <f t="shared" si="1524"/>
        <v>52707.231040564373</v>
      </c>
      <c r="CO171" s="65">
        <v>0</v>
      </c>
      <c r="CP171" s="106">
        <v>0</v>
      </c>
      <c r="CQ171" s="66">
        <f t="shared" si="1525"/>
        <v>0</v>
      </c>
      <c r="CR171" s="65">
        <v>0</v>
      </c>
      <c r="CS171" s="106">
        <v>0</v>
      </c>
      <c r="CT171" s="66">
        <f t="shared" si="1526"/>
        <v>0</v>
      </c>
      <c r="CU171" s="65">
        <v>0</v>
      </c>
      <c r="CV171" s="106">
        <v>0</v>
      </c>
      <c r="CW171" s="66">
        <f t="shared" si="1527"/>
        <v>0</v>
      </c>
      <c r="CX171" s="65">
        <v>0</v>
      </c>
      <c r="CY171" s="106">
        <v>0</v>
      </c>
      <c r="CZ171" s="66">
        <f t="shared" si="1528"/>
        <v>0</v>
      </c>
      <c r="DA171" s="65">
        <v>0</v>
      </c>
      <c r="DB171" s="106">
        <v>0</v>
      </c>
      <c r="DC171" s="66">
        <f t="shared" si="1529"/>
        <v>0</v>
      </c>
      <c r="DD171" s="105">
        <v>8.9999999999999993E-3</v>
      </c>
      <c r="DE171" s="106">
        <v>0.45900000000000002</v>
      </c>
      <c r="DF171" s="66">
        <f t="shared" si="1530"/>
        <v>51000.000000000007</v>
      </c>
      <c r="DG171" s="65">
        <v>0</v>
      </c>
      <c r="DH171" s="106">
        <v>0</v>
      </c>
      <c r="DI171" s="66">
        <f t="shared" si="1531"/>
        <v>0</v>
      </c>
      <c r="DJ171" s="65">
        <v>0</v>
      </c>
      <c r="DK171" s="106">
        <v>0</v>
      </c>
      <c r="DL171" s="66">
        <f t="shared" si="1532"/>
        <v>0</v>
      </c>
      <c r="DM171" s="105">
        <v>0</v>
      </c>
      <c r="DN171" s="106">
        <v>0</v>
      </c>
      <c r="DO171" s="66">
        <f t="shared" si="1533"/>
        <v>0</v>
      </c>
      <c r="DP171" s="105">
        <v>0.27911999999999998</v>
      </c>
      <c r="DQ171" s="106">
        <v>16.827999999999999</v>
      </c>
      <c r="DR171" s="66">
        <f t="shared" si="1534"/>
        <v>60289.481226712523</v>
      </c>
      <c r="DS171" s="65">
        <v>0</v>
      </c>
      <c r="DT171" s="106">
        <v>0</v>
      </c>
      <c r="DU171" s="66">
        <f t="shared" si="1535"/>
        <v>0</v>
      </c>
      <c r="DV171" s="65">
        <v>0</v>
      </c>
      <c r="DW171" s="106">
        <v>0</v>
      </c>
      <c r="DX171" s="66">
        <f t="shared" si="1536"/>
        <v>0</v>
      </c>
      <c r="DY171" s="65">
        <v>0</v>
      </c>
      <c r="DZ171" s="106">
        <v>0</v>
      </c>
      <c r="EA171" s="66">
        <f t="shared" si="1537"/>
        <v>0</v>
      </c>
      <c r="EB171" s="105">
        <v>5.7891400000000006</v>
      </c>
      <c r="EC171" s="106">
        <v>224.45500000000001</v>
      </c>
      <c r="ED171" s="66">
        <f t="shared" si="1538"/>
        <v>38771.734661797782</v>
      </c>
      <c r="EE171" s="65">
        <v>0</v>
      </c>
      <c r="EF171" s="106">
        <v>0</v>
      </c>
      <c r="EG171" s="66">
        <f t="shared" si="1539"/>
        <v>0</v>
      </c>
      <c r="EH171" s="65">
        <v>0</v>
      </c>
      <c r="EI171" s="106">
        <v>0</v>
      </c>
      <c r="EJ171" s="66">
        <f t="shared" si="1540"/>
        <v>0</v>
      </c>
      <c r="EK171" s="65">
        <v>0</v>
      </c>
      <c r="EL171" s="106">
        <v>0</v>
      </c>
      <c r="EM171" s="66">
        <f t="shared" si="1541"/>
        <v>0</v>
      </c>
      <c r="EN171" s="105">
        <v>1.61128</v>
      </c>
      <c r="EO171" s="106">
        <v>77.408000000000001</v>
      </c>
      <c r="EP171" s="66">
        <f t="shared" si="1542"/>
        <v>48041.3087731493</v>
      </c>
      <c r="EQ171" s="105">
        <v>0.27800000000000002</v>
      </c>
      <c r="ER171" s="106">
        <v>49.642000000000003</v>
      </c>
      <c r="ES171" s="66">
        <f t="shared" si="1543"/>
        <v>178568.345323741</v>
      </c>
      <c r="ET171" s="65">
        <v>0</v>
      </c>
      <c r="EU171" s="106">
        <v>0</v>
      </c>
      <c r="EV171" s="66">
        <f t="shared" si="1544"/>
        <v>0</v>
      </c>
      <c r="EW171" s="65">
        <v>0</v>
      </c>
      <c r="EX171" s="106">
        <v>0</v>
      </c>
      <c r="EY171" s="66">
        <f t="shared" si="1545"/>
        <v>0</v>
      </c>
      <c r="EZ171" s="65">
        <v>0</v>
      </c>
      <c r="FA171" s="106">
        <v>0</v>
      </c>
      <c r="FB171" s="66">
        <f t="shared" si="1546"/>
        <v>0</v>
      </c>
      <c r="FC171" s="105">
        <v>36.951180000000001</v>
      </c>
      <c r="FD171" s="106">
        <v>1257.5530000000001</v>
      </c>
      <c r="FE171" s="66">
        <f t="shared" si="1547"/>
        <v>34032.823850280285</v>
      </c>
      <c r="FF171" s="105">
        <v>36.480330000000002</v>
      </c>
      <c r="FG171" s="106">
        <v>1099.26</v>
      </c>
      <c r="FH171" s="66">
        <f t="shared" si="1548"/>
        <v>30132.951099948928</v>
      </c>
      <c r="FI171" s="65">
        <v>0</v>
      </c>
      <c r="FJ171" s="106">
        <v>0</v>
      </c>
      <c r="FK171" s="66">
        <f t="shared" si="1549"/>
        <v>0</v>
      </c>
      <c r="FL171" s="65">
        <v>0</v>
      </c>
      <c r="FM171" s="106">
        <v>0</v>
      </c>
      <c r="FN171" s="66">
        <f t="shared" si="1550"/>
        <v>0</v>
      </c>
      <c r="FO171" s="65">
        <v>0</v>
      </c>
      <c r="FP171" s="106">
        <v>0</v>
      </c>
      <c r="FQ171" s="66">
        <f t="shared" si="1551"/>
        <v>0</v>
      </c>
      <c r="FR171" s="65">
        <v>0</v>
      </c>
      <c r="FS171" s="106">
        <v>0</v>
      </c>
      <c r="FT171" s="66">
        <f t="shared" si="1552"/>
        <v>0</v>
      </c>
      <c r="FU171" s="65">
        <v>0</v>
      </c>
      <c r="FV171" s="106">
        <v>0</v>
      </c>
      <c r="FW171" s="66">
        <f t="shared" si="1553"/>
        <v>0</v>
      </c>
      <c r="FX171" s="65">
        <v>0</v>
      </c>
      <c r="FY171" s="106">
        <v>0</v>
      </c>
      <c r="FZ171" s="66">
        <f t="shared" si="1554"/>
        <v>0</v>
      </c>
      <c r="GA171" s="65">
        <v>0</v>
      </c>
      <c r="GB171" s="106">
        <v>0</v>
      </c>
      <c r="GC171" s="66">
        <f t="shared" si="1555"/>
        <v>0</v>
      </c>
      <c r="GD171" s="65">
        <v>0</v>
      </c>
      <c r="GE171" s="106">
        <v>0</v>
      </c>
      <c r="GF171" s="66">
        <f t="shared" si="1556"/>
        <v>0</v>
      </c>
      <c r="GG171" s="65">
        <v>0</v>
      </c>
      <c r="GH171" s="106">
        <v>0</v>
      </c>
      <c r="GI171" s="66">
        <f t="shared" si="1557"/>
        <v>0</v>
      </c>
      <c r="GJ171" s="65">
        <v>0</v>
      </c>
      <c r="GK171" s="106">
        <v>0</v>
      </c>
      <c r="GL171" s="66">
        <f t="shared" si="1558"/>
        <v>0</v>
      </c>
      <c r="GM171" s="65">
        <v>0</v>
      </c>
      <c r="GN171" s="106">
        <v>0</v>
      </c>
      <c r="GO171" s="66">
        <f t="shared" si="1559"/>
        <v>0</v>
      </c>
      <c r="GP171" s="105">
        <v>4.827E-2</v>
      </c>
      <c r="GQ171" s="106">
        <v>3.29</v>
      </c>
      <c r="GR171" s="66">
        <f t="shared" si="1560"/>
        <v>68158.276362129676</v>
      </c>
      <c r="GS171" s="65">
        <v>0</v>
      </c>
      <c r="GT171" s="106">
        <v>0</v>
      </c>
      <c r="GU171" s="66">
        <f t="shared" si="1561"/>
        <v>0</v>
      </c>
      <c r="GV171" s="65">
        <v>0</v>
      </c>
      <c r="GW171" s="106">
        <v>0</v>
      </c>
      <c r="GX171" s="66">
        <f t="shared" si="1562"/>
        <v>0</v>
      </c>
      <c r="GY171" s="65">
        <v>0</v>
      </c>
      <c r="GZ171" s="106">
        <v>0</v>
      </c>
      <c r="HA171" s="66">
        <f t="shared" si="1563"/>
        <v>0</v>
      </c>
      <c r="HB171" s="65">
        <v>0</v>
      </c>
      <c r="HC171" s="106">
        <v>0</v>
      </c>
      <c r="HD171" s="66">
        <f t="shared" si="1564"/>
        <v>0</v>
      </c>
      <c r="HE171" s="65">
        <v>0</v>
      </c>
      <c r="HF171" s="106">
        <v>0</v>
      </c>
      <c r="HG171" s="66">
        <f t="shared" si="1565"/>
        <v>0</v>
      </c>
      <c r="HH171" s="65">
        <v>0</v>
      </c>
      <c r="HI171" s="106">
        <v>0</v>
      </c>
      <c r="HJ171" s="66">
        <f t="shared" si="1566"/>
        <v>0</v>
      </c>
      <c r="HK171" s="65">
        <v>0</v>
      </c>
      <c r="HL171" s="106">
        <v>0</v>
      </c>
      <c r="HM171" s="66">
        <f t="shared" si="1567"/>
        <v>0</v>
      </c>
      <c r="HN171" s="65">
        <v>0</v>
      </c>
      <c r="HO171" s="106">
        <v>0</v>
      </c>
      <c r="HP171" s="66">
        <f t="shared" si="1568"/>
        <v>0</v>
      </c>
      <c r="HQ171" s="65">
        <v>0</v>
      </c>
      <c r="HR171" s="106">
        <v>0</v>
      </c>
      <c r="HS171" s="66">
        <f t="shared" si="1569"/>
        <v>0</v>
      </c>
      <c r="HT171" s="65">
        <v>0</v>
      </c>
      <c r="HU171" s="106">
        <v>0</v>
      </c>
      <c r="HV171" s="66">
        <f t="shared" si="1570"/>
        <v>0</v>
      </c>
      <c r="HW171" s="65">
        <v>0</v>
      </c>
      <c r="HX171" s="106">
        <v>0</v>
      </c>
      <c r="HY171" s="66">
        <f t="shared" si="1571"/>
        <v>0</v>
      </c>
      <c r="HZ171" s="65">
        <v>0</v>
      </c>
      <c r="IA171" s="106">
        <v>0</v>
      </c>
      <c r="IB171" s="66">
        <f t="shared" si="1572"/>
        <v>0</v>
      </c>
      <c r="IC171" s="105">
        <v>0.41585</v>
      </c>
      <c r="ID171" s="106">
        <v>15.484</v>
      </c>
      <c r="IE171" s="66">
        <f t="shared" si="1573"/>
        <v>37234.579776361672</v>
      </c>
      <c r="IF171" s="65">
        <v>0</v>
      </c>
      <c r="IG171" s="106">
        <v>0</v>
      </c>
      <c r="IH171" s="66">
        <f t="shared" si="1574"/>
        <v>0</v>
      </c>
      <c r="II171" s="65">
        <v>0</v>
      </c>
      <c r="IJ171" s="106">
        <v>0</v>
      </c>
      <c r="IK171" s="66">
        <f t="shared" si="1575"/>
        <v>0</v>
      </c>
      <c r="IL171" s="65">
        <v>0</v>
      </c>
      <c r="IM171" s="106">
        <v>0</v>
      </c>
      <c r="IN171" s="66">
        <f t="shared" si="1576"/>
        <v>0</v>
      </c>
      <c r="IO171" s="105">
        <v>0.16347</v>
      </c>
      <c r="IP171" s="106">
        <v>10.163</v>
      </c>
      <c r="IQ171" s="66">
        <f t="shared" si="1577"/>
        <v>62170.428824860828</v>
      </c>
      <c r="IR171" s="65">
        <v>0</v>
      </c>
      <c r="IS171" s="106">
        <v>0</v>
      </c>
      <c r="IT171" s="66">
        <f t="shared" si="1578"/>
        <v>0</v>
      </c>
      <c r="IU171" s="105">
        <v>0.22169999999999998</v>
      </c>
      <c r="IV171" s="106">
        <v>8.27</v>
      </c>
      <c r="IW171" s="66">
        <f t="shared" si="1579"/>
        <v>37302.661253946775</v>
      </c>
      <c r="IX171" s="65">
        <v>0</v>
      </c>
      <c r="IY171" s="106">
        <v>0</v>
      </c>
      <c r="IZ171" s="66">
        <f t="shared" si="1580"/>
        <v>0</v>
      </c>
      <c r="JA171" s="65">
        <v>0</v>
      </c>
      <c r="JB171" s="106">
        <v>0</v>
      </c>
      <c r="JC171" s="66">
        <f t="shared" si="1581"/>
        <v>0</v>
      </c>
      <c r="JD171" s="105">
        <v>1.33497</v>
      </c>
      <c r="JE171" s="106">
        <v>43.814</v>
      </c>
      <c r="JF171" s="66">
        <f t="shared" si="1582"/>
        <v>32820.213188311347</v>
      </c>
      <c r="JG171" s="105">
        <v>5.0000000000000001E-3</v>
      </c>
      <c r="JH171" s="106">
        <v>0.38300000000000001</v>
      </c>
      <c r="JI171" s="66">
        <f t="shared" si="1583"/>
        <v>76600</v>
      </c>
      <c r="JJ171" s="11">
        <f t="shared" si="1584"/>
        <v>194.34475000000003</v>
      </c>
      <c r="JK171" s="21">
        <f t="shared" si="1585"/>
        <v>6634.6729999999998</v>
      </c>
    </row>
    <row r="172" spans="1:271" x14ac:dyDescent="0.3">
      <c r="A172" s="57">
        <v>2021</v>
      </c>
      <c r="B172" s="66" t="s">
        <v>15</v>
      </c>
      <c r="C172" s="65">
        <v>0</v>
      </c>
      <c r="D172" s="106">
        <v>0</v>
      </c>
      <c r="E172" s="66">
        <f t="shared" si="1587"/>
        <v>0</v>
      </c>
      <c r="F172" s="105">
        <v>2.0440800000000001</v>
      </c>
      <c r="G172" s="106">
        <v>92.98</v>
      </c>
      <c r="H172" s="66">
        <f t="shared" si="1497"/>
        <v>45487.456459629764</v>
      </c>
      <c r="I172" s="65">
        <v>0</v>
      </c>
      <c r="J172" s="106">
        <v>0</v>
      </c>
      <c r="K172" s="66">
        <f t="shared" si="1498"/>
        <v>0</v>
      </c>
      <c r="L172" s="105">
        <v>0.42862</v>
      </c>
      <c r="M172" s="106">
        <v>16.641999999999999</v>
      </c>
      <c r="N172" s="66">
        <f t="shared" si="1499"/>
        <v>38826.932947599271</v>
      </c>
      <c r="O172" s="65">
        <v>0</v>
      </c>
      <c r="P172" s="106">
        <v>0</v>
      </c>
      <c r="Q172" s="66">
        <f t="shared" si="1500"/>
        <v>0</v>
      </c>
      <c r="R172" s="65">
        <v>0</v>
      </c>
      <c r="S172" s="106">
        <v>0</v>
      </c>
      <c r="T172" s="66">
        <f t="shared" si="1501"/>
        <v>0</v>
      </c>
      <c r="U172" s="105">
        <v>0</v>
      </c>
      <c r="V172" s="106">
        <v>0</v>
      </c>
      <c r="W172" s="66">
        <f t="shared" si="1502"/>
        <v>0</v>
      </c>
      <c r="X172" s="105">
        <v>54.075749999999999</v>
      </c>
      <c r="Y172" s="106">
        <v>3121.9690000000001</v>
      </c>
      <c r="Z172" s="66">
        <f t="shared" si="1503"/>
        <v>57733.253815249904</v>
      </c>
      <c r="AA172" s="65">
        <v>0</v>
      </c>
      <c r="AB172" s="106">
        <v>0</v>
      </c>
      <c r="AC172" s="66">
        <f t="shared" si="1504"/>
        <v>0</v>
      </c>
      <c r="AD172" s="65">
        <v>0</v>
      </c>
      <c r="AE172" s="106">
        <v>0</v>
      </c>
      <c r="AF172" s="66">
        <f t="shared" si="1505"/>
        <v>0</v>
      </c>
      <c r="AG172" s="65">
        <v>0</v>
      </c>
      <c r="AH172" s="106">
        <v>0</v>
      </c>
      <c r="AI172" s="66">
        <f t="shared" si="1506"/>
        <v>0</v>
      </c>
      <c r="AJ172" s="65">
        <v>0</v>
      </c>
      <c r="AK172" s="106">
        <v>0</v>
      </c>
      <c r="AL172" s="66">
        <f t="shared" si="1507"/>
        <v>0</v>
      </c>
      <c r="AM172" s="65">
        <v>0</v>
      </c>
      <c r="AN172" s="106">
        <v>0</v>
      </c>
      <c r="AO172" s="66">
        <f t="shared" si="1508"/>
        <v>0</v>
      </c>
      <c r="AP172" s="65">
        <v>0</v>
      </c>
      <c r="AQ172" s="106">
        <v>0</v>
      </c>
      <c r="AR172" s="66">
        <f t="shared" si="1509"/>
        <v>0</v>
      </c>
      <c r="AS172" s="65">
        <v>0</v>
      </c>
      <c r="AT172" s="106">
        <v>0</v>
      </c>
      <c r="AU172" s="66">
        <f t="shared" si="1510"/>
        <v>0</v>
      </c>
      <c r="AV172" s="65">
        <v>0</v>
      </c>
      <c r="AW172" s="106">
        <v>0</v>
      </c>
      <c r="AX172" s="66">
        <f t="shared" si="1511"/>
        <v>0</v>
      </c>
      <c r="AY172" s="65">
        <v>0</v>
      </c>
      <c r="AZ172" s="106">
        <v>0</v>
      </c>
      <c r="BA172" s="66">
        <f t="shared" si="1512"/>
        <v>0</v>
      </c>
      <c r="BB172" s="65">
        <v>0</v>
      </c>
      <c r="BC172" s="106">
        <v>0</v>
      </c>
      <c r="BD172" s="66">
        <f t="shared" si="1513"/>
        <v>0</v>
      </c>
      <c r="BE172" s="105">
        <v>0.81234000000000006</v>
      </c>
      <c r="BF172" s="106">
        <v>41.500999999999998</v>
      </c>
      <c r="BG172" s="66">
        <f t="shared" si="1514"/>
        <v>51088.214294507219</v>
      </c>
      <c r="BH172" s="65">
        <v>0</v>
      </c>
      <c r="BI172" s="106">
        <v>0</v>
      </c>
      <c r="BJ172" s="66">
        <f t="shared" si="1515"/>
        <v>0</v>
      </c>
      <c r="BK172" s="65"/>
      <c r="BL172" s="106"/>
      <c r="BM172" s="66"/>
      <c r="BN172" s="65">
        <v>0</v>
      </c>
      <c r="BO172" s="106">
        <v>0</v>
      </c>
      <c r="BP172" s="66">
        <f t="shared" si="1516"/>
        <v>0</v>
      </c>
      <c r="BQ172" s="65">
        <v>0</v>
      </c>
      <c r="BR172" s="106">
        <v>0</v>
      </c>
      <c r="BS172" s="66">
        <f t="shared" si="1517"/>
        <v>0</v>
      </c>
      <c r="BT172" s="105">
        <v>50.607349999999997</v>
      </c>
      <c r="BU172" s="106">
        <v>1811.5930000000001</v>
      </c>
      <c r="BV172" s="66">
        <f t="shared" si="1518"/>
        <v>35797.03343486668</v>
      </c>
      <c r="BW172" s="65">
        <v>0</v>
      </c>
      <c r="BX172" s="106">
        <v>0</v>
      </c>
      <c r="BY172" s="66">
        <f t="shared" si="1519"/>
        <v>0</v>
      </c>
      <c r="BZ172" s="65">
        <v>0</v>
      </c>
      <c r="CA172" s="106">
        <v>0</v>
      </c>
      <c r="CB172" s="66">
        <f t="shared" si="1520"/>
        <v>0</v>
      </c>
      <c r="CC172" s="65">
        <v>0</v>
      </c>
      <c r="CD172" s="106">
        <v>0</v>
      </c>
      <c r="CE172" s="66">
        <f t="shared" si="1521"/>
        <v>0</v>
      </c>
      <c r="CF172" s="105">
        <v>0.15730000000000002</v>
      </c>
      <c r="CG172" s="106">
        <v>8.8219999999999992</v>
      </c>
      <c r="CH172" s="66">
        <f t="shared" si="1522"/>
        <v>56083.916083916076</v>
      </c>
      <c r="CI172" s="65">
        <v>0</v>
      </c>
      <c r="CJ172" s="106">
        <v>0</v>
      </c>
      <c r="CK172" s="66">
        <f t="shared" si="1523"/>
        <v>0</v>
      </c>
      <c r="CL172" s="65">
        <v>0</v>
      </c>
      <c r="CM172" s="106">
        <v>0</v>
      </c>
      <c r="CN172" s="66">
        <f t="shared" si="1524"/>
        <v>0</v>
      </c>
      <c r="CO172" s="65">
        <v>0</v>
      </c>
      <c r="CP172" s="106">
        <v>0</v>
      </c>
      <c r="CQ172" s="66">
        <f t="shared" si="1525"/>
        <v>0</v>
      </c>
      <c r="CR172" s="65">
        <v>0</v>
      </c>
      <c r="CS172" s="106">
        <v>0</v>
      </c>
      <c r="CT172" s="66">
        <f t="shared" si="1526"/>
        <v>0</v>
      </c>
      <c r="CU172" s="65">
        <v>0</v>
      </c>
      <c r="CV172" s="106">
        <v>0</v>
      </c>
      <c r="CW172" s="66">
        <f t="shared" si="1527"/>
        <v>0</v>
      </c>
      <c r="CX172" s="65">
        <v>0</v>
      </c>
      <c r="CY172" s="106">
        <v>0</v>
      </c>
      <c r="CZ172" s="66">
        <f t="shared" si="1528"/>
        <v>0</v>
      </c>
      <c r="DA172" s="65">
        <v>0</v>
      </c>
      <c r="DB172" s="106">
        <v>0</v>
      </c>
      <c r="DC172" s="66">
        <f t="shared" si="1529"/>
        <v>0</v>
      </c>
      <c r="DD172" s="105">
        <v>0.01</v>
      </c>
      <c r="DE172" s="106">
        <v>0.75600000000000001</v>
      </c>
      <c r="DF172" s="66">
        <f t="shared" si="1530"/>
        <v>75600</v>
      </c>
      <c r="DG172" s="65">
        <v>0</v>
      </c>
      <c r="DH172" s="106">
        <v>0</v>
      </c>
      <c r="DI172" s="66">
        <f t="shared" si="1531"/>
        <v>0</v>
      </c>
      <c r="DJ172" s="105">
        <v>0.03</v>
      </c>
      <c r="DK172" s="106">
        <v>0.5</v>
      </c>
      <c r="DL172" s="66">
        <f t="shared" si="1532"/>
        <v>16666.666666666668</v>
      </c>
      <c r="DM172" s="65">
        <v>0</v>
      </c>
      <c r="DN172" s="106">
        <v>0</v>
      </c>
      <c r="DO172" s="66">
        <f t="shared" si="1533"/>
        <v>0</v>
      </c>
      <c r="DP172" s="65">
        <v>0</v>
      </c>
      <c r="DQ172" s="106">
        <v>0</v>
      </c>
      <c r="DR172" s="66">
        <f t="shared" si="1534"/>
        <v>0</v>
      </c>
      <c r="DS172" s="65">
        <v>0</v>
      </c>
      <c r="DT172" s="106">
        <v>0</v>
      </c>
      <c r="DU172" s="66">
        <f t="shared" si="1535"/>
        <v>0</v>
      </c>
      <c r="DV172" s="65">
        <v>0</v>
      </c>
      <c r="DW172" s="106">
        <v>0</v>
      </c>
      <c r="DX172" s="66">
        <f t="shared" si="1536"/>
        <v>0</v>
      </c>
      <c r="DY172" s="65">
        <v>0</v>
      </c>
      <c r="DZ172" s="106">
        <v>0</v>
      </c>
      <c r="EA172" s="66">
        <f t="shared" si="1537"/>
        <v>0</v>
      </c>
      <c r="EB172" s="105">
        <v>16.13992</v>
      </c>
      <c r="EC172" s="106">
        <v>663.851</v>
      </c>
      <c r="ED172" s="66">
        <f t="shared" si="1538"/>
        <v>41130.996931831134</v>
      </c>
      <c r="EE172" s="65">
        <v>0</v>
      </c>
      <c r="EF172" s="106">
        <v>0</v>
      </c>
      <c r="EG172" s="66">
        <f t="shared" si="1539"/>
        <v>0</v>
      </c>
      <c r="EH172" s="65">
        <v>0</v>
      </c>
      <c r="EI172" s="106">
        <v>0</v>
      </c>
      <c r="EJ172" s="66">
        <f t="shared" si="1540"/>
        <v>0</v>
      </c>
      <c r="EK172" s="105">
        <v>0.13200000000000001</v>
      </c>
      <c r="EL172" s="106">
        <v>5.3330000000000002</v>
      </c>
      <c r="EM172" s="66">
        <f t="shared" si="1541"/>
        <v>40401.515151515152</v>
      </c>
      <c r="EN172" s="105">
        <v>4.7E-2</v>
      </c>
      <c r="EO172" s="106">
        <v>2.75</v>
      </c>
      <c r="EP172" s="66">
        <f t="shared" si="1542"/>
        <v>58510.638297872341</v>
      </c>
      <c r="EQ172" s="105">
        <v>0.24099999999999999</v>
      </c>
      <c r="ER172" s="106">
        <v>63.555999999999997</v>
      </c>
      <c r="ES172" s="66">
        <f t="shared" si="1543"/>
        <v>263717.84232365142</v>
      </c>
      <c r="ET172" s="65">
        <v>0</v>
      </c>
      <c r="EU172" s="106">
        <v>0</v>
      </c>
      <c r="EV172" s="66">
        <f t="shared" si="1544"/>
        <v>0</v>
      </c>
      <c r="EW172" s="65">
        <v>0</v>
      </c>
      <c r="EX172" s="106">
        <v>0</v>
      </c>
      <c r="EY172" s="66">
        <f t="shared" si="1545"/>
        <v>0</v>
      </c>
      <c r="EZ172" s="105">
        <v>3.3660000000000001</v>
      </c>
      <c r="FA172" s="106">
        <v>192.929</v>
      </c>
      <c r="FB172" s="66">
        <f t="shared" si="1546"/>
        <v>57316.993464052292</v>
      </c>
      <c r="FC172" s="105">
        <v>40.747790000000002</v>
      </c>
      <c r="FD172" s="106">
        <v>1117.933</v>
      </c>
      <c r="FE172" s="66">
        <f t="shared" si="1547"/>
        <v>27435.426559329964</v>
      </c>
      <c r="FF172" s="105">
        <v>50.651420000000002</v>
      </c>
      <c r="FG172" s="106">
        <v>1942.4739999999999</v>
      </c>
      <c r="FH172" s="66">
        <f t="shared" si="1548"/>
        <v>38349.842906674676</v>
      </c>
      <c r="FI172" s="65">
        <v>0</v>
      </c>
      <c r="FJ172" s="106">
        <v>0</v>
      </c>
      <c r="FK172" s="66">
        <f t="shared" si="1549"/>
        <v>0</v>
      </c>
      <c r="FL172" s="105">
        <v>5.0000000000000001E-3</v>
      </c>
      <c r="FM172" s="106">
        <v>1.7669999999999999</v>
      </c>
      <c r="FN172" s="66">
        <f t="shared" si="1550"/>
        <v>353400</v>
      </c>
      <c r="FO172" s="65">
        <v>0</v>
      </c>
      <c r="FP172" s="106">
        <v>0</v>
      </c>
      <c r="FQ172" s="66">
        <f t="shared" si="1551"/>
        <v>0</v>
      </c>
      <c r="FR172" s="65">
        <v>0</v>
      </c>
      <c r="FS172" s="106">
        <v>0</v>
      </c>
      <c r="FT172" s="66">
        <f t="shared" si="1552"/>
        <v>0</v>
      </c>
      <c r="FU172" s="65">
        <v>0</v>
      </c>
      <c r="FV172" s="106">
        <v>0</v>
      </c>
      <c r="FW172" s="66">
        <f t="shared" si="1553"/>
        <v>0</v>
      </c>
      <c r="FX172" s="65">
        <v>0</v>
      </c>
      <c r="FY172" s="106">
        <v>0</v>
      </c>
      <c r="FZ172" s="66">
        <f t="shared" si="1554"/>
        <v>0</v>
      </c>
      <c r="GA172" s="65">
        <v>0</v>
      </c>
      <c r="GB172" s="106">
        <v>0</v>
      </c>
      <c r="GC172" s="66">
        <f t="shared" si="1555"/>
        <v>0</v>
      </c>
      <c r="GD172" s="65">
        <v>0</v>
      </c>
      <c r="GE172" s="106">
        <v>0</v>
      </c>
      <c r="GF172" s="66">
        <f t="shared" si="1556"/>
        <v>0</v>
      </c>
      <c r="GG172" s="105">
        <v>0.1774</v>
      </c>
      <c r="GH172" s="106">
        <v>7.7229999999999999</v>
      </c>
      <c r="GI172" s="66">
        <f t="shared" si="1557"/>
        <v>43534.385569334838</v>
      </c>
      <c r="GJ172" s="65">
        <v>0</v>
      </c>
      <c r="GK172" s="106">
        <v>0</v>
      </c>
      <c r="GL172" s="66">
        <f t="shared" si="1558"/>
        <v>0</v>
      </c>
      <c r="GM172" s="65">
        <v>0</v>
      </c>
      <c r="GN172" s="106">
        <v>0</v>
      </c>
      <c r="GO172" s="66">
        <f t="shared" si="1559"/>
        <v>0</v>
      </c>
      <c r="GP172" s="105">
        <v>0.41387000000000002</v>
      </c>
      <c r="GQ172" s="106">
        <v>10.456</v>
      </c>
      <c r="GR172" s="66">
        <f t="shared" si="1560"/>
        <v>25263.971778577812</v>
      </c>
      <c r="GS172" s="65">
        <v>0</v>
      </c>
      <c r="GT172" s="106">
        <v>0</v>
      </c>
      <c r="GU172" s="66">
        <f t="shared" si="1561"/>
        <v>0</v>
      </c>
      <c r="GV172" s="65">
        <v>0</v>
      </c>
      <c r="GW172" s="106">
        <v>0</v>
      </c>
      <c r="GX172" s="66">
        <f t="shared" si="1562"/>
        <v>0</v>
      </c>
      <c r="GY172" s="65">
        <v>0</v>
      </c>
      <c r="GZ172" s="106">
        <v>0</v>
      </c>
      <c r="HA172" s="66">
        <f t="shared" si="1563"/>
        <v>0</v>
      </c>
      <c r="HB172" s="65">
        <v>0</v>
      </c>
      <c r="HC172" s="106">
        <v>0</v>
      </c>
      <c r="HD172" s="66">
        <f t="shared" si="1564"/>
        <v>0</v>
      </c>
      <c r="HE172" s="105">
        <v>8.0000000000000002E-3</v>
      </c>
      <c r="HF172" s="106">
        <v>0.35299999999999998</v>
      </c>
      <c r="HG172" s="66">
        <f t="shared" si="1565"/>
        <v>44125</v>
      </c>
      <c r="HH172" s="65">
        <v>0</v>
      </c>
      <c r="HI172" s="106">
        <v>0</v>
      </c>
      <c r="HJ172" s="66">
        <f t="shared" si="1566"/>
        <v>0</v>
      </c>
      <c r="HK172" s="65">
        <v>0</v>
      </c>
      <c r="HL172" s="106">
        <v>0</v>
      </c>
      <c r="HM172" s="66">
        <f t="shared" si="1567"/>
        <v>0</v>
      </c>
      <c r="HN172" s="65">
        <v>0</v>
      </c>
      <c r="HO172" s="106">
        <v>0</v>
      </c>
      <c r="HP172" s="66">
        <f t="shared" si="1568"/>
        <v>0</v>
      </c>
      <c r="HQ172" s="65">
        <v>0</v>
      </c>
      <c r="HR172" s="106">
        <v>0</v>
      </c>
      <c r="HS172" s="66">
        <f t="shared" si="1569"/>
        <v>0</v>
      </c>
      <c r="HT172" s="65">
        <v>0</v>
      </c>
      <c r="HU172" s="106">
        <v>0</v>
      </c>
      <c r="HV172" s="66">
        <f t="shared" si="1570"/>
        <v>0</v>
      </c>
      <c r="HW172" s="65">
        <v>0</v>
      </c>
      <c r="HX172" s="106">
        <v>0</v>
      </c>
      <c r="HY172" s="66">
        <f t="shared" si="1571"/>
        <v>0</v>
      </c>
      <c r="HZ172" s="105">
        <v>3.6950000000000004E-2</v>
      </c>
      <c r="IA172" s="106">
        <v>1.4019999999999999</v>
      </c>
      <c r="IB172" s="66">
        <f t="shared" si="1572"/>
        <v>37943.166441136666</v>
      </c>
      <c r="IC172" s="105">
        <v>0.72158</v>
      </c>
      <c r="ID172" s="106">
        <v>23.001000000000001</v>
      </c>
      <c r="IE172" s="66">
        <f t="shared" si="1573"/>
        <v>31875.883477923449</v>
      </c>
      <c r="IF172" s="65">
        <v>0</v>
      </c>
      <c r="IG172" s="106">
        <v>0</v>
      </c>
      <c r="IH172" s="66">
        <f t="shared" si="1574"/>
        <v>0</v>
      </c>
      <c r="II172" s="65">
        <v>0</v>
      </c>
      <c r="IJ172" s="106">
        <v>0</v>
      </c>
      <c r="IK172" s="66">
        <f t="shared" si="1575"/>
        <v>0</v>
      </c>
      <c r="IL172" s="65">
        <v>0</v>
      </c>
      <c r="IM172" s="106">
        <v>0</v>
      </c>
      <c r="IN172" s="66">
        <f t="shared" si="1576"/>
        <v>0</v>
      </c>
      <c r="IO172" s="65">
        <v>0</v>
      </c>
      <c r="IP172" s="106">
        <v>0</v>
      </c>
      <c r="IQ172" s="66">
        <f t="shared" si="1577"/>
        <v>0</v>
      </c>
      <c r="IR172" s="105">
        <v>7.3900000000000007E-2</v>
      </c>
      <c r="IS172" s="106">
        <v>2.9239999999999999</v>
      </c>
      <c r="IT172" s="66">
        <f t="shared" si="1578"/>
        <v>39566.982408660348</v>
      </c>
      <c r="IU172" s="65">
        <v>0</v>
      </c>
      <c r="IV172" s="106">
        <v>0</v>
      </c>
      <c r="IW172" s="66">
        <f t="shared" si="1579"/>
        <v>0</v>
      </c>
      <c r="IX172" s="105">
        <v>3.0000000000000001E-3</v>
      </c>
      <c r="IY172" s="106">
        <v>0.41399999999999998</v>
      </c>
      <c r="IZ172" s="66">
        <f t="shared" si="1580"/>
        <v>138000</v>
      </c>
      <c r="JA172" s="65">
        <v>0</v>
      </c>
      <c r="JB172" s="106">
        <v>0</v>
      </c>
      <c r="JC172" s="66">
        <f t="shared" si="1581"/>
        <v>0</v>
      </c>
      <c r="JD172" s="105">
        <v>11.01407</v>
      </c>
      <c r="JE172" s="106">
        <v>440.70600000000002</v>
      </c>
      <c r="JF172" s="66">
        <f t="shared" si="1582"/>
        <v>40013.001551651665</v>
      </c>
      <c r="JG172" s="105">
        <v>1.0427999999999999</v>
      </c>
      <c r="JH172" s="106">
        <v>46.872999999999998</v>
      </c>
      <c r="JI172" s="66">
        <f t="shared" si="1583"/>
        <v>44949.175297276561</v>
      </c>
      <c r="JJ172" s="11">
        <f>F172+I172+L172+AM172+AS172+AY172+BB172+BE172+BH172+BN172+BQ172+BW172+BZ172+CL172+CO172+CR172+DA172+DD172+DG172+DP172+DS172+DY172+EE172+EK172+EN172+ET172+EZ172+FC172+FF172+FI172+FO172+GD172+GG172+GP172+GV172+GY172+HE172+HT172+HW172+IC172+IL172+IO172+IR172+IU172+IX172+JA172+JD172+JG172+II172+IF172+BT172+HQ172+HN172+HK172+HB172+GS172+GJ172+GA172+FX172+FU172+FR172+FL172+EQ172+EB172+DV172+CU172+CI172+CC172+AV172+AP172+AJ172+AD172+AA172+X172+R172+O172+C172+CF172+EH172+GM172+EW172+DJ172+HZ172</f>
        <v>232.98713999999998</v>
      </c>
      <c r="JK172" s="21">
        <f t="shared" si="1585"/>
        <v>9619.2080000000005</v>
      </c>
    </row>
    <row r="173" spans="1:271" x14ac:dyDescent="0.3">
      <c r="A173" s="57">
        <v>2021</v>
      </c>
      <c r="B173" s="58" t="s">
        <v>16</v>
      </c>
      <c r="C173" s="65">
        <v>0</v>
      </c>
      <c r="D173" s="106">
        <v>0</v>
      </c>
      <c r="E173" s="66">
        <f t="shared" si="1587"/>
        <v>0</v>
      </c>
      <c r="F173" s="105">
        <v>6.0000000000000001E-3</v>
      </c>
      <c r="G173" s="106">
        <v>1.66</v>
      </c>
      <c r="H173" s="66">
        <f t="shared" si="1497"/>
        <v>276666.66666666663</v>
      </c>
      <c r="I173" s="65">
        <v>0</v>
      </c>
      <c r="J173" s="106">
        <v>0</v>
      </c>
      <c r="K173" s="66">
        <f t="shared" si="1498"/>
        <v>0</v>
      </c>
      <c r="L173" s="105">
        <v>0.45350000000000001</v>
      </c>
      <c r="M173" s="106">
        <v>39.384999999999998</v>
      </c>
      <c r="N173" s="66">
        <f>IF(L173=0,0,M173/L173*1000)</f>
        <v>86846.747519294368</v>
      </c>
      <c r="O173" s="65">
        <v>0</v>
      </c>
      <c r="P173" s="106">
        <v>0</v>
      </c>
      <c r="Q173" s="66">
        <f t="shared" si="1500"/>
        <v>0</v>
      </c>
      <c r="R173" s="65">
        <v>0</v>
      </c>
      <c r="S173" s="106">
        <v>0</v>
      </c>
      <c r="T173" s="66">
        <f t="shared" si="1501"/>
        <v>0</v>
      </c>
      <c r="U173" s="105">
        <v>0</v>
      </c>
      <c r="V173" s="106">
        <v>0</v>
      </c>
      <c r="W173" s="66">
        <f t="shared" si="1502"/>
        <v>0</v>
      </c>
      <c r="X173" s="105">
        <v>44.79074</v>
      </c>
      <c r="Y173" s="106">
        <v>2307.768</v>
      </c>
      <c r="Z173" s="66">
        <f t="shared" si="1503"/>
        <v>51523.328259367903</v>
      </c>
      <c r="AA173" s="65">
        <v>0</v>
      </c>
      <c r="AB173" s="106">
        <v>0</v>
      </c>
      <c r="AC173" s="66">
        <f t="shared" si="1504"/>
        <v>0</v>
      </c>
      <c r="AD173" s="65">
        <v>0</v>
      </c>
      <c r="AE173" s="106">
        <v>0</v>
      </c>
      <c r="AF173" s="66">
        <f t="shared" si="1505"/>
        <v>0</v>
      </c>
      <c r="AG173" s="65">
        <v>0</v>
      </c>
      <c r="AH173" s="106">
        <v>0</v>
      </c>
      <c r="AI173" s="66">
        <f t="shared" si="1506"/>
        <v>0</v>
      </c>
      <c r="AJ173" s="65">
        <v>0</v>
      </c>
      <c r="AK173" s="106">
        <v>0</v>
      </c>
      <c r="AL173" s="66">
        <f t="shared" si="1507"/>
        <v>0</v>
      </c>
      <c r="AM173" s="65">
        <v>0</v>
      </c>
      <c r="AN173" s="106">
        <v>0</v>
      </c>
      <c r="AO173" s="66">
        <f t="shared" si="1508"/>
        <v>0</v>
      </c>
      <c r="AP173" s="65">
        <v>0</v>
      </c>
      <c r="AQ173" s="106">
        <v>0</v>
      </c>
      <c r="AR173" s="66">
        <f t="shared" si="1509"/>
        <v>0</v>
      </c>
      <c r="AS173" s="105">
        <v>0.31770999999999999</v>
      </c>
      <c r="AT173" s="106">
        <v>11.396000000000001</v>
      </c>
      <c r="AU173" s="66">
        <f t="shared" si="1510"/>
        <v>35869.18888294357</v>
      </c>
      <c r="AV173" s="65">
        <v>0</v>
      </c>
      <c r="AW173" s="106">
        <v>0</v>
      </c>
      <c r="AX173" s="66">
        <f t="shared" si="1511"/>
        <v>0</v>
      </c>
      <c r="AY173" s="65">
        <v>0</v>
      </c>
      <c r="AZ173" s="106">
        <v>0</v>
      </c>
      <c r="BA173" s="66">
        <f t="shared" si="1512"/>
        <v>0</v>
      </c>
      <c r="BB173" s="65">
        <v>0</v>
      </c>
      <c r="BC173" s="106">
        <v>0</v>
      </c>
      <c r="BD173" s="66">
        <f t="shared" si="1513"/>
        <v>0</v>
      </c>
      <c r="BE173" s="105">
        <v>1.2294800000000001</v>
      </c>
      <c r="BF173" s="106">
        <v>100.429</v>
      </c>
      <c r="BG173" s="66">
        <f t="shared" si="1514"/>
        <v>81684.12662263721</v>
      </c>
      <c r="BH173" s="65">
        <v>0</v>
      </c>
      <c r="BI173" s="106">
        <v>0</v>
      </c>
      <c r="BJ173" s="66">
        <f t="shared" si="1515"/>
        <v>0</v>
      </c>
      <c r="BK173" s="65"/>
      <c r="BL173" s="106"/>
      <c r="BM173" s="66"/>
      <c r="BN173" s="65">
        <v>0</v>
      </c>
      <c r="BO173" s="106">
        <v>0</v>
      </c>
      <c r="BP173" s="66">
        <f t="shared" si="1516"/>
        <v>0</v>
      </c>
      <c r="BQ173" s="65">
        <v>0</v>
      </c>
      <c r="BR173" s="106">
        <v>0</v>
      </c>
      <c r="BS173" s="66">
        <f t="shared" si="1517"/>
        <v>0</v>
      </c>
      <c r="BT173" s="105">
        <v>29.624400000000001</v>
      </c>
      <c r="BU173" s="106">
        <v>1147.557</v>
      </c>
      <c r="BV173" s="66">
        <f t="shared" si="1518"/>
        <v>38736.885810345528</v>
      </c>
      <c r="BW173" s="65">
        <v>0</v>
      </c>
      <c r="BX173" s="106">
        <v>0</v>
      </c>
      <c r="BY173" s="66">
        <f t="shared" si="1519"/>
        <v>0</v>
      </c>
      <c r="BZ173" s="65">
        <v>0</v>
      </c>
      <c r="CA173" s="106">
        <v>0</v>
      </c>
      <c r="CB173" s="66">
        <f t="shared" si="1520"/>
        <v>0</v>
      </c>
      <c r="CC173" s="65">
        <v>0</v>
      </c>
      <c r="CD173" s="106">
        <v>0</v>
      </c>
      <c r="CE173" s="66">
        <f t="shared" si="1521"/>
        <v>0</v>
      </c>
      <c r="CF173" s="65">
        <v>0</v>
      </c>
      <c r="CG173" s="106">
        <v>0</v>
      </c>
      <c r="CH173" s="66">
        <f t="shared" si="1522"/>
        <v>0</v>
      </c>
      <c r="CI173" s="105">
        <v>6.0999999999999999E-2</v>
      </c>
      <c r="CJ173" s="106">
        <v>10.305</v>
      </c>
      <c r="CK173" s="101">
        <f t="shared" si="1523"/>
        <v>168934.42622950822</v>
      </c>
      <c r="CL173" s="105">
        <v>0.14230000000000001</v>
      </c>
      <c r="CM173" s="106">
        <v>13.010999999999999</v>
      </c>
      <c r="CN173" s="66">
        <f t="shared" si="1524"/>
        <v>91433.591004919173</v>
      </c>
      <c r="CO173" s="65">
        <v>0</v>
      </c>
      <c r="CP173" s="106">
        <v>0</v>
      </c>
      <c r="CQ173" s="66">
        <f t="shared" si="1525"/>
        <v>0</v>
      </c>
      <c r="CR173" s="65">
        <v>0</v>
      </c>
      <c r="CS173" s="106">
        <v>0</v>
      </c>
      <c r="CT173" s="66">
        <f t="shared" si="1526"/>
        <v>0</v>
      </c>
      <c r="CU173" s="65">
        <v>0</v>
      </c>
      <c r="CV173" s="106">
        <v>0</v>
      </c>
      <c r="CW173" s="66">
        <f t="shared" si="1527"/>
        <v>0</v>
      </c>
      <c r="CX173" s="65">
        <v>0</v>
      </c>
      <c r="CY173" s="106">
        <v>0</v>
      </c>
      <c r="CZ173" s="66">
        <f t="shared" si="1528"/>
        <v>0</v>
      </c>
      <c r="DA173" s="65">
        <v>0</v>
      </c>
      <c r="DB173" s="106">
        <v>0</v>
      </c>
      <c r="DC173" s="66">
        <f t="shared" si="1529"/>
        <v>0</v>
      </c>
      <c r="DD173" s="65">
        <v>0</v>
      </c>
      <c r="DE173" s="106">
        <v>0</v>
      </c>
      <c r="DF173" s="66">
        <f t="shared" si="1530"/>
        <v>0</v>
      </c>
      <c r="DG173" s="105">
        <v>0.75</v>
      </c>
      <c r="DH173" s="106">
        <v>11.253</v>
      </c>
      <c r="DI173" s="66">
        <f t="shared" si="1531"/>
        <v>15004</v>
      </c>
      <c r="DJ173" s="65">
        <v>0</v>
      </c>
      <c r="DK173" s="106">
        <v>0</v>
      </c>
      <c r="DL173" s="66">
        <f t="shared" si="1532"/>
        <v>0</v>
      </c>
      <c r="DM173" s="105">
        <v>0</v>
      </c>
      <c r="DN173" s="106">
        <v>0</v>
      </c>
      <c r="DO173" s="66">
        <f t="shared" si="1533"/>
        <v>0</v>
      </c>
      <c r="DP173" s="105">
        <v>3.0171900000000003</v>
      </c>
      <c r="DQ173" s="106">
        <v>48.33</v>
      </c>
      <c r="DR173" s="66">
        <f t="shared" si="1534"/>
        <v>16018.215624471775</v>
      </c>
      <c r="DS173" s="65">
        <v>0</v>
      </c>
      <c r="DT173" s="106">
        <v>0</v>
      </c>
      <c r="DU173" s="66">
        <f t="shared" si="1535"/>
        <v>0</v>
      </c>
      <c r="DV173" s="65">
        <v>0</v>
      </c>
      <c r="DW173" s="106">
        <v>0</v>
      </c>
      <c r="DX173" s="66">
        <f t="shared" si="1536"/>
        <v>0</v>
      </c>
      <c r="DY173" s="65">
        <v>0</v>
      </c>
      <c r="DZ173" s="106">
        <v>0</v>
      </c>
      <c r="EA173" s="66">
        <f t="shared" si="1537"/>
        <v>0</v>
      </c>
      <c r="EB173" s="105">
        <v>7.3077500000000004</v>
      </c>
      <c r="EC173" s="106">
        <v>214.321</v>
      </c>
      <c r="ED173" s="66">
        <f t="shared" si="1538"/>
        <v>29327.90530601074</v>
      </c>
      <c r="EE173" s="65">
        <v>0</v>
      </c>
      <c r="EF173" s="106">
        <v>0</v>
      </c>
      <c r="EG173" s="66">
        <f t="shared" si="1539"/>
        <v>0</v>
      </c>
      <c r="EH173" s="65">
        <v>0</v>
      </c>
      <c r="EI173" s="106">
        <v>0</v>
      </c>
      <c r="EJ173" s="66">
        <f t="shared" si="1540"/>
        <v>0</v>
      </c>
      <c r="EK173" s="65">
        <v>0</v>
      </c>
      <c r="EL173" s="106">
        <v>0</v>
      </c>
      <c r="EM173" s="66">
        <f t="shared" si="1541"/>
        <v>0</v>
      </c>
      <c r="EN173" s="105">
        <v>0.52039999999999997</v>
      </c>
      <c r="EO173" s="106">
        <v>36.991</v>
      </c>
      <c r="EP173" s="66">
        <f t="shared" si="1542"/>
        <v>71081.860107609522</v>
      </c>
      <c r="EQ173" s="65">
        <v>0</v>
      </c>
      <c r="ER173" s="106">
        <v>0</v>
      </c>
      <c r="ES173" s="66">
        <f t="shared" si="1543"/>
        <v>0</v>
      </c>
      <c r="ET173" s="105">
        <v>0.58799999999999997</v>
      </c>
      <c r="EU173" s="106">
        <v>30.626999999999999</v>
      </c>
      <c r="EV173" s="66">
        <f t="shared" si="1544"/>
        <v>52086.734693877552</v>
      </c>
      <c r="EW173" s="105">
        <v>0.75875000000000004</v>
      </c>
      <c r="EX173" s="106">
        <v>167.566</v>
      </c>
      <c r="EY173" s="66">
        <f t="shared" si="1545"/>
        <v>220844.81054365734</v>
      </c>
      <c r="EZ173" s="105">
        <v>4.8007100000000005</v>
      </c>
      <c r="FA173" s="106">
        <v>300.11700000000002</v>
      </c>
      <c r="FB173" s="66">
        <f t="shared" si="1546"/>
        <v>62515.127970654343</v>
      </c>
      <c r="FC173" s="105">
        <v>4.1520200000000003</v>
      </c>
      <c r="FD173" s="106">
        <v>166.31</v>
      </c>
      <c r="FE173" s="66">
        <f t="shared" si="1547"/>
        <v>40055.202046232916</v>
      </c>
      <c r="FF173" s="105">
        <v>65.205569999999994</v>
      </c>
      <c r="FG173" s="106">
        <v>2905.8890000000001</v>
      </c>
      <c r="FH173" s="66">
        <f t="shared" si="1548"/>
        <v>44565.042526274985</v>
      </c>
      <c r="FI173" s="105">
        <v>3.2000000000000001E-2</v>
      </c>
      <c r="FJ173" s="106">
        <v>11.387</v>
      </c>
      <c r="FK173" s="66">
        <f t="shared" si="1549"/>
        <v>355843.75</v>
      </c>
      <c r="FL173" s="105">
        <v>3.0000000000000001E-3</v>
      </c>
      <c r="FM173" s="106">
        <v>1.044</v>
      </c>
      <c r="FN173" s="66">
        <f t="shared" si="1550"/>
        <v>348000</v>
      </c>
      <c r="FO173" s="65">
        <v>0</v>
      </c>
      <c r="FP173" s="106">
        <v>0</v>
      </c>
      <c r="FQ173" s="66">
        <f t="shared" si="1551"/>
        <v>0</v>
      </c>
      <c r="FR173" s="65">
        <v>0</v>
      </c>
      <c r="FS173" s="106">
        <v>0</v>
      </c>
      <c r="FT173" s="66">
        <f t="shared" si="1552"/>
        <v>0</v>
      </c>
      <c r="FU173" s="65">
        <v>0</v>
      </c>
      <c r="FV173" s="106">
        <v>0</v>
      </c>
      <c r="FW173" s="66">
        <f t="shared" si="1553"/>
        <v>0</v>
      </c>
      <c r="FX173" s="65">
        <v>0</v>
      </c>
      <c r="FY173" s="106">
        <v>0</v>
      </c>
      <c r="FZ173" s="66">
        <f t="shared" si="1554"/>
        <v>0</v>
      </c>
      <c r="GA173" s="65">
        <v>0</v>
      </c>
      <c r="GB173" s="106">
        <v>0</v>
      </c>
      <c r="GC173" s="66">
        <f t="shared" si="1555"/>
        <v>0</v>
      </c>
      <c r="GD173" s="65">
        <v>0</v>
      </c>
      <c r="GE173" s="106">
        <v>0</v>
      </c>
      <c r="GF173" s="66">
        <f t="shared" si="1556"/>
        <v>0</v>
      </c>
      <c r="GG173" s="105">
        <v>0.48149999999999998</v>
      </c>
      <c r="GH173" s="106">
        <v>21.123000000000001</v>
      </c>
      <c r="GI173" s="66">
        <f t="shared" si="1557"/>
        <v>43869.158878504677</v>
      </c>
      <c r="GJ173" s="65">
        <v>0</v>
      </c>
      <c r="GK173" s="106">
        <v>0</v>
      </c>
      <c r="GL173" s="66">
        <f t="shared" si="1558"/>
        <v>0</v>
      </c>
      <c r="GM173" s="65">
        <v>0</v>
      </c>
      <c r="GN173" s="106">
        <v>0</v>
      </c>
      <c r="GO173" s="66">
        <f t="shared" si="1559"/>
        <v>0</v>
      </c>
      <c r="GP173" s="65">
        <v>0</v>
      </c>
      <c r="GQ173" s="106">
        <v>0</v>
      </c>
      <c r="GR173" s="66">
        <f t="shared" si="1560"/>
        <v>0</v>
      </c>
      <c r="GS173" s="65">
        <v>0</v>
      </c>
      <c r="GT173" s="106">
        <v>0</v>
      </c>
      <c r="GU173" s="66">
        <f t="shared" si="1561"/>
        <v>0</v>
      </c>
      <c r="GV173" s="65">
        <v>0</v>
      </c>
      <c r="GW173" s="106">
        <v>0</v>
      </c>
      <c r="GX173" s="66">
        <f t="shared" si="1562"/>
        <v>0</v>
      </c>
      <c r="GY173" s="105">
        <v>0.48479</v>
      </c>
      <c r="GZ173" s="106">
        <v>14.542</v>
      </c>
      <c r="HA173" s="66">
        <f t="shared" si="1563"/>
        <v>29996.493327007571</v>
      </c>
      <c r="HB173" s="65">
        <v>0</v>
      </c>
      <c r="HC173" s="106">
        <v>0</v>
      </c>
      <c r="HD173" s="66">
        <f t="shared" si="1564"/>
        <v>0</v>
      </c>
      <c r="HE173" s="65">
        <v>0</v>
      </c>
      <c r="HF173" s="106">
        <v>0</v>
      </c>
      <c r="HG173" s="66">
        <f t="shared" si="1565"/>
        <v>0</v>
      </c>
      <c r="HH173" s="65">
        <v>0</v>
      </c>
      <c r="HI173" s="106">
        <v>0</v>
      </c>
      <c r="HJ173" s="66">
        <f t="shared" si="1566"/>
        <v>0</v>
      </c>
      <c r="HK173" s="65">
        <v>0</v>
      </c>
      <c r="HL173" s="106">
        <v>0</v>
      </c>
      <c r="HM173" s="66">
        <f t="shared" si="1567"/>
        <v>0</v>
      </c>
      <c r="HN173" s="65">
        <v>0</v>
      </c>
      <c r="HO173" s="106">
        <v>0</v>
      </c>
      <c r="HP173" s="66">
        <f t="shared" si="1568"/>
        <v>0</v>
      </c>
      <c r="HQ173" s="65">
        <v>0</v>
      </c>
      <c r="HR173" s="106">
        <v>0</v>
      </c>
      <c r="HS173" s="66">
        <f t="shared" si="1569"/>
        <v>0</v>
      </c>
      <c r="HT173" s="65">
        <v>0</v>
      </c>
      <c r="HU173" s="106">
        <v>0</v>
      </c>
      <c r="HV173" s="66">
        <f t="shared" si="1570"/>
        <v>0</v>
      </c>
      <c r="HW173" s="65">
        <v>0</v>
      </c>
      <c r="HX173" s="106">
        <v>0</v>
      </c>
      <c r="HY173" s="66">
        <f t="shared" si="1571"/>
        <v>0</v>
      </c>
      <c r="HZ173" s="65">
        <v>0</v>
      </c>
      <c r="IA173" s="106">
        <v>0</v>
      </c>
      <c r="IB173" s="66">
        <f t="shared" si="1572"/>
        <v>0</v>
      </c>
      <c r="IC173" s="65">
        <v>0</v>
      </c>
      <c r="ID173" s="106">
        <v>0</v>
      </c>
      <c r="IE173" s="66">
        <f t="shared" si="1573"/>
        <v>0</v>
      </c>
      <c r="IF173" s="65">
        <v>0</v>
      </c>
      <c r="IG173" s="106">
        <v>0</v>
      </c>
      <c r="IH173" s="66">
        <f t="shared" si="1574"/>
        <v>0</v>
      </c>
      <c r="II173" s="65">
        <v>0</v>
      </c>
      <c r="IJ173" s="106">
        <v>0</v>
      </c>
      <c r="IK173" s="66">
        <f t="shared" si="1575"/>
        <v>0</v>
      </c>
      <c r="IL173" s="65">
        <v>0</v>
      </c>
      <c r="IM173" s="106">
        <v>0</v>
      </c>
      <c r="IN173" s="66">
        <f t="shared" si="1576"/>
        <v>0</v>
      </c>
      <c r="IO173" s="65">
        <v>0</v>
      </c>
      <c r="IP173" s="106">
        <v>0</v>
      </c>
      <c r="IQ173" s="66">
        <f t="shared" si="1577"/>
        <v>0</v>
      </c>
      <c r="IR173" s="105">
        <v>8.3254400000000004</v>
      </c>
      <c r="IS173" s="106">
        <v>61.350999999999999</v>
      </c>
      <c r="IT173" s="66">
        <f t="shared" si="1578"/>
        <v>7369.1000115309216</v>
      </c>
      <c r="IU173" s="65">
        <v>0</v>
      </c>
      <c r="IV173" s="106">
        <v>0</v>
      </c>
      <c r="IW173" s="66">
        <f t="shared" si="1579"/>
        <v>0</v>
      </c>
      <c r="IX173" s="65">
        <v>0</v>
      </c>
      <c r="IY173" s="106">
        <v>0</v>
      </c>
      <c r="IZ173" s="66">
        <f t="shared" si="1580"/>
        <v>0</v>
      </c>
      <c r="JA173" s="65">
        <v>0</v>
      </c>
      <c r="JB173" s="106">
        <v>0</v>
      </c>
      <c r="JC173" s="66">
        <f t="shared" si="1581"/>
        <v>0</v>
      </c>
      <c r="JD173" s="105">
        <v>1.7315199999999999</v>
      </c>
      <c r="JE173" s="106">
        <v>54.627000000000002</v>
      </c>
      <c r="JF173" s="66">
        <f t="shared" si="1582"/>
        <v>31548.581593051196</v>
      </c>
      <c r="JG173" s="105">
        <v>1.3969100000000001</v>
      </c>
      <c r="JH173" s="106">
        <v>64.811000000000007</v>
      </c>
      <c r="JI173" s="66">
        <f t="shared" si="1583"/>
        <v>46395.973971121974</v>
      </c>
      <c r="JJ173" s="11">
        <f>F173+I173+L173+AM173+AS173+AY173+BB173+BE173+BH173+BN173+BQ173+BW173+BZ173+CL173+CO173+CR173+DA173+DD173+DG173+DP173+DS173+DY173+EE173+EK173+EN173+ET173+EZ173+FC173+FF173+FI173+FO173+GD173+GG173+GP173+GV173+GY173+HE173+HT173+HW173+IC173+IL173+IO173+IR173+IU173+IX173+JA173+JD173+JG173+II173+IF173+BT173+HQ173+HN173+HK173+HB173+GS173+GJ173+GA173+FX173+FU173+FR173+FL173+EQ173+EB173+DV173+CU173+CI173+CC173+AV173+AP173+AJ173+AD173+AA173+X173+R173+O173+C173+CF173+EH173+GM173+EW173+DJ173+HZ173</f>
        <v>176.18068000000002</v>
      </c>
      <c r="JK173" s="21">
        <f>G173+J173+M173+AN173+AT173+AZ173+BC173+BF173+BI173+BO173+BR173+BX173+CA173+CM173+CP173+CS173+DB173+DE173+DH173+DQ173+DT173+DZ173+EF173+EL173+EO173+EU173+FA173+FD173+FG173+FJ173+FP173+GE173+GH173+GQ173+GW173+GZ173+HF173+HU173+HX173+ID173+IM173+IP173+IS173+IV173+IY173+JB173+JE173+JH173+IJ173+IG173+BU173+HR173+HO173+HL173+HC173+GT173+GK173+GB173+FY173+FV173+FS173+FM173+ER173+EC173+DW173+CV173+CJ173+CD173+AW173+AQ173+AK173+AE173+AB173+Y173+S173+P173+D173+CG173+EI173+GN173+EX173+DK173+IA173</f>
        <v>7741.8</v>
      </c>
    </row>
    <row r="174" spans="1:271" ht="15" thickBot="1" x14ac:dyDescent="0.35">
      <c r="A174" s="91"/>
      <c r="B174" s="93" t="s">
        <v>17</v>
      </c>
      <c r="C174" s="94">
        <f t="shared" ref="C174:D174" si="1588">SUM(C162:C173)</f>
        <v>0</v>
      </c>
      <c r="D174" s="95">
        <f t="shared" si="1588"/>
        <v>0</v>
      </c>
      <c r="E174" s="70"/>
      <c r="F174" s="94">
        <f t="shared" ref="F174:G174" si="1589">SUM(F162:F173)</f>
        <v>51.483638915157222</v>
      </c>
      <c r="G174" s="95">
        <f t="shared" si="1589"/>
        <v>1023.054</v>
      </c>
      <c r="H174" s="70"/>
      <c r="I174" s="94">
        <f t="shared" ref="I174:J174" si="1590">SUM(I162:I173)</f>
        <v>0</v>
      </c>
      <c r="J174" s="95">
        <f t="shared" si="1590"/>
        <v>0</v>
      </c>
      <c r="K174" s="70"/>
      <c r="L174" s="94">
        <f>SUM(L162:L173)</f>
        <v>1.9717499999999999</v>
      </c>
      <c r="M174" s="95">
        <f>SUM(M162:M173)</f>
        <v>97.790999999999997</v>
      </c>
      <c r="N174" s="70"/>
      <c r="O174" s="94">
        <f t="shared" ref="O174:P174" si="1591">SUM(O162:O173)</f>
        <v>0</v>
      </c>
      <c r="P174" s="95">
        <f t="shared" si="1591"/>
        <v>0</v>
      </c>
      <c r="Q174" s="70"/>
      <c r="R174" s="94">
        <f t="shared" ref="R174:S174" si="1592">SUM(R162:R173)</f>
        <v>0</v>
      </c>
      <c r="S174" s="95">
        <f t="shared" si="1592"/>
        <v>0</v>
      </c>
      <c r="T174" s="70"/>
      <c r="U174" s="94">
        <f t="shared" ref="U174:V174" si="1593">SUM(U162:U173)</f>
        <v>0</v>
      </c>
      <c r="V174" s="95">
        <f t="shared" si="1593"/>
        <v>0</v>
      </c>
      <c r="W174" s="70"/>
      <c r="X174" s="94">
        <f t="shared" ref="X174:Y174" si="1594">SUM(X162:X173)</f>
        <v>894.33774949676308</v>
      </c>
      <c r="Y174" s="95">
        <f t="shared" si="1594"/>
        <v>42160.740000000005</v>
      </c>
      <c r="Z174" s="70"/>
      <c r="AA174" s="94">
        <f t="shared" ref="AA174:AB174" si="1595">SUM(AA162:AA173)</f>
        <v>0</v>
      </c>
      <c r="AB174" s="95">
        <f t="shared" si="1595"/>
        <v>0</v>
      </c>
      <c r="AC174" s="70"/>
      <c r="AD174" s="94">
        <f t="shared" ref="AD174:AE174" si="1596">SUM(AD162:AD173)</f>
        <v>0</v>
      </c>
      <c r="AE174" s="95">
        <f t="shared" si="1596"/>
        <v>0</v>
      </c>
      <c r="AF174" s="70"/>
      <c r="AG174" s="94">
        <f t="shared" ref="AG174:AH174" si="1597">SUM(AG162:AG173)</f>
        <v>0</v>
      </c>
      <c r="AH174" s="95">
        <f t="shared" si="1597"/>
        <v>0</v>
      </c>
      <c r="AI174" s="70"/>
      <c r="AJ174" s="94">
        <f t="shared" ref="AJ174:AK174" si="1598">SUM(AJ162:AJ173)</f>
        <v>0</v>
      </c>
      <c r="AK174" s="95">
        <f t="shared" si="1598"/>
        <v>0</v>
      </c>
      <c r="AL174" s="70"/>
      <c r="AM174" s="94">
        <f t="shared" ref="AM174:AN174" si="1599">SUM(AM162:AM173)</f>
        <v>0</v>
      </c>
      <c r="AN174" s="95">
        <f t="shared" si="1599"/>
        <v>0</v>
      </c>
      <c r="AO174" s="70"/>
      <c r="AP174" s="94">
        <f t="shared" ref="AP174:AQ174" si="1600">SUM(AP162:AP173)</f>
        <v>0</v>
      </c>
      <c r="AQ174" s="95">
        <f t="shared" si="1600"/>
        <v>0</v>
      </c>
      <c r="AR174" s="70"/>
      <c r="AS174" s="94">
        <f t="shared" ref="AS174:AT174" si="1601">SUM(AS162:AS173)</f>
        <v>0.54238999999999993</v>
      </c>
      <c r="AT174" s="95">
        <f t="shared" si="1601"/>
        <v>19.706000000000003</v>
      </c>
      <c r="AU174" s="70"/>
      <c r="AV174" s="94">
        <f t="shared" ref="AV174:AW174" si="1602">SUM(AV162:AV173)</f>
        <v>1.0667</v>
      </c>
      <c r="AW174" s="95">
        <f t="shared" si="1602"/>
        <v>45.546000000000006</v>
      </c>
      <c r="AX174" s="70"/>
      <c r="AY174" s="94">
        <f t="shared" ref="AY174:AZ174" si="1603">SUM(AY162:AY173)</f>
        <v>0</v>
      </c>
      <c r="AZ174" s="95">
        <f t="shared" si="1603"/>
        <v>0</v>
      </c>
      <c r="BA174" s="70"/>
      <c r="BB174" s="94">
        <f t="shared" ref="BB174:BC174" si="1604">SUM(BB162:BB173)</f>
        <v>1.5862238973569838</v>
      </c>
      <c r="BC174" s="95">
        <f t="shared" si="1604"/>
        <v>62.001999999999995</v>
      </c>
      <c r="BD174" s="70"/>
      <c r="BE174" s="94">
        <f t="shared" ref="BE174:BF174" si="1605">SUM(BE162:BE173)</f>
        <v>30.339485287245694</v>
      </c>
      <c r="BF174" s="95">
        <f t="shared" si="1605"/>
        <v>677.90499999999997</v>
      </c>
      <c r="BG174" s="70"/>
      <c r="BH174" s="94">
        <f t="shared" ref="BH174:BI174" si="1606">SUM(BH162:BH173)</f>
        <v>0</v>
      </c>
      <c r="BI174" s="95">
        <f t="shared" si="1606"/>
        <v>0</v>
      </c>
      <c r="BJ174" s="70"/>
      <c r="BK174" s="94"/>
      <c r="BL174" s="95"/>
      <c r="BM174" s="70"/>
      <c r="BN174" s="94">
        <f t="shared" ref="BN174:BO174" si="1607">SUM(BN162:BN173)</f>
        <v>0</v>
      </c>
      <c r="BO174" s="95">
        <f t="shared" si="1607"/>
        <v>0</v>
      </c>
      <c r="BP174" s="70"/>
      <c r="BQ174" s="94">
        <f t="shared" ref="BQ174:BR174" si="1608">SUM(BQ162:BQ173)</f>
        <v>0</v>
      </c>
      <c r="BR174" s="95">
        <f t="shared" si="1608"/>
        <v>0</v>
      </c>
      <c r="BS174" s="70"/>
      <c r="BT174" s="94">
        <f t="shared" ref="BT174:BU174" si="1609">SUM(BT162:BT173)</f>
        <v>443.66237963752201</v>
      </c>
      <c r="BU174" s="95">
        <f t="shared" si="1609"/>
        <v>15489.011000000002</v>
      </c>
      <c r="BV174" s="70"/>
      <c r="BW174" s="94">
        <f t="shared" ref="BW174:BX174" si="1610">SUM(BW162:BW173)</f>
        <v>0</v>
      </c>
      <c r="BX174" s="95">
        <f t="shared" si="1610"/>
        <v>0</v>
      </c>
      <c r="BY174" s="70"/>
      <c r="BZ174" s="94">
        <f t="shared" ref="BZ174:CA174" si="1611">SUM(BZ162:BZ173)</f>
        <v>0</v>
      </c>
      <c r="CA174" s="95">
        <f t="shared" si="1611"/>
        <v>0</v>
      </c>
      <c r="CB174" s="70"/>
      <c r="CC174" s="94">
        <f t="shared" ref="CC174:CD174" si="1612">SUM(CC162:CC173)</f>
        <v>0</v>
      </c>
      <c r="CD174" s="95">
        <f t="shared" si="1612"/>
        <v>0</v>
      </c>
      <c r="CE174" s="70"/>
      <c r="CF174" s="94">
        <f t="shared" ref="CF174:CG174" si="1613">SUM(CF162:CF173)</f>
        <v>0.91644000000000003</v>
      </c>
      <c r="CG174" s="95">
        <f t="shared" si="1613"/>
        <v>86.346000000000004</v>
      </c>
      <c r="CH174" s="70"/>
      <c r="CI174" s="94">
        <f t="shared" ref="CI174:CJ174" si="1614">SUM(CI162:CI173)</f>
        <v>18.556869574861366</v>
      </c>
      <c r="CJ174" s="95">
        <f t="shared" si="1614"/>
        <v>20.462</v>
      </c>
      <c r="CK174" s="70"/>
      <c r="CL174" s="94">
        <f t="shared" ref="CL174:CM174" si="1615">SUM(CL162:CL173)</f>
        <v>30.028463933018458</v>
      </c>
      <c r="CM174" s="95">
        <f t="shared" si="1615"/>
        <v>101.35900000000001</v>
      </c>
      <c r="CN174" s="70"/>
      <c r="CO174" s="94">
        <f t="shared" ref="CO174:CP174" si="1616">SUM(CO162:CO173)</f>
        <v>0</v>
      </c>
      <c r="CP174" s="95">
        <f t="shared" si="1616"/>
        <v>0</v>
      </c>
      <c r="CQ174" s="70"/>
      <c r="CR174" s="94">
        <f t="shared" ref="CR174:CS174" si="1617">SUM(CR162:CR173)</f>
        <v>0</v>
      </c>
      <c r="CS174" s="95">
        <f t="shared" si="1617"/>
        <v>0</v>
      </c>
      <c r="CT174" s="70"/>
      <c r="CU174" s="94">
        <f t="shared" ref="CU174:CV174" si="1618">SUM(CU162:CU173)</f>
        <v>0</v>
      </c>
      <c r="CV174" s="95">
        <f t="shared" si="1618"/>
        <v>0</v>
      </c>
      <c r="CW174" s="70"/>
      <c r="CX174" s="94">
        <f t="shared" ref="CX174:CY174" si="1619">SUM(CX162:CX173)</f>
        <v>0</v>
      </c>
      <c r="CY174" s="95">
        <f t="shared" si="1619"/>
        <v>0</v>
      </c>
      <c r="CZ174" s="70"/>
      <c r="DA174" s="94">
        <f t="shared" ref="DA174:DB174" si="1620">SUM(DA162:DA173)</f>
        <v>0</v>
      </c>
      <c r="DB174" s="95">
        <f t="shared" si="1620"/>
        <v>0</v>
      </c>
      <c r="DC174" s="70"/>
      <c r="DD174" s="94">
        <f t="shared" ref="DD174:DE174" si="1621">SUM(DD162:DD173)</f>
        <v>0.57382999999999995</v>
      </c>
      <c r="DE174" s="95">
        <f t="shared" si="1621"/>
        <v>23.407</v>
      </c>
      <c r="DF174" s="70"/>
      <c r="DG174" s="94">
        <f t="shared" ref="DG174:DH174" si="1622">SUM(DG162:DG173)</f>
        <v>0.75</v>
      </c>
      <c r="DH174" s="95">
        <f t="shared" si="1622"/>
        <v>11.253</v>
      </c>
      <c r="DI174" s="70"/>
      <c r="DJ174" s="94">
        <f t="shared" ref="DJ174:DK174" si="1623">SUM(DJ162:DJ173)</f>
        <v>0.03</v>
      </c>
      <c r="DK174" s="95">
        <f t="shared" si="1623"/>
        <v>0.5</v>
      </c>
      <c r="DL174" s="70"/>
      <c r="DM174" s="94">
        <f t="shared" ref="DM174:DN174" si="1624">SUM(DM162:DM173)</f>
        <v>0</v>
      </c>
      <c r="DN174" s="95">
        <f t="shared" si="1624"/>
        <v>0</v>
      </c>
      <c r="DO174" s="70"/>
      <c r="DP174" s="94">
        <f t="shared" ref="DP174:DQ174" si="1625">SUM(DP162:DP173)</f>
        <v>3.2963100000000001</v>
      </c>
      <c r="DQ174" s="95">
        <f t="shared" si="1625"/>
        <v>65.158000000000001</v>
      </c>
      <c r="DR174" s="70"/>
      <c r="DS174" s="94">
        <f t="shared" ref="DS174:DT174" si="1626">SUM(DS162:DS173)</f>
        <v>0</v>
      </c>
      <c r="DT174" s="95">
        <f t="shared" si="1626"/>
        <v>0</v>
      </c>
      <c r="DU174" s="70"/>
      <c r="DV174" s="94">
        <f t="shared" ref="DV174:DW174" si="1627">SUM(DV162:DV173)</f>
        <v>0</v>
      </c>
      <c r="DW174" s="95">
        <f t="shared" si="1627"/>
        <v>0</v>
      </c>
      <c r="DX174" s="70"/>
      <c r="DY174" s="94">
        <f t="shared" ref="DY174:DZ174" si="1628">SUM(DY162:DY173)</f>
        <v>0</v>
      </c>
      <c r="DZ174" s="95">
        <f t="shared" si="1628"/>
        <v>0</v>
      </c>
      <c r="EA174" s="70"/>
      <c r="EB174" s="94">
        <f t="shared" ref="EB174:EC174" si="1629">SUM(EB162:EB173)</f>
        <v>127.87490875295502</v>
      </c>
      <c r="EC174" s="95">
        <f t="shared" si="1629"/>
        <v>3347.4229999999998</v>
      </c>
      <c r="ED174" s="70"/>
      <c r="EE174" s="94">
        <f t="shared" ref="EE174:EF174" si="1630">SUM(EE162:EE173)</f>
        <v>0</v>
      </c>
      <c r="EF174" s="95">
        <f t="shared" si="1630"/>
        <v>0</v>
      </c>
      <c r="EG174" s="70"/>
      <c r="EH174" s="94">
        <f t="shared" ref="EH174:EI174" si="1631">SUM(EH162:EH173)</f>
        <v>0</v>
      </c>
      <c r="EI174" s="95">
        <f t="shared" si="1631"/>
        <v>0</v>
      </c>
      <c r="EJ174" s="70"/>
      <c r="EK174" s="94">
        <f t="shared" ref="EK174:EL174" si="1632">SUM(EK162:EK173)</f>
        <v>27.293496674620503</v>
      </c>
      <c r="EL174" s="95">
        <f t="shared" si="1632"/>
        <v>44.726999999999997</v>
      </c>
      <c r="EM174" s="70"/>
      <c r="EN174" s="94">
        <f t="shared" ref="EN174:EO174" si="1633">SUM(EN162:EN173)</f>
        <v>29.519322914929756</v>
      </c>
      <c r="EO174" s="95">
        <f t="shared" si="1633"/>
        <v>504.28699999999998</v>
      </c>
      <c r="EP174" s="70"/>
      <c r="EQ174" s="94">
        <f t="shared" ref="EQ174:ER174" si="1634">SUM(EQ162:EQ173)</f>
        <v>0.51900000000000002</v>
      </c>
      <c r="ER174" s="95">
        <f t="shared" si="1634"/>
        <v>113.19800000000001</v>
      </c>
      <c r="ES174" s="70"/>
      <c r="ET174" s="94">
        <f t="shared" ref="ET174:EU174" si="1635">SUM(ET162:ET173)</f>
        <v>1.40401</v>
      </c>
      <c r="EU174" s="95">
        <f t="shared" si="1635"/>
        <v>81.346999999999994</v>
      </c>
      <c r="EV174" s="70"/>
      <c r="EW174" s="94">
        <f t="shared" ref="EW174:EX174" si="1636">SUM(EW162:EW173)</f>
        <v>0.81475000000000009</v>
      </c>
      <c r="EX174" s="95">
        <f t="shared" si="1636"/>
        <v>176.86600000000001</v>
      </c>
      <c r="EY174" s="70"/>
      <c r="EZ174" s="94">
        <f t="shared" ref="EZ174:FA174" si="1637">SUM(EZ162:EZ173)</f>
        <v>38.798661251803452</v>
      </c>
      <c r="FA174" s="95">
        <f t="shared" si="1637"/>
        <v>1612.2650000000001</v>
      </c>
      <c r="FB174" s="70"/>
      <c r="FC174" s="94">
        <f t="shared" ref="FC174:FD174" si="1638">SUM(FC162:FC173)</f>
        <v>345.12217339587244</v>
      </c>
      <c r="FD174" s="95">
        <f t="shared" si="1638"/>
        <v>11497.711999999998</v>
      </c>
      <c r="FE174" s="70"/>
      <c r="FF174" s="94">
        <f t="shared" ref="FF174:FG174" si="1639">SUM(FF162:FF173)</f>
        <v>615.19583549002141</v>
      </c>
      <c r="FG174" s="95">
        <f t="shared" si="1639"/>
        <v>24467.564999999995</v>
      </c>
      <c r="FH174" s="70"/>
      <c r="FI174" s="94">
        <f t="shared" ref="FI174:FJ174" si="1640">SUM(FI162:FI173)</f>
        <v>0.14655000000000001</v>
      </c>
      <c r="FJ174" s="95">
        <f t="shared" si="1640"/>
        <v>15.65</v>
      </c>
      <c r="FK174" s="70"/>
      <c r="FL174" s="94">
        <f t="shared" ref="FL174:FM174" si="1641">SUM(FL162:FL173)</f>
        <v>71.704173615077096</v>
      </c>
      <c r="FM174" s="95">
        <f t="shared" si="1641"/>
        <v>4.5619999999999994</v>
      </c>
      <c r="FN174" s="70"/>
      <c r="FO174" s="94">
        <f t="shared" ref="FO174:FP174" si="1642">SUM(FO162:FO173)</f>
        <v>0</v>
      </c>
      <c r="FP174" s="95">
        <f t="shared" si="1642"/>
        <v>0</v>
      </c>
      <c r="FQ174" s="70"/>
      <c r="FR174" s="94">
        <f t="shared" ref="FR174:FS174" si="1643">SUM(FR162:FR173)</f>
        <v>4.7259999999999996E-2</v>
      </c>
      <c r="FS174" s="95">
        <f t="shared" si="1643"/>
        <v>2.2389999999999999</v>
      </c>
      <c r="FT174" s="70"/>
      <c r="FU174" s="94">
        <f t="shared" ref="FU174:FV174" si="1644">SUM(FU162:FU173)</f>
        <v>0</v>
      </c>
      <c r="FV174" s="95">
        <f t="shared" si="1644"/>
        <v>0</v>
      </c>
      <c r="FW174" s="70"/>
      <c r="FX174" s="94">
        <f t="shared" ref="FX174:FY174" si="1645">SUM(FX162:FX173)</f>
        <v>0</v>
      </c>
      <c r="FY174" s="95">
        <f t="shared" si="1645"/>
        <v>0</v>
      </c>
      <c r="FZ174" s="70"/>
      <c r="GA174" s="94">
        <f t="shared" ref="GA174:GB174" si="1646">SUM(GA162:GA173)</f>
        <v>0</v>
      </c>
      <c r="GB174" s="95">
        <f t="shared" si="1646"/>
        <v>0</v>
      </c>
      <c r="GC174" s="70"/>
      <c r="GD174" s="94">
        <f t="shared" ref="GD174:GE174" si="1647">SUM(GD162:GD173)</f>
        <v>0</v>
      </c>
      <c r="GE174" s="95">
        <f t="shared" si="1647"/>
        <v>0</v>
      </c>
      <c r="GF174" s="70"/>
      <c r="GG174" s="94">
        <f t="shared" ref="GG174:GH174" si="1648">SUM(GG162:GG173)</f>
        <v>0.65890000000000004</v>
      </c>
      <c r="GH174" s="95">
        <f t="shared" si="1648"/>
        <v>28.846</v>
      </c>
      <c r="GI174" s="70"/>
      <c r="GJ174" s="94">
        <f t="shared" ref="GJ174:GK174" si="1649">SUM(GJ162:GJ173)</f>
        <v>0</v>
      </c>
      <c r="GK174" s="95">
        <f t="shared" si="1649"/>
        <v>0</v>
      </c>
      <c r="GL174" s="70"/>
      <c r="GM174" s="94">
        <f t="shared" ref="GM174:GN174" si="1650">SUM(GM162:GM173)</f>
        <v>0</v>
      </c>
      <c r="GN174" s="95">
        <f t="shared" si="1650"/>
        <v>0</v>
      </c>
      <c r="GO174" s="70"/>
      <c r="GP174" s="94">
        <f t="shared" ref="GP174:GQ174" si="1651">SUM(GP162:GP173)</f>
        <v>0.72238000000000002</v>
      </c>
      <c r="GQ174" s="95">
        <f t="shared" si="1651"/>
        <v>28.866</v>
      </c>
      <c r="GR174" s="70"/>
      <c r="GS174" s="94">
        <f t="shared" ref="GS174:GT174" si="1652">SUM(GS162:GS173)</f>
        <v>0</v>
      </c>
      <c r="GT174" s="95">
        <f t="shared" si="1652"/>
        <v>0</v>
      </c>
      <c r="GU174" s="70"/>
      <c r="GV174" s="94">
        <f t="shared" ref="GV174:GW174" si="1653">SUM(GV162:GV173)</f>
        <v>0</v>
      </c>
      <c r="GW174" s="95">
        <f t="shared" si="1653"/>
        <v>0</v>
      </c>
      <c r="GX174" s="70"/>
      <c r="GY174" s="94">
        <f t="shared" ref="GY174:GZ174" si="1654">SUM(GY162:GY173)</f>
        <v>2.4378299999999999</v>
      </c>
      <c r="GZ174" s="95">
        <f t="shared" si="1654"/>
        <v>76.664000000000001</v>
      </c>
      <c r="HA174" s="70"/>
      <c r="HB174" s="94">
        <f t="shared" ref="HB174:HC174" si="1655">SUM(HB162:HB173)</f>
        <v>0.01</v>
      </c>
      <c r="HC174" s="95">
        <f t="shared" si="1655"/>
        <v>5.3659999999999997</v>
      </c>
      <c r="HD174" s="70"/>
      <c r="HE174" s="94">
        <f t="shared" ref="HE174:HF174" si="1656">SUM(HE162:HE173)</f>
        <v>8.0000000000000002E-3</v>
      </c>
      <c r="HF174" s="95">
        <f t="shared" si="1656"/>
        <v>0.35299999999999998</v>
      </c>
      <c r="HG174" s="70"/>
      <c r="HH174" s="94">
        <f t="shared" ref="HH174:HI174" si="1657">SUM(HH162:HH173)</f>
        <v>0</v>
      </c>
      <c r="HI174" s="95">
        <f t="shared" si="1657"/>
        <v>0</v>
      </c>
      <c r="HJ174" s="70"/>
      <c r="HK174" s="94">
        <f t="shared" ref="HK174:HL174" si="1658">SUM(HK162:HK173)</f>
        <v>0</v>
      </c>
      <c r="HL174" s="95">
        <f t="shared" si="1658"/>
        <v>0</v>
      </c>
      <c r="HM174" s="70"/>
      <c r="HN174" s="94">
        <f t="shared" ref="HN174:HO174" si="1659">SUM(HN162:HN173)</f>
        <v>0</v>
      </c>
      <c r="HO174" s="95">
        <f t="shared" si="1659"/>
        <v>0</v>
      </c>
      <c r="HP174" s="70"/>
      <c r="HQ174" s="94">
        <f t="shared" ref="HQ174:HR174" si="1660">SUM(HQ162:HQ173)</f>
        <v>0</v>
      </c>
      <c r="HR174" s="95">
        <f t="shared" si="1660"/>
        <v>0</v>
      </c>
      <c r="HS174" s="70"/>
      <c r="HT174" s="94">
        <f t="shared" ref="HT174:HU174" si="1661">SUM(HT162:HT173)</f>
        <v>0</v>
      </c>
      <c r="HU174" s="95">
        <f t="shared" si="1661"/>
        <v>0</v>
      </c>
      <c r="HV174" s="70"/>
      <c r="HW174" s="94">
        <f t="shared" ref="HW174:HX174" si="1662">SUM(HW162:HW173)</f>
        <v>0</v>
      </c>
      <c r="HX174" s="95">
        <f t="shared" si="1662"/>
        <v>0</v>
      </c>
      <c r="HY174" s="70"/>
      <c r="HZ174" s="94">
        <f t="shared" ref="HZ174:IA174" si="1663">SUM(HZ162:HZ173)</f>
        <v>3.6950000000000004E-2</v>
      </c>
      <c r="IA174" s="95">
        <f t="shared" si="1663"/>
        <v>1.4019999999999999</v>
      </c>
      <c r="IB174" s="70"/>
      <c r="IC174" s="94">
        <f t="shared" ref="IC174:ID174" si="1664">SUM(IC162:IC173)</f>
        <v>1.18743</v>
      </c>
      <c r="ID174" s="95">
        <f t="shared" si="1664"/>
        <v>38.954000000000001</v>
      </c>
      <c r="IE174" s="70"/>
      <c r="IF174" s="94">
        <f t="shared" ref="IF174:IG174" si="1665">SUM(IF162:IF173)</f>
        <v>0</v>
      </c>
      <c r="IG174" s="95">
        <f t="shared" si="1665"/>
        <v>0</v>
      </c>
      <c r="IH174" s="70"/>
      <c r="II174" s="94">
        <f t="shared" ref="II174:IJ174" si="1666">SUM(II162:II173)</f>
        <v>0</v>
      </c>
      <c r="IJ174" s="95">
        <f t="shared" si="1666"/>
        <v>0</v>
      </c>
      <c r="IK174" s="70"/>
      <c r="IL174" s="94">
        <f t="shared" ref="IL174:IM174" si="1667">SUM(IL162:IL173)</f>
        <v>28.185872848269742</v>
      </c>
      <c r="IM174" s="95">
        <f t="shared" si="1667"/>
        <v>3.42</v>
      </c>
      <c r="IN174" s="70"/>
      <c r="IO174" s="94">
        <f t="shared" ref="IO174:IP174" si="1668">SUM(IO162:IO173)</f>
        <v>5.7507999999999999</v>
      </c>
      <c r="IP174" s="95">
        <f t="shared" si="1668"/>
        <v>444.33800000000002</v>
      </c>
      <c r="IQ174" s="70"/>
      <c r="IR174" s="94">
        <f t="shared" ref="IR174:IS174" si="1669">SUM(IR162:IR173)</f>
        <v>43.098160701590274</v>
      </c>
      <c r="IS174" s="95">
        <f t="shared" si="1669"/>
        <v>239.571</v>
      </c>
      <c r="IT174" s="70"/>
      <c r="IU174" s="94">
        <f t="shared" ref="IU174:IV174" si="1670">SUM(IU162:IU173)</f>
        <v>1.3268500000000001</v>
      </c>
      <c r="IV174" s="95">
        <f t="shared" si="1670"/>
        <v>48.287999999999997</v>
      </c>
      <c r="IW174" s="70"/>
      <c r="IX174" s="94">
        <f t="shared" ref="IX174:IY174" si="1671">SUM(IX162:IX173)</f>
        <v>1.98725</v>
      </c>
      <c r="IY174" s="95">
        <f t="shared" si="1671"/>
        <v>98.995000000000019</v>
      </c>
      <c r="IZ174" s="70"/>
      <c r="JA174" s="94">
        <f t="shared" ref="JA174:JB174" si="1672">SUM(JA162:JA173)</f>
        <v>0</v>
      </c>
      <c r="JB174" s="95">
        <f t="shared" si="1672"/>
        <v>0</v>
      </c>
      <c r="JC174" s="70"/>
      <c r="JD174" s="94">
        <f t="shared" ref="JD174:JE174" si="1673">SUM(JD162:JD173)</f>
        <v>71.688774214335865</v>
      </c>
      <c r="JE174" s="95">
        <f t="shared" si="1673"/>
        <v>2093.288</v>
      </c>
      <c r="JF174" s="70"/>
      <c r="JG174" s="94">
        <f t="shared" ref="JG174:JH174" si="1674">SUM(JG162:JG173)</f>
        <v>5.5846399999999994</v>
      </c>
      <c r="JH174" s="95">
        <f t="shared" si="1674"/>
        <v>236.64600000000002</v>
      </c>
      <c r="JI174" s="70"/>
      <c r="JJ174" s="48">
        <f t="shared" ref="JJ174" si="1675">F174+I174+L174+AM174+AS174+AY174+BB174+BE174+BH174+BN174+BQ174+BW174+BZ174+CL174+CO174+CR174+DA174+DD174+DG174+DP174+DS174+DY174+EE174+EK174+EN174+ET174+EZ174+FC174+FF174+FI174+FO174+GD174+GG174+GP174+GV174+GY174+HE174+HT174+HW174+IC174+IL174+IO174+IR174+IU174+IX174+JA174+JD174+JG174+II174+IF174+BT174+HQ174+HN174+HK174+HB174+GS174+GJ174+GA174+FX174+FU174+FR174+FL174+EQ174+EB174+DV174+CU174+CI174+CC174+AV174+AP174+AJ174+AD174+AA174+X174+R174+O174+C174+CF174+EH174+GM174+EW174+DJ174+HZ174</f>
        <v>2900.2662106014004</v>
      </c>
      <c r="JK174" s="49">
        <f t="shared" si="1585"/>
        <v>105097.07800000001</v>
      </c>
    </row>
    <row r="175" spans="1:271" x14ac:dyDescent="0.3">
      <c r="A175" s="57">
        <v>2022</v>
      </c>
      <c r="B175" s="58" t="s">
        <v>5</v>
      </c>
      <c r="C175" s="65">
        <v>0</v>
      </c>
      <c r="D175" s="106">
        <v>0</v>
      </c>
      <c r="E175" s="66">
        <f>IF(C175=0,0,D175/C175*1000)</f>
        <v>0</v>
      </c>
      <c r="F175" s="105">
        <v>2.0128200000000001</v>
      </c>
      <c r="G175" s="106">
        <v>66.507999999999996</v>
      </c>
      <c r="H175" s="66">
        <f t="shared" ref="H175:H186" si="1676">IF(F175=0,0,G175/F175*1000)</f>
        <v>33042.199501197327</v>
      </c>
      <c r="I175" s="65">
        <v>0</v>
      </c>
      <c r="J175" s="106">
        <v>0</v>
      </c>
      <c r="K175" s="66">
        <f t="shared" ref="K175:K186" si="1677">IF(I175=0,0,J175/I175*1000)</f>
        <v>0</v>
      </c>
      <c r="L175" s="105">
        <v>0.26333999999999996</v>
      </c>
      <c r="M175" s="106">
        <v>16.292999999999999</v>
      </c>
      <c r="N175" s="66">
        <f t="shared" ref="N175:N186" si="1678">IF(L175=0,0,M175/L175*1000)</f>
        <v>61870.585554796089</v>
      </c>
      <c r="O175" s="65">
        <v>0</v>
      </c>
      <c r="P175" s="106">
        <v>0</v>
      </c>
      <c r="Q175" s="66">
        <f t="shared" ref="Q175:Q186" si="1679">IF(O175=0,0,P175/O175*1000)</f>
        <v>0</v>
      </c>
      <c r="R175" s="65">
        <v>0</v>
      </c>
      <c r="S175" s="106">
        <v>0</v>
      </c>
      <c r="T175" s="66">
        <f t="shared" ref="T175:T186" si="1680">IF(R175=0,0,S175/R175*1000)</f>
        <v>0</v>
      </c>
      <c r="U175" s="65">
        <v>0</v>
      </c>
      <c r="V175" s="106">
        <v>0</v>
      </c>
      <c r="W175" s="66">
        <f t="shared" ref="W175:W186" si="1681">IF(U175=0,0,V175/U175*1000)</f>
        <v>0</v>
      </c>
      <c r="X175" s="105">
        <v>61.572480000000006</v>
      </c>
      <c r="Y175" s="106">
        <v>1511.376</v>
      </c>
      <c r="Z175" s="66">
        <f t="shared" ref="Z175:Z186" si="1682">IF(X175=0,0,Y175/X175*1000)</f>
        <v>24546.290810439983</v>
      </c>
      <c r="AA175" s="65">
        <v>0</v>
      </c>
      <c r="AB175" s="106">
        <v>0</v>
      </c>
      <c r="AC175" s="66">
        <f t="shared" ref="AC175:AC186" si="1683">IF(AA175=0,0,AB175/AA175*1000)</f>
        <v>0</v>
      </c>
      <c r="AD175" s="65">
        <v>0</v>
      </c>
      <c r="AE175" s="106">
        <v>0</v>
      </c>
      <c r="AF175" s="66">
        <f t="shared" ref="AF175:AF186" si="1684">IF(AD175=0,0,AE175/AD175*1000)</f>
        <v>0</v>
      </c>
      <c r="AG175" s="65">
        <v>0</v>
      </c>
      <c r="AH175" s="106">
        <v>0</v>
      </c>
      <c r="AI175" s="66">
        <f t="shared" ref="AI175:AI186" si="1685">IF(AG175=0,0,AH175/AG175*1000)</f>
        <v>0</v>
      </c>
      <c r="AJ175" s="65">
        <v>0</v>
      </c>
      <c r="AK175" s="106">
        <v>0</v>
      </c>
      <c r="AL175" s="66">
        <f t="shared" ref="AL175:AL186" si="1686">IF(AJ175=0,0,AK175/AJ175*1000)</f>
        <v>0</v>
      </c>
      <c r="AM175" s="65">
        <v>0</v>
      </c>
      <c r="AN175" s="106">
        <v>0</v>
      </c>
      <c r="AO175" s="66">
        <f t="shared" ref="AO175:AO186" si="1687">IF(AM175=0,0,AN175/AM175*1000)</f>
        <v>0</v>
      </c>
      <c r="AP175" s="65">
        <v>0</v>
      </c>
      <c r="AQ175" s="106">
        <v>0</v>
      </c>
      <c r="AR175" s="66">
        <f t="shared" ref="AR175:AR186" si="1688">IF(AP175=0,0,AQ175/AP175*1000)</f>
        <v>0</v>
      </c>
      <c r="AS175" s="105">
        <v>5.672E-2</v>
      </c>
      <c r="AT175" s="106">
        <v>4.2670000000000003</v>
      </c>
      <c r="AU175" s="66">
        <f t="shared" ref="AU175:AU186" si="1689">IF(AS175=0,0,AT175/AS175*1000)</f>
        <v>75229.196050775747</v>
      </c>
      <c r="AV175" s="65">
        <v>0</v>
      </c>
      <c r="AW175" s="106">
        <v>0</v>
      </c>
      <c r="AX175" s="66">
        <f t="shared" ref="AX175:AX186" si="1690">IF(AV175=0,0,AW175/AV175*1000)</f>
        <v>0</v>
      </c>
      <c r="AY175" s="65">
        <v>0</v>
      </c>
      <c r="AZ175" s="106">
        <v>0</v>
      </c>
      <c r="BA175" s="66">
        <f t="shared" ref="BA175:BA186" si="1691">IF(AY175=0,0,AZ175/AY175*1000)</f>
        <v>0</v>
      </c>
      <c r="BB175" s="65">
        <v>0</v>
      </c>
      <c r="BC175" s="106">
        <v>0</v>
      </c>
      <c r="BD175" s="66">
        <f t="shared" ref="BD175:BD186" si="1692">IF(BB175=0,0,BC175/BB175*1000)</f>
        <v>0</v>
      </c>
      <c r="BE175" s="105">
        <v>5.56311</v>
      </c>
      <c r="BF175" s="106">
        <v>142.13399999999999</v>
      </c>
      <c r="BG175" s="66">
        <f t="shared" ref="BG175:BG186" si="1693">IF(BE175=0,0,BF175/BE175*1000)</f>
        <v>25549.377955855627</v>
      </c>
      <c r="BH175" s="65">
        <v>0</v>
      </c>
      <c r="BI175" s="106">
        <v>0</v>
      </c>
      <c r="BJ175" s="66">
        <f t="shared" ref="BJ175:BJ186" si="1694">IF(BH175=0,0,BI175/BH175*1000)</f>
        <v>0</v>
      </c>
      <c r="BK175" s="65"/>
      <c r="BL175" s="106"/>
      <c r="BM175" s="66"/>
      <c r="BN175" s="65">
        <v>0</v>
      </c>
      <c r="BO175" s="106">
        <v>0</v>
      </c>
      <c r="BP175" s="66">
        <f t="shared" ref="BP175:BP186" si="1695">IF(BN175=0,0,BO175/BN175*1000)</f>
        <v>0</v>
      </c>
      <c r="BQ175" s="65">
        <v>0</v>
      </c>
      <c r="BR175" s="106">
        <v>0</v>
      </c>
      <c r="BS175" s="66">
        <f t="shared" ref="BS175:BS186" si="1696">IF(BQ175=0,0,BR175/BQ175*1000)</f>
        <v>0</v>
      </c>
      <c r="BT175" s="105">
        <v>30.721830000000001</v>
      </c>
      <c r="BU175" s="106">
        <v>946.26400000000001</v>
      </c>
      <c r="BV175" s="66">
        <f t="shared" ref="BV175:BV186" si="1697">IF(BT175=0,0,BU175/BT175*1000)</f>
        <v>30801.029756365424</v>
      </c>
      <c r="BW175" s="65">
        <v>0</v>
      </c>
      <c r="BX175" s="106">
        <v>0</v>
      </c>
      <c r="BY175" s="66">
        <f t="shared" ref="BY175:BY186" si="1698">IF(BW175=0,0,BX175/BW175*1000)</f>
        <v>0</v>
      </c>
      <c r="BZ175" s="65">
        <v>0</v>
      </c>
      <c r="CA175" s="106">
        <v>0</v>
      </c>
      <c r="CB175" s="66">
        <f t="shared" ref="CB175:CB186" si="1699">IF(BZ175=0,0,CA175/BZ175*1000)</f>
        <v>0</v>
      </c>
      <c r="CC175" s="65">
        <v>0</v>
      </c>
      <c r="CD175" s="106">
        <v>0</v>
      </c>
      <c r="CE175" s="66">
        <f t="shared" ref="CE175:CE186" si="1700">IF(CC175=0,0,CD175/CC175*1000)</f>
        <v>0</v>
      </c>
      <c r="CF175" s="65">
        <v>0</v>
      </c>
      <c r="CG175" s="106">
        <v>0</v>
      </c>
      <c r="CH175" s="66">
        <f t="shared" ref="CH175:CH186" si="1701">IF(CF175=0,0,CG175/CF175*1000)</f>
        <v>0</v>
      </c>
      <c r="CI175" s="65">
        <v>0</v>
      </c>
      <c r="CJ175" s="106">
        <v>0</v>
      </c>
      <c r="CK175" s="66">
        <f t="shared" ref="CK175:CK186" si="1702">IF(CI175=0,0,CJ175/CI175*1000)</f>
        <v>0</v>
      </c>
      <c r="CL175" s="105">
        <v>0.15480000000000002</v>
      </c>
      <c r="CM175" s="106">
        <v>6.0880000000000001</v>
      </c>
      <c r="CN175" s="66">
        <f t="shared" ref="CN175:CN186" si="1703">IF(CL175=0,0,CM175/CL175*1000)</f>
        <v>39328.165374677003</v>
      </c>
      <c r="CO175" s="65">
        <v>0</v>
      </c>
      <c r="CP175" s="106">
        <v>0</v>
      </c>
      <c r="CQ175" s="66">
        <f t="shared" ref="CQ175:CQ186" si="1704">IF(CO175=0,0,CP175/CO175*1000)</f>
        <v>0</v>
      </c>
      <c r="CR175" s="65">
        <v>0</v>
      </c>
      <c r="CS175" s="106">
        <v>0</v>
      </c>
      <c r="CT175" s="66">
        <f t="shared" ref="CT175:CT186" si="1705">IF(CR175=0,0,CS175/CR175*1000)</f>
        <v>0</v>
      </c>
      <c r="CU175" s="65">
        <v>0</v>
      </c>
      <c r="CV175" s="106">
        <v>0</v>
      </c>
      <c r="CW175" s="66">
        <f t="shared" ref="CW175:CW186" si="1706">IF(CU175=0,0,CV175/CU175*1000)</f>
        <v>0</v>
      </c>
      <c r="CX175" s="65">
        <v>0</v>
      </c>
      <c r="CY175" s="106">
        <v>0</v>
      </c>
      <c r="CZ175" s="66">
        <f t="shared" ref="CZ175:CZ186" si="1707">IF(CX175=0,0,CY175/CX175*1000)</f>
        <v>0</v>
      </c>
      <c r="DA175" s="65">
        <v>0</v>
      </c>
      <c r="DB175" s="106">
        <v>0</v>
      </c>
      <c r="DC175" s="66">
        <f t="shared" ref="DC175:DC186" si="1708">IF(DA175=0,0,DB175/DA175*1000)</f>
        <v>0</v>
      </c>
      <c r="DD175" s="105">
        <v>6.6000000000000003E-2</v>
      </c>
      <c r="DE175" s="106">
        <v>8.8680000000000003</v>
      </c>
      <c r="DF175" s="66">
        <f t="shared" ref="DF175:DF186" si="1709">IF(DD175=0,0,DE175/DD175*1000)</f>
        <v>134363.63636363638</v>
      </c>
      <c r="DG175" s="65">
        <v>0</v>
      </c>
      <c r="DH175" s="106">
        <v>0</v>
      </c>
      <c r="DI175" s="66">
        <f t="shared" ref="DI175:DI186" si="1710">IF(DG175=0,0,DH175/DG175*1000)</f>
        <v>0</v>
      </c>
      <c r="DJ175" s="65">
        <v>0</v>
      </c>
      <c r="DK175" s="106">
        <v>0</v>
      </c>
      <c r="DL175" s="66">
        <f t="shared" ref="DL175:DL186" si="1711">IF(DJ175=0,0,DK175/DJ175*1000)</f>
        <v>0</v>
      </c>
      <c r="DM175" s="65">
        <v>0</v>
      </c>
      <c r="DN175" s="106">
        <v>0</v>
      </c>
      <c r="DO175" s="66">
        <f t="shared" ref="DO175:DO186" si="1712">IF(DM175=0,0,DN175/DM175*1000)</f>
        <v>0</v>
      </c>
      <c r="DP175" s="65">
        <v>0</v>
      </c>
      <c r="DQ175" s="106">
        <v>0</v>
      </c>
      <c r="DR175" s="66">
        <f t="shared" ref="DR175:DR186" si="1713">IF(DP175=0,0,DQ175/DP175*1000)</f>
        <v>0</v>
      </c>
      <c r="DS175" s="65">
        <v>0</v>
      </c>
      <c r="DT175" s="106">
        <v>0</v>
      </c>
      <c r="DU175" s="66">
        <f t="shared" ref="DU175:DU186" si="1714">IF(DS175=0,0,DT175/DS175*1000)</f>
        <v>0</v>
      </c>
      <c r="DV175" s="65">
        <v>0</v>
      </c>
      <c r="DW175" s="106">
        <v>0</v>
      </c>
      <c r="DX175" s="66">
        <f t="shared" ref="DX175:DX186" si="1715">IF(DV175=0,0,DW175/DV175*1000)</f>
        <v>0</v>
      </c>
      <c r="DY175" s="65">
        <v>0</v>
      </c>
      <c r="DZ175" s="106">
        <v>0</v>
      </c>
      <c r="EA175" s="66">
        <f t="shared" ref="EA175:EA186" si="1716">IF(DY175=0,0,DZ175/DY175*1000)</f>
        <v>0</v>
      </c>
      <c r="EB175" s="105">
        <v>13.956760000000001</v>
      </c>
      <c r="EC175" s="106">
        <v>327.678</v>
      </c>
      <c r="ED175" s="66">
        <f t="shared" ref="ED175:ED186" si="1717">IF(EB175=0,0,EC175/EB175*1000)</f>
        <v>23478.085171630093</v>
      </c>
      <c r="EE175" s="65">
        <v>0</v>
      </c>
      <c r="EF175" s="106">
        <v>0</v>
      </c>
      <c r="EG175" s="66">
        <f t="shared" ref="EG175:EG186" si="1718">IF(EE175=0,0,EF175/EE175*1000)</f>
        <v>0</v>
      </c>
      <c r="EH175" s="65">
        <v>0</v>
      </c>
      <c r="EI175" s="106">
        <v>0</v>
      </c>
      <c r="EJ175" s="66">
        <f t="shared" ref="EJ175:EJ186" si="1719">IF(EH175=0,0,EI175/EH175*1000)</f>
        <v>0</v>
      </c>
      <c r="EK175" s="65">
        <v>0</v>
      </c>
      <c r="EL175" s="106">
        <v>0</v>
      </c>
      <c r="EM175" s="66">
        <f t="shared" ref="EM175:EM186" si="1720">IF(EK175=0,0,EL175/EK175*1000)</f>
        <v>0</v>
      </c>
      <c r="EN175" s="105">
        <v>0.19238</v>
      </c>
      <c r="EO175" s="106">
        <v>7.7930000000000001</v>
      </c>
      <c r="EP175" s="66">
        <f t="shared" ref="EP175:EP186" si="1721">IF(EN175=0,0,EO175/EN175*1000)</f>
        <v>40508.368853311156</v>
      </c>
      <c r="EQ175" s="105">
        <v>1.042</v>
      </c>
      <c r="ER175" s="106">
        <v>239.23099999999999</v>
      </c>
      <c r="ES175" s="66">
        <f t="shared" ref="ES175:ES186" si="1722">IF(EQ175=0,0,ER175/EQ175*1000)</f>
        <v>229588.29174664107</v>
      </c>
      <c r="ET175" s="65">
        <v>0</v>
      </c>
      <c r="EU175" s="106">
        <v>0</v>
      </c>
      <c r="EV175" s="66">
        <f t="shared" ref="EV175:EV186" si="1723">IF(ET175=0,0,EU175/ET175*1000)</f>
        <v>0</v>
      </c>
      <c r="EW175" s="65">
        <v>0</v>
      </c>
      <c r="EX175" s="106">
        <v>0</v>
      </c>
      <c r="EY175" s="66">
        <f t="shared" ref="EY175:EY186" si="1724">IF(EW175=0,0,EX175/EW175*1000)</f>
        <v>0</v>
      </c>
      <c r="EZ175" s="105">
        <v>2.3330000000000002</v>
      </c>
      <c r="FA175" s="106">
        <v>151.511</v>
      </c>
      <c r="FB175" s="66">
        <f t="shared" ref="FB175:FB186" si="1725">IF(EZ175=0,0,FA175/EZ175*1000)</f>
        <v>64942.563223317607</v>
      </c>
      <c r="FC175" s="105">
        <v>6.9602399999999998</v>
      </c>
      <c r="FD175" s="106">
        <v>304.096</v>
      </c>
      <c r="FE175" s="66">
        <f t="shared" ref="FE175:FE186" si="1726">IF(FC175=0,0,FD175/FC175*1000)</f>
        <v>43690.447455834859</v>
      </c>
      <c r="FF175" s="105">
        <v>70.360830000000007</v>
      </c>
      <c r="FG175" s="106">
        <v>2619.7660000000001</v>
      </c>
      <c r="FH175" s="66">
        <f t="shared" ref="FH175:FH186" si="1727">IF(FF175=0,0,FG175/FF175*1000)</f>
        <v>37233.301540075634</v>
      </c>
      <c r="FI175" s="65">
        <v>0</v>
      </c>
      <c r="FJ175" s="106">
        <v>0</v>
      </c>
      <c r="FK175" s="66">
        <f t="shared" ref="FK175:FK186" si="1728">IF(FI175=0,0,FJ175/FI175*1000)</f>
        <v>0</v>
      </c>
      <c r="FL175" s="65">
        <v>0</v>
      </c>
      <c r="FM175" s="106">
        <v>0</v>
      </c>
      <c r="FN175" s="66">
        <f t="shared" ref="FN175:FN186" si="1729">IF(FL175=0,0,FM175/FL175*1000)</f>
        <v>0</v>
      </c>
      <c r="FO175" s="65">
        <v>0</v>
      </c>
      <c r="FP175" s="106">
        <v>0</v>
      </c>
      <c r="FQ175" s="66">
        <f t="shared" ref="FQ175:FQ186" si="1730">IF(FO175=0,0,FP175/FO175*1000)</f>
        <v>0</v>
      </c>
      <c r="FR175" s="65">
        <v>0</v>
      </c>
      <c r="FS175" s="106">
        <v>0</v>
      </c>
      <c r="FT175" s="66">
        <f t="shared" ref="FT175:FT186" si="1731">IF(FR175=0,0,FS175/FR175*1000)</f>
        <v>0</v>
      </c>
      <c r="FU175" s="65">
        <v>0</v>
      </c>
      <c r="FV175" s="106">
        <v>0</v>
      </c>
      <c r="FW175" s="66">
        <f t="shared" ref="FW175:FW186" si="1732">IF(FU175=0,0,FV175/FU175*1000)</f>
        <v>0</v>
      </c>
      <c r="FX175" s="65">
        <v>0</v>
      </c>
      <c r="FY175" s="106">
        <v>0</v>
      </c>
      <c r="FZ175" s="66">
        <f t="shared" ref="FZ175:FZ186" si="1733">IF(FX175=0,0,FY175/FX175*1000)</f>
        <v>0</v>
      </c>
      <c r="GA175" s="65">
        <v>0</v>
      </c>
      <c r="GB175" s="106">
        <v>0</v>
      </c>
      <c r="GC175" s="66">
        <f t="shared" ref="GC175:GC186" si="1734">IF(GA175=0,0,GB175/GA175*1000)</f>
        <v>0</v>
      </c>
      <c r="GD175" s="65">
        <v>0</v>
      </c>
      <c r="GE175" s="106">
        <v>0</v>
      </c>
      <c r="GF175" s="66">
        <f t="shared" ref="GF175:GF186" si="1735">IF(GD175=0,0,GE175/GD175*1000)</f>
        <v>0</v>
      </c>
      <c r="GG175" s="65">
        <v>0</v>
      </c>
      <c r="GH175" s="106">
        <v>0</v>
      </c>
      <c r="GI175" s="66">
        <f t="shared" ref="GI175:GI186" si="1736">IF(GG175=0,0,GH175/GG175*1000)</f>
        <v>0</v>
      </c>
      <c r="GJ175" s="65">
        <v>0</v>
      </c>
      <c r="GK175" s="106">
        <v>0</v>
      </c>
      <c r="GL175" s="66">
        <f t="shared" ref="GL175:GL186" si="1737">IF(GJ175=0,0,GK175/GJ175*1000)</f>
        <v>0</v>
      </c>
      <c r="GM175" s="65">
        <v>0</v>
      </c>
      <c r="GN175" s="106">
        <v>0</v>
      </c>
      <c r="GO175" s="66">
        <f t="shared" ref="GO175:GO186" si="1738">IF(GM175=0,0,GN175/GM175*1000)</f>
        <v>0</v>
      </c>
      <c r="GP175" s="65">
        <v>0</v>
      </c>
      <c r="GQ175" s="106">
        <v>0</v>
      </c>
      <c r="GR175" s="66">
        <f t="shared" ref="GR175:GR186" si="1739">IF(GP175=0,0,GQ175/GP175*1000)</f>
        <v>0</v>
      </c>
      <c r="GS175" s="65">
        <v>0</v>
      </c>
      <c r="GT175" s="106">
        <v>0</v>
      </c>
      <c r="GU175" s="66">
        <f t="shared" ref="GU175:GU186" si="1740">IF(GS175=0,0,GT175/GS175*1000)</f>
        <v>0</v>
      </c>
      <c r="GV175" s="65">
        <v>0</v>
      </c>
      <c r="GW175" s="106">
        <v>0</v>
      </c>
      <c r="GX175" s="66">
        <f t="shared" ref="GX175:GX186" si="1741">IF(GV175=0,0,GW175/GV175*1000)</f>
        <v>0</v>
      </c>
      <c r="GY175" s="65">
        <v>0</v>
      </c>
      <c r="GZ175" s="106">
        <v>0</v>
      </c>
      <c r="HA175" s="66">
        <f t="shared" ref="HA175:HA186" si="1742">IF(GY175=0,0,GZ175/GY175*1000)</f>
        <v>0</v>
      </c>
      <c r="HB175" s="65">
        <v>0</v>
      </c>
      <c r="HC175" s="106">
        <v>0</v>
      </c>
      <c r="HD175" s="66">
        <f t="shared" ref="HD175:HD186" si="1743">IF(HB175=0,0,HC175/HB175*1000)</f>
        <v>0</v>
      </c>
      <c r="HE175" s="65">
        <v>0</v>
      </c>
      <c r="HF175" s="106">
        <v>0</v>
      </c>
      <c r="HG175" s="66">
        <f t="shared" ref="HG175:HG186" si="1744">IF(HE175=0,0,HF175/HE175*1000)</f>
        <v>0</v>
      </c>
      <c r="HH175" s="65">
        <v>0</v>
      </c>
      <c r="HI175" s="106">
        <v>0</v>
      </c>
      <c r="HJ175" s="66">
        <f t="shared" ref="HJ175:HJ186" si="1745">IF(HH175=0,0,HI175/HH175*1000)</f>
        <v>0</v>
      </c>
      <c r="HK175" s="65">
        <v>0</v>
      </c>
      <c r="HL175" s="106">
        <v>0</v>
      </c>
      <c r="HM175" s="66">
        <f t="shared" ref="HM175:HM186" si="1746">IF(HK175=0,0,HL175/HK175*1000)</f>
        <v>0</v>
      </c>
      <c r="HN175" s="65">
        <v>0</v>
      </c>
      <c r="HO175" s="106">
        <v>0</v>
      </c>
      <c r="HP175" s="66">
        <f t="shared" ref="HP175:HP186" si="1747">IF(HN175=0,0,HO175/HN175*1000)</f>
        <v>0</v>
      </c>
      <c r="HQ175" s="65">
        <v>0</v>
      </c>
      <c r="HR175" s="106">
        <v>0</v>
      </c>
      <c r="HS175" s="66">
        <f t="shared" ref="HS175:HS186" si="1748">IF(HQ175=0,0,HR175/HQ175*1000)</f>
        <v>0</v>
      </c>
      <c r="HT175" s="65">
        <v>0</v>
      </c>
      <c r="HU175" s="106">
        <v>0</v>
      </c>
      <c r="HV175" s="66">
        <f t="shared" ref="HV175:HV186" si="1749">IF(HT175=0,0,HU175/HT175*1000)</f>
        <v>0</v>
      </c>
      <c r="HW175" s="65">
        <v>0</v>
      </c>
      <c r="HX175" s="106">
        <v>0</v>
      </c>
      <c r="HY175" s="66">
        <f t="shared" ref="HY175:HY186" si="1750">IF(HW175=0,0,HX175/HW175*1000)</f>
        <v>0</v>
      </c>
      <c r="HZ175" s="65">
        <v>0</v>
      </c>
      <c r="IA175" s="106">
        <v>0</v>
      </c>
      <c r="IB175" s="66">
        <f t="shared" ref="IB175:IB186" si="1751">IF(HZ175=0,0,IA175/HZ175*1000)</f>
        <v>0</v>
      </c>
      <c r="IC175" s="65">
        <v>0</v>
      </c>
      <c r="ID175" s="106">
        <v>0</v>
      </c>
      <c r="IE175" s="66">
        <f t="shared" ref="IE175:IE186" si="1752">IF(IC175=0,0,ID175/IC175*1000)</f>
        <v>0</v>
      </c>
      <c r="IF175" s="65">
        <v>0</v>
      </c>
      <c r="IG175" s="106">
        <v>0</v>
      </c>
      <c r="IH175" s="66">
        <f t="shared" ref="IH175:IH186" si="1753">IF(IF175=0,0,IG175/IF175*1000)</f>
        <v>0</v>
      </c>
      <c r="II175" s="65">
        <v>0</v>
      </c>
      <c r="IJ175" s="106">
        <v>0</v>
      </c>
      <c r="IK175" s="66">
        <f t="shared" ref="IK175:IK186" si="1754">IF(II175=0,0,IJ175/II175*1000)</f>
        <v>0</v>
      </c>
      <c r="IL175" s="65">
        <v>0</v>
      </c>
      <c r="IM175" s="106">
        <v>0</v>
      </c>
      <c r="IN175" s="66">
        <f t="shared" ref="IN175:IN186" si="1755">IF(IL175=0,0,IM175/IL175*1000)</f>
        <v>0</v>
      </c>
      <c r="IO175" s="65">
        <v>0</v>
      </c>
      <c r="IP175" s="106">
        <v>0</v>
      </c>
      <c r="IQ175" s="66">
        <f t="shared" ref="IQ175:IQ186" si="1756">IF(IO175=0,0,IP175/IO175*1000)</f>
        <v>0</v>
      </c>
      <c r="IR175" s="105">
        <v>6.0090000000000005E-2</v>
      </c>
      <c r="IS175" s="106">
        <v>2.5779999999999998</v>
      </c>
      <c r="IT175" s="66">
        <f t="shared" ref="IT175:IT186" si="1757">IF(IR175=0,0,IS175/IR175*1000)</f>
        <v>42902.313196871357</v>
      </c>
      <c r="IU175" s="65">
        <v>0</v>
      </c>
      <c r="IV175" s="106">
        <v>0</v>
      </c>
      <c r="IW175" s="66">
        <f t="shared" ref="IW175:IW186" si="1758">IF(IU175=0,0,IV175/IU175*1000)</f>
        <v>0</v>
      </c>
      <c r="IX175" s="65">
        <v>0</v>
      </c>
      <c r="IY175" s="106">
        <v>0</v>
      </c>
      <c r="IZ175" s="66">
        <f t="shared" ref="IZ175:IZ186" si="1759">IF(IX175=0,0,IY175/IX175*1000)</f>
        <v>0</v>
      </c>
      <c r="JA175" s="65">
        <v>0</v>
      </c>
      <c r="JB175" s="106">
        <v>0</v>
      </c>
      <c r="JC175" s="66">
        <f t="shared" ref="JC175:JC186" si="1760">IF(JA175=0,0,JB175/JA175*1000)</f>
        <v>0</v>
      </c>
      <c r="JD175" s="105">
        <v>4.9252700000000003</v>
      </c>
      <c r="JE175" s="106">
        <v>237.83600000000001</v>
      </c>
      <c r="JF175" s="66">
        <f t="shared" ref="JF175:JF186" si="1761">IF(JD175=0,0,JE175/JD175*1000)</f>
        <v>48288.926292365693</v>
      </c>
      <c r="JG175" s="105">
        <v>1.9870000000000001</v>
      </c>
      <c r="JH175" s="106">
        <v>94.456999999999994</v>
      </c>
      <c r="JI175" s="66">
        <f t="shared" ref="JI175:JI186" si="1762">IF(JG175=0,0,JH175/JG175*1000)</f>
        <v>47537.493709109207</v>
      </c>
      <c r="JJ175" s="11">
        <f>SUMIF($C$5:$JI$5,"Ton",C175:JI175)</f>
        <v>202.22866999999999</v>
      </c>
      <c r="JK175" s="21">
        <f>SUMIF($C$5:$JI$5,"F*",C175:JI175)</f>
        <v>6686.7440000000006</v>
      </c>
    </row>
    <row r="176" spans="1:271" x14ac:dyDescent="0.3">
      <c r="A176" s="57">
        <v>2022</v>
      </c>
      <c r="B176" s="58" t="s">
        <v>6</v>
      </c>
      <c r="C176" s="65">
        <v>0</v>
      </c>
      <c r="D176" s="106">
        <v>0</v>
      </c>
      <c r="E176" s="66">
        <f t="shared" ref="E176:E177" si="1763">IF(C176=0,0,D176/C176*1000)</f>
        <v>0</v>
      </c>
      <c r="F176" s="105">
        <v>0.26195999999999997</v>
      </c>
      <c r="G176" s="106">
        <v>14.973000000000001</v>
      </c>
      <c r="H176" s="66">
        <f t="shared" si="1676"/>
        <v>57157.581310123685</v>
      </c>
      <c r="I176" s="65">
        <v>0</v>
      </c>
      <c r="J176" s="106">
        <v>0</v>
      </c>
      <c r="K176" s="66">
        <f t="shared" si="1677"/>
        <v>0</v>
      </c>
      <c r="L176" s="65">
        <v>0</v>
      </c>
      <c r="M176" s="106">
        <v>0</v>
      </c>
      <c r="N176" s="66">
        <f t="shared" si="1678"/>
        <v>0</v>
      </c>
      <c r="O176" s="65">
        <v>0</v>
      </c>
      <c r="P176" s="106">
        <v>0</v>
      </c>
      <c r="Q176" s="66">
        <f t="shared" si="1679"/>
        <v>0</v>
      </c>
      <c r="R176" s="65">
        <v>0</v>
      </c>
      <c r="S176" s="106">
        <v>0</v>
      </c>
      <c r="T176" s="66">
        <f t="shared" si="1680"/>
        <v>0</v>
      </c>
      <c r="U176" s="65">
        <v>0</v>
      </c>
      <c r="V176" s="106">
        <v>0</v>
      </c>
      <c r="W176" s="66">
        <f t="shared" si="1681"/>
        <v>0</v>
      </c>
      <c r="X176" s="105">
        <v>101.73688</v>
      </c>
      <c r="Y176" s="106">
        <v>4515.1019999999999</v>
      </c>
      <c r="Z176" s="66">
        <f t="shared" si="1682"/>
        <v>44380.189366923776</v>
      </c>
      <c r="AA176" s="65">
        <v>0</v>
      </c>
      <c r="AB176" s="106">
        <v>0</v>
      </c>
      <c r="AC176" s="66">
        <f t="shared" si="1683"/>
        <v>0</v>
      </c>
      <c r="AD176" s="65">
        <v>0</v>
      </c>
      <c r="AE176" s="106">
        <v>0</v>
      </c>
      <c r="AF176" s="66">
        <f t="shared" si="1684"/>
        <v>0</v>
      </c>
      <c r="AG176" s="65">
        <v>0</v>
      </c>
      <c r="AH176" s="106">
        <v>0</v>
      </c>
      <c r="AI176" s="66">
        <f t="shared" si="1685"/>
        <v>0</v>
      </c>
      <c r="AJ176" s="65">
        <v>0</v>
      </c>
      <c r="AK176" s="106">
        <v>0</v>
      </c>
      <c r="AL176" s="66">
        <f t="shared" si="1686"/>
        <v>0</v>
      </c>
      <c r="AM176" s="65">
        <v>0</v>
      </c>
      <c r="AN176" s="106">
        <v>0</v>
      </c>
      <c r="AO176" s="66">
        <f t="shared" si="1687"/>
        <v>0</v>
      </c>
      <c r="AP176" s="65">
        <v>0</v>
      </c>
      <c r="AQ176" s="106">
        <v>0</v>
      </c>
      <c r="AR176" s="66">
        <f t="shared" si="1688"/>
        <v>0</v>
      </c>
      <c r="AS176" s="65">
        <v>0</v>
      </c>
      <c r="AT176" s="106">
        <v>0</v>
      </c>
      <c r="AU176" s="66">
        <f t="shared" si="1689"/>
        <v>0</v>
      </c>
      <c r="AV176" s="65">
        <v>0</v>
      </c>
      <c r="AW176" s="106">
        <v>0</v>
      </c>
      <c r="AX176" s="66">
        <f t="shared" si="1690"/>
        <v>0</v>
      </c>
      <c r="AY176" s="65">
        <v>0</v>
      </c>
      <c r="AZ176" s="106">
        <v>0</v>
      </c>
      <c r="BA176" s="66">
        <f t="shared" si="1691"/>
        <v>0</v>
      </c>
      <c r="BB176" s="65">
        <v>0</v>
      </c>
      <c r="BC176" s="106">
        <v>0</v>
      </c>
      <c r="BD176" s="66">
        <f t="shared" si="1692"/>
        <v>0</v>
      </c>
      <c r="BE176" s="105">
        <v>0.33629999999999999</v>
      </c>
      <c r="BF176" s="106">
        <v>18.408999999999999</v>
      </c>
      <c r="BG176" s="66">
        <f t="shared" si="1693"/>
        <v>54739.815640796907</v>
      </c>
      <c r="BH176" s="65">
        <v>0</v>
      </c>
      <c r="BI176" s="106">
        <v>0</v>
      </c>
      <c r="BJ176" s="66">
        <f t="shared" si="1694"/>
        <v>0</v>
      </c>
      <c r="BK176" s="65"/>
      <c r="BL176" s="106"/>
      <c r="BM176" s="66"/>
      <c r="BN176" s="65">
        <v>0</v>
      </c>
      <c r="BO176" s="106">
        <v>0</v>
      </c>
      <c r="BP176" s="66">
        <f t="shared" si="1695"/>
        <v>0</v>
      </c>
      <c r="BQ176" s="65">
        <v>0</v>
      </c>
      <c r="BR176" s="106">
        <v>0</v>
      </c>
      <c r="BS176" s="66">
        <f t="shared" si="1696"/>
        <v>0</v>
      </c>
      <c r="BT176" s="105">
        <v>19.318560000000002</v>
      </c>
      <c r="BU176" s="106">
        <v>709.13499999999999</v>
      </c>
      <c r="BV176" s="66">
        <f t="shared" si="1697"/>
        <v>36707.446103643335</v>
      </c>
      <c r="BW176" s="65">
        <v>0</v>
      </c>
      <c r="BX176" s="106">
        <v>0</v>
      </c>
      <c r="BY176" s="66">
        <f t="shared" si="1698"/>
        <v>0</v>
      </c>
      <c r="BZ176" s="65">
        <v>0</v>
      </c>
      <c r="CA176" s="106">
        <v>0</v>
      </c>
      <c r="CB176" s="66">
        <f t="shared" si="1699"/>
        <v>0</v>
      </c>
      <c r="CC176" s="65">
        <v>0</v>
      </c>
      <c r="CD176" s="106">
        <v>0</v>
      </c>
      <c r="CE176" s="66">
        <f t="shared" si="1700"/>
        <v>0</v>
      </c>
      <c r="CF176" s="65">
        <v>0</v>
      </c>
      <c r="CG176" s="106">
        <v>0</v>
      </c>
      <c r="CH176" s="66">
        <f t="shared" si="1701"/>
        <v>0</v>
      </c>
      <c r="CI176" s="65">
        <v>0</v>
      </c>
      <c r="CJ176" s="106">
        <v>0</v>
      </c>
      <c r="CK176" s="66">
        <f t="shared" si="1702"/>
        <v>0</v>
      </c>
      <c r="CL176" s="105">
        <v>0.2089</v>
      </c>
      <c r="CM176" s="106">
        <v>12.986000000000001</v>
      </c>
      <c r="CN176" s="66">
        <f t="shared" si="1703"/>
        <v>62163.714696026807</v>
      </c>
      <c r="CO176" s="65">
        <v>0</v>
      </c>
      <c r="CP176" s="106">
        <v>0</v>
      </c>
      <c r="CQ176" s="66">
        <f t="shared" si="1704"/>
        <v>0</v>
      </c>
      <c r="CR176" s="65">
        <v>0</v>
      </c>
      <c r="CS176" s="106">
        <v>0</v>
      </c>
      <c r="CT176" s="66">
        <f t="shared" si="1705"/>
        <v>0</v>
      </c>
      <c r="CU176" s="65">
        <v>0</v>
      </c>
      <c r="CV176" s="106">
        <v>0</v>
      </c>
      <c r="CW176" s="66">
        <f t="shared" si="1706"/>
        <v>0</v>
      </c>
      <c r="CX176" s="65">
        <v>0</v>
      </c>
      <c r="CY176" s="106">
        <v>0</v>
      </c>
      <c r="CZ176" s="66">
        <f t="shared" si="1707"/>
        <v>0</v>
      </c>
      <c r="DA176" s="65">
        <v>0</v>
      </c>
      <c r="DB176" s="106">
        <v>0</v>
      </c>
      <c r="DC176" s="66">
        <f t="shared" si="1708"/>
        <v>0</v>
      </c>
      <c r="DD176" s="65">
        <v>0</v>
      </c>
      <c r="DE176" s="106">
        <v>0</v>
      </c>
      <c r="DF176" s="66">
        <f t="shared" si="1709"/>
        <v>0</v>
      </c>
      <c r="DG176" s="65">
        <v>0</v>
      </c>
      <c r="DH176" s="106">
        <v>0</v>
      </c>
      <c r="DI176" s="66">
        <f t="shared" si="1710"/>
        <v>0</v>
      </c>
      <c r="DJ176" s="65">
        <v>0</v>
      </c>
      <c r="DK176" s="106">
        <v>0</v>
      </c>
      <c r="DL176" s="66">
        <f t="shared" si="1711"/>
        <v>0</v>
      </c>
      <c r="DM176" s="65">
        <v>0</v>
      </c>
      <c r="DN176" s="106">
        <v>0</v>
      </c>
      <c r="DO176" s="66">
        <f t="shared" si="1712"/>
        <v>0</v>
      </c>
      <c r="DP176" s="65">
        <v>0</v>
      </c>
      <c r="DQ176" s="106">
        <v>0</v>
      </c>
      <c r="DR176" s="66">
        <f t="shared" si="1713"/>
        <v>0</v>
      </c>
      <c r="DS176" s="65">
        <v>0</v>
      </c>
      <c r="DT176" s="106">
        <v>0</v>
      </c>
      <c r="DU176" s="66">
        <f t="shared" si="1714"/>
        <v>0</v>
      </c>
      <c r="DV176" s="65">
        <v>0</v>
      </c>
      <c r="DW176" s="106">
        <v>0</v>
      </c>
      <c r="DX176" s="66">
        <f t="shared" si="1715"/>
        <v>0</v>
      </c>
      <c r="DY176" s="65">
        <v>0</v>
      </c>
      <c r="DZ176" s="106">
        <v>0</v>
      </c>
      <c r="EA176" s="66">
        <f t="shared" si="1716"/>
        <v>0</v>
      </c>
      <c r="EB176" s="105">
        <v>18.90512</v>
      </c>
      <c r="EC176" s="106">
        <v>756.16600000000005</v>
      </c>
      <c r="ED176" s="66">
        <f t="shared" si="1717"/>
        <v>39997.947645928725</v>
      </c>
      <c r="EE176" s="65">
        <v>0</v>
      </c>
      <c r="EF176" s="106">
        <v>0</v>
      </c>
      <c r="EG176" s="66">
        <f t="shared" si="1718"/>
        <v>0</v>
      </c>
      <c r="EH176" s="65">
        <v>0</v>
      </c>
      <c r="EI176" s="106">
        <v>0</v>
      </c>
      <c r="EJ176" s="66">
        <f t="shared" si="1719"/>
        <v>0</v>
      </c>
      <c r="EK176" s="65">
        <v>0</v>
      </c>
      <c r="EL176" s="106">
        <v>0</v>
      </c>
      <c r="EM176" s="66">
        <f t="shared" si="1720"/>
        <v>0</v>
      </c>
      <c r="EN176" s="105">
        <v>0.25359999999999999</v>
      </c>
      <c r="EO176" s="106">
        <v>14.688000000000001</v>
      </c>
      <c r="EP176" s="66">
        <f t="shared" si="1721"/>
        <v>57917.981072555209</v>
      </c>
      <c r="EQ176" s="65">
        <v>0</v>
      </c>
      <c r="ER176" s="106">
        <v>0</v>
      </c>
      <c r="ES176" s="66">
        <f t="shared" si="1722"/>
        <v>0</v>
      </c>
      <c r="ET176" s="65">
        <v>0</v>
      </c>
      <c r="EU176" s="106">
        <v>0</v>
      </c>
      <c r="EV176" s="66">
        <f t="shared" si="1723"/>
        <v>0</v>
      </c>
      <c r="EW176" s="65">
        <v>0</v>
      </c>
      <c r="EX176" s="106">
        <v>0</v>
      </c>
      <c r="EY176" s="66">
        <f t="shared" si="1724"/>
        <v>0</v>
      </c>
      <c r="EZ176" s="65">
        <v>0</v>
      </c>
      <c r="FA176" s="106">
        <v>0</v>
      </c>
      <c r="FB176" s="66">
        <f t="shared" si="1725"/>
        <v>0</v>
      </c>
      <c r="FC176" s="105">
        <v>37.65605</v>
      </c>
      <c r="FD176" s="106">
        <v>1282.2739999999999</v>
      </c>
      <c r="FE176" s="66">
        <f t="shared" si="1726"/>
        <v>34052.270485088055</v>
      </c>
      <c r="FF176" s="105">
        <v>58.490559999999995</v>
      </c>
      <c r="FG176" s="106">
        <v>2090.4609999999998</v>
      </c>
      <c r="FH176" s="66">
        <f t="shared" si="1727"/>
        <v>35740.143366724471</v>
      </c>
      <c r="FI176" s="65">
        <v>0</v>
      </c>
      <c r="FJ176" s="106">
        <v>0</v>
      </c>
      <c r="FK176" s="66">
        <f t="shared" si="1728"/>
        <v>0</v>
      </c>
      <c r="FL176" s="105">
        <v>0.06</v>
      </c>
      <c r="FM176" s="106">
        <v>20.318999999999999</v>
      </c>
      <c r="FN176" s="66">
        <f t="shared" si="1729"/>
        <v>338650</v>
      </c>
      <c r="FO176" s="65">
        <v>0</v>
      </c>
      <c r="FP176" s="106">
        <v>0</v>
      </c>
      <c r="FQ176" s="66">
        <f t="shared" si="1730"/>
        <v>0</v>
      </c>
      <c r="FR176" s="65">
        <v>0</v>
      </c>
      <c r="FS176" s="106">
        <v>0</v>
      </c>
      <c r="FT176" s="66">
        <f t="shared" si="1731"/>
        <v>0</v>
      </c>
      <c r="FU176" s="65">
        <v>0</v>
      </c>
      <c r="FV176" s="106">
        <v>0</v>
      </c>
      <c r="FW176" s="66">
        <f t="shared" si="1732"/>
        <v>0</v>
      </c>
      <c r="FX176" s="65">
        <v>0</v>
      </c>
      <c r="FY176" s="106">
        <v>0</v>
      </c>
      <c r="FZ176" s="66">
        <f t="shared" si="1733"/>
        <v>0</v>
      </c>
      <c r="GA176" s="65">
        <v>0</v>
      </c>
      <c r="GB176" s="106">
        <v>0</v>
      </c>
      <c r="GC176" s="66">
        <f t="shared" si="1734"/>
        <v>0</v>
      </c>
      <c r="GD176" s="65">
        <v>0</v>
      </c>
      <c r="GE176" s="106">
        <v>0</v>
      </c>
      <c r="GF176" s="66">
        <f t="shared" si="1735"/>
        <v>0</v>
      </c>
      <c r="GG176" s="65">
        <v>0</v>
      </c>
      <c r="GH176" s="106">
        <v>0</v>
      </c>
      <c r="GI176" s="66">
        <f t="shared" si="1736"/>
        <v>0</v>
      </c>
      <c r="GJ176" s="65">
        <v>0</v>
      </c>
      <c r="GK176" s="106">
        <v>0</v>
      </c>
      <c r="GL176" s="66">
        <f t="shared" si="1737"/>
        <v>0</v>
      </c>
      <c r="GM176" s="65">
        <v>0</v>
      </c>
      <c r="GN176" s="106">
        <v>0</v>
      </c>
      <c r="GO176" s="66">
        <f t="shared" si="1738"/>
        <v>0</v>
      </c>
      <c r="GP176" s="105">
        <v>0.10912999999999999</v>
      </c>
      <c r="GQ176" s="106">
        <v>4.5199999999999996</v>
      </c>
      <c r="GR176" s="66">
        <f t="shared" si="1739"/>
        <v>41418.491707138273</v>
      </c>
      <c r="GS176" s="65">
        <v>0</v>
      </c>
      <c r="GT176" s="106">
        <v>0</v>
      </c>
      <c r="GU176" s="66">
        <f t="shared" si="1740"/>
        <v>0</v>
      </c>
      <c r="GV176" s="65">
        <v>0</v>
      </c>
      <c r="GW176" s="106">
        <v>0</v>
      </c>
      <c r="GX176" s="66">
        <f t="shared" si="1741"/>
        <v>0</v>
      </c>
      <c r="GY176" s="65">
        <v>0</v>
      </c>
      <c r="GZ176" s="106">
        <v>0</v>
      </c>
      <c r="HA176" s="66">
        <f t="shared" si="1742"/>
        <v>0</v>
      </c>
      <c r="HB176" s="65">
        <v>0</v>
      </c>
      <c r="HC176" s="106">
        <v>0</v>
      </c>
      <c r="HD176" s="66">
        <f t="shared" si="1743"/>
        <v>0</v>
      </c>
      <c r="HE176" s="65">
        <v>0</v>
      </c>
      <c r="HF176" s="106">
        <v>0</v>
      </c>
      <c r="HG176" s="66">
        <f t="shared" si="1744"/>
        <v>0</v>
      </c>
      <c r="HH176" s="65">
        <v>0</v>
      </c>
      <c r="HI176" s="106">
        <v>0</v>
      </c>
      <c r="HJ176" s="66">
        <f t="shared" si="1745"/>
        <v>0</v>
      </c>
      <c r="HK176" s="65">
        <v>0</v>
      </c>
      <c r="HL176" s="106">
        <v>0</v>
      </c>
      <c r="HM176" s="66">
        <f t="shared" si="1746"/>
        <v>0</v>
      </c>
      <c r="HN176" s="65">
        <v>0</v>
      </c>
      <c r="HO176" s="106">
        <v>0</v>
      </c>
      <c r="HP176" s="66">
        <f t="shared" si="1747"/>
        <v>0</v>
      </c>
      <c r="HQ176" s="65">
        <v>0</v>
      </c>
      <c r="HR176" s="106">
        <v>0</v>
      </c>
      <c r="HS176" s="66">
        <f t="shared" si="1748"/>
        <v>0</v>
      </c>
      <c r="HT176" s="65">
        <v>0</v>
      </c>
      <c r="HU176" s="106">
        <v>0</v>
      </c>
      <c r="HV176" s="66">
        <f t="shared" si="1749"/>
        <v>0</v>
      </c>
      <c r="HW176" s="65">
        <v>0</v>
      </c>
      <c r="HX176" s="106">
        <v>0</v>
      </c>
      <c r="HY176" s="66">
        <f t="shared" si="1750"/>
        <v>0</v>
      </c>
      <c r="HZ176" s="65">
        <v>0</v>
      </c>
      <c r="IA176" s="106">
        <v>0</v>
      </c>
      <c r="IB176" s="66">
        <f t="shared" si="1751"/>
        <v>0</v>
      </c>
      <c r="IC176" s="65">
        <v>0</v>
      </c>
      <c r="ID176" s="106">
        <v>0</v>
      </c>
      <c r="IE176" s="66">
        <f t="shared" si="1752"/>
        <v>0</v>
      </c>
      <c r="IF176" s="65">
        <v>0</v>
      </c>
      <c r="IG176" s="106">
        <v>0</v>
      </c>
      <c r="IH176" s="66">
        <f t="shared" si="1753"/>
        <v>0</v>
      </c>
      <c r="II176" s="65">
        <v>0</v>
      </c>
      <c r="IJ176" s="106">
        <v>0</v>
      </c>
      <c r="IK176" s="66">
        <f t="shared" si="1754"/>
        <v>0</v>
      </c>
      <c r="IL176" s="65">
        <v>0</v>
      </c>
      <c r="IM176" s="106">
        <v>0</v>
      </c>
      <c r="IN176" s="66">
        <f t="shared" si="1755"/>
        <v>0</v>
      </c>
      <c r="IO176" s="65">
        <v>0</v>
      </c>
      <c r="IP176" s="106">
        <v>0</v>
      </c>
      <c r="IQ176" s="66">
        <f t="shared" si="1756"/>
        <v>0</v>
      </c>
      <c r="IR176" s="65">
        <v>0</v>
      </c>
      <c r="IS176" s="106">
        <v>0</v>
      </c>
      <c r="IT176" s="66">
        <f t="shared" si="1757"/>
        <v>0</v>
      </c>
      <c r="IU176" s="65">
        <v>0</v>
      </c>
      <c r="IV176" s="106">
        <v>0</v>
      </c>
      <c r="IW176" s="66">
        <f t="shared" si="1758"/>
        <v>0</v>
      </c>
      <c r="IX176" s="105">
        <v>3.8600000000000002E-2</v>
      </c>
      <c r="IY176" s="106">
        <v>9.91</v>
      </c>
      <c r="IZ176" s="66">
        <f t="shared" si="1759"/>
        <v>256735.75129533678</v>
      </c>
      <c r="JA176" s="65">
        <v>0</v>
      </c>
      <c r="JB176" s="106">
        <v>0</v>
      </c>
      <c r="JC176" s="66">
        <f t="shared" si="1760"/>
        <v>0</v>
      </c>
      <c r="JD176" s="105">
        <v>1.12717</v>
      </c>
      <c r="JE176" s="106">
        <v>58.692</v>
      </c>
      <c r="JF176" s="66">
        <f t="shared" si="1761"/>
        <v>52070.228980544191</v>
      </c>
      <c r="JG176" s="105">
        <v>0.44260000000000005</v>
      </c>
      <c r="JH176" s="106">
        <v>20.251999999999999</v>
      </c>
      <c r="JI176" s="66">
        <f t="shared" si="1762"/>
        <v>45756.891098056927</v>
      </c>
      <c r="JJ176" s="11">
        <f t="shared" ref="JJ176:JJ187" si="1764">SUMIF($C$5:$JI$5,"Ton",C176:JI176)</f>
        <v>238.94542999999999</v>
      </c>
      <c r="JK176" s="21">
        <f t="shared" ref="JK176:JK187" si="1765">SUMIF($C$5:$JI$5,"F*",C176:JI176)</f>
        <v>9527.8869999999988</v>
      </c>
    </row>
    <row r="177" spans="1:271" x14ac:dyDescent="0.3">
      <c r="A177" s="57">
        <v>2022</v>
      </c>
      <c r="B177" s="58" t="s">
        <v>7</v>
      </c>
      <c r="C177" s="65">
        <v>0</v>
      </c>
      <c r="D177" s="106">
        <v>0</v>
      </c>
      <c r="E177" s="66">
        <f t="shared" si="1763"/>
        <v>0</v>
      </c>
      <c r="F177" s="105">
        <v>0.17596000000000001</v>
      </c>
      <c r="G177" s="106">
        <v>10.211</v>
      </c>
      <c r="H177" s="66">
        <f t="shared" si="1676"/>
        <v>58030.234144123671</v>
      </c>
      <c r="I177" s="65">
        <v>0</v>
      </c>
      <c r="J177" s="106">
        <v>0</v>
      </c>
      <c r="K177" s="66">
        <f t="shared" si="1677"/>
        <v>0</v>
      </c>
      <c r="L177" s="65">
        <v>0</v>
      </c>
      <c r="M177" s="106">
        <v>0</v>
      </c>
      <c r="N177" s="66">
        <f t="shared" si="1678"/>
        <v>0</v>
      </c>
      <c r="O177" s="65">
        <v>0</v>
      </c>
      <c r="P177" s="106">
        <v>0</v>
      </c>
      <c r="Q177" s="66">
        <f t="shared" si="1679"/>
        <v>0</v>
      </c>
      <c r="R177" s="65">
        <v>0</v>
      </c>
      <c r="S177" s="106">
        <v>0</v>
      </c>
      <c r="T177" s="66">
        <f t="shared" si="1680"/>
        <v>0</v>
      </c>
      <c r="U177" s="65">
        <v>0</v>
      </c>
      <c r="V177" s="106">
        <v>0</v>
      </c>
      <c r="W177" s="66">
        <f t="shared" si="1681"/>
        <v>0</v>
      </c>
      <c r="X177" s="105">
        <v>96.085270000000008</v>
      </c>
      <c r="Y177" s="106">
        <v>3232.902</v>
      </c>
      <c r="Z177" s="66">
        <f t="shared" si="1682"/>
        <v>33646.176984255755</v>
      </c>
      <c r="AA177" s="65">
        <v>0</v>
      </c>
      <c r="AB177" s="106">
        <v>0</v>
      </c>
      <c r="AC177" s="66">
        <f t="shared" si="1683"/>
        <v>0</v>
      </c>
      <c r="AD177" s="65">
        <v>0</v>
      </c>
      <c r="AE177" s="106">
        <v>0</v>
      </c>
      <c r="AF177" s="66">
        <f t="shared" si="1684"/>
        <v>0</v>
      </c>
      <c r="AG177" s="105">
        <v>5.1600000000000005E-3</v>
      </c>
      <c r="AH177" s="106">
        <v>0.12</v>
      </c>
      <c r="AI177" s="66">
        <f t="shared" si="1685"/>
        <v>23255.813953488367</v>
      </c>
      <c r="AJ177" s="65">
        <v>0</v>
      </c>
      <c r="AK177" s="106">
        <v>0</v>
      </c>
      <c r="AL177" s="66">
        <f t="shared" si="1686"/>
        <v>0</v>
      </c>
      <c r="AM177" s="65">
        <v>0</v>
      </c>
      <c r="AN177" s="106">
        <v>0</v>
      </c>
      <c r="AO177" s="66">
        <f t="shared" si="1687"/>
        <v>0</v>
      </c>
      <c r="AP177" s="65">
        <v>0</v>
      </c>
      <c r="AQ177" s="106">
        <v>0</v>
      </c>
      <c r="AR177" s="66">
        <f t="shared" si="1688"/>
        <v>0</v>
      </c>
      <c r="AS177" s="65">
        <v>0</v>
      </c>
      <c r="AT177" s="106">
        <v>0</v>
      </c>
      <c r="AU177" s="66">
        <f t="shared" si="1689"/>
        <v>0</v>
      </c>
      <c r="AV177" s="65">
        <v>0</v>
      </c>
      <c r="AW177" s="106">
        <v>0</v>
      </c>
      <c r="AX177" s="66">
        <f t="shared" si="1690"/>
        <v>0</v>
      </c>
      <c r="AY177" s="65">
        <v>0</v>
      </c>
      <c r="AZ177" s="106">
        <v>0</v>
      </c>
      <c r="BA177" s="66">
        <f t="shared" si="1691"/>
        <v>0</v>
      </c>
      <c r="BB177" s="65">
        <v>0</v>
      </c>
      <c r="BC177" s="106">
        <v>0</v>
      </c>
      <c r="BD177" s="66">
        <f t="shared" si="1692"/>
        <v>0</v>
      </c>
      <c r="BE177" s="105">
        <v>2.4399699999999998</v>
      </c>
      <c r="BF177" s="106">
        <v>142.21600000000001</v>
      </c>
      <c r="BG177" s="66">
        <f t="shared" si="1693"/>
        <v>58285.962532326223</v>
      </c>
      <c r="BH177" s="65">
        <v>0</v>
      </c>
      <c r="BI177" s="106">
        <v>0</v>
      </c>
      <c r="BJ177" s="66">
        <f t="shared" si="1694"/>
        <v>0</v>
      </c>
      <c r="BK177" s="65"/>
      <c r="BL177" s="106"/>
      <c r="BM177" s="66"/>
      <c r="BN177" s="65">
        <v>0</v>
      </c>
      <c r="BO177" s="106">
        <v>0</v>
      </c>
      <c r="BP177" s="66">
        <f t="shared" si="1695"/>
        <v>0</v>
      </c>
      <c r="BQ177" s="65">
        <v>0</v>
      </c>
      <c r="BR177" s="106">
        <v>0</v>
      </c>
      <c r="BS177" s="66">
        <f t="shared" si="1696"/>
        <v>0</v>
      </c>
      <c r="BT177" s="105">
        <v>47.608359999999998</v>
      </c>
      <c r="BU177" s="106">
        <v>1790.693</v>
      </c>
      <c r="BV177" s="66">
        <f t="shared" si="1697"/>
        <v>37612.994860566512</v>
      </c>
      <c r="BW177" s="65">
        <v>0</v>
      </c>
      <c r="BX177" s="106">
        <v>0</v>
      </c>
      <c r="BY177" s="66">
        <f t="shared" si="1698"/>
        <v>0</v>
      </c>
      <c r="BZ177" s="65">
        <v>0</v>
      </c>
      <c r="CA177" s="106">
        <v>0</v>
      </c>
      <c r="CB177" s="66">
        <f t="shared" si="1699"/>
        <v>0</v>
      </c>
      <c r="CC177" s="65">
        <v>0</v>
      </c>
      <c r="CD177" s="106">
        <v>0</v>
      </c>
      <c r="CE177" s="66">
        <f t="shared" si="1700"/>
        <v>0</v>
      </c>
      <c r="CF177" s="65">
        <v>0</v>
      </c>
      <c r="CG177" s="106">
        <v>0</v>
      </c>
      <c r="CH177" s="66">
        <f t="shared" si="1701"/>
        <v>0</v>
      </c>
      <c r="CI177" s="65">
        <v>0</v>
      </c>
      <c r="CJ177" s="106">
        <v>0</v>
      </c>
      <c r="CK177" s="66">
        <f t="shared" si="1702"/>
        <v>0</v>
      </c>
      <c r="CL177" s="105">
        <v>0.20480000000000001</v>
      </c>
      <c r="CM177" s="106">
        <v>12.813000000000001</v>
      </c>
      <c r="CN177" s="66">
        <f t="shared" si="1703"/>
        <v>62563.4765625</v>
      </c>
      <c r="CO177" s="65">
        <v>0</v>
      </c>
      <c r="CP177" s="106">
        <v>0</v>
      </c>
      <c r="CQ177" s="66">
        <f t="shared" si="1704"/>
        <v>0</v>
      </c>
      <c r="CR177" s="65">
        <v>0</v>
      </c>
      <c r="CS177" s="106">
        <v>0</v>
      </c>
      <c r="CT177" s="66">
        <f t="shared" si="1705"/>
        <v>0</v>
      </c>
      <c r="CU177" s="65">
        <v>0</v>
      </c>
      <c r="CV177" s="106">
        <v>0</v>
      </c>
      <c r="CW177" s="66">
        <f t="shared" si="1706"/>
        <v>0</v>
      </c>
      <c r="CX177" s="65">
        <v>0</v>
      </c>
      <c r="CY177" s="106">
        <v>0</v>
      </c>
      <c r="CZ177" s="66">
        <f t="shared" si="1707"/>
        <v>0</v>
      </c>
      <c r="DA177" s="65">
        <v>0</v>
      </c>
      <c r="DB177" s="106">
        <v>0</v>
      </c>
      <c r="DC177" s="66">
        <f t="shared" si="1708"/>
        <v>0</v>
      </c>
      <c r="DD177" s="65">
        <v>0</v>
      </c>
      <c r="DE177" s="106">
        <v>0</v>
      </c>
      <c r="DF177" s="66">
        <f t="shared" si="1709"/>
        <v>0</v>
      </c>
      <c r="DG177" s="65">
        <v>0</v>
      </c>
      <c r="DH177" s="106">
        <v>0</v>
      </c>
      <c r="DI177" s="66">
        <f t="shared" si="1710"/>
        <v>0</v>
      </c>
      <c r="DJ177" s="65">
        <v>0</v>
      </c>
      <c r="DK177" s="106">
        <v>0</v>
      </c>
      <c r="DL177" s="66">
        <f t="shared" si="1711"/>
        <v>0</v>
      </c>
      <c r="DM177" s="65">
        <v>0</v>
      </c>
      <c r="DN177" s="106">
        <v>0</v>
      </c>
      <c r="DO177" s="66">
        <f t="shared" si="1712"/>
        <v>0</v>
      </c>
      <c r="DP177" s="65">
        <v>0</v>
      </c>
      <c r="DQ177" s="106">
        <v>0</v>
      </c>
      <c r="DR177" s="66">
        <f t="shared" si="1713"/>
        <v>0</v>
      </c>
      <c r="DS177" s="65">
        <v>0</v>
      </c>
      <c r="DT177" s="106">
        <v>0</v>
      </c>
      <c r="DU177" s="66">
        <f t="shared" si="1714"/>
        <v>0</v>
      </c>
      <c r="DV177" s="65">
        <v>0</v>
      </c>
      <c r="DW177" s="106">
        <v>0</v>
      </c>
      <c r="DX177" s="66">
        <f t="shared" si="1715"/>
        <v>0</v>
      </c>
      <c r="DY177" s="65">
        <v>0</v>
      </c>
      <c r="DZ177" s="106">
        <v>0</v>
      </c>
      <c r="EA177" s="66">
        <f t="shared" si="1716"/>
        <v>0</v>
      </c>
      <c r="EB177" s="105">
        <v>2.9770400000000001</v>
      </c>
      <c r="EC177" s="106">
        <v>125.76</v>
      </c>
      <c r="ED177" s="66">
        <f t="shared" si="1717"/>
        <v>42243.302071856611</v>
      </c>
      <c r="EE177" s="65">
        <v>0</v>
      </c>
      <c r="EF177" s="106">
        <v>0</v>
      </c>
      <c r="EG177" s="66">
        <f t="shared" si="1718"/>
        <v>0</v>
      </c>
      <c r="EH177" s="65">
        <v>0</v>
      </c>
      <c r="EI177" s="106">
        <v>0</v>
      </c>
      <c r="EJ177" s="66">
        <f t="shared" si="1719"/>
        <v>0</v>
      </c>
      <c r="EK177" s="65">
        <v>0</v>
      </c>
      <c r="EL177" s="106">
        <v>0</v>
      </c>
      <c r="EM177" s="66">
        <f t="shared" si="1720"/>
        <v>0</v>
      </c>
      <c r="EN177" s="105">
        <v>0.63522000000000001</v>
      </c>
      <c r="EO177" s="106">
        <v>28.289000000000001</v>
      </c>
      <c r="EP177" s="66">
        <f t="shared" si="1721"/>
        <v>44534.177135480626</v>
      </c>
      <c r="EQ177" s="65">
        <v>0</v>
      </c>
      <c r="ER177" s="106">
        <v>0</v>
      </c>
      <c r="ES177" s="66">
        <f t="shared" si="1722"/>
        <v>0</v>
      </c>
      <c r="ET177" s="65">
        <v>0</v>
      </c>
      <c r="EU177" s="106">
        <v>0</v>
      </c>
      <c r="EV177" s="66">
        <f t="shared" si="1723"/>
        <v>0</v>
      </c>
      <c r="EW177" s="65">
        <v>0</v>
      </c>
      <c r="EX177" s="106">
        <v>0</v>
      </c>
      <c r="EY177" s="66">
        <f t="shared" si="1724"/>
        <v>0</v>
      </c>
      <c r="EZ177" s="65">
        <v>0</v>
      </c>
      <c r="FA177" s="106">
        <v>0</v>
      </c>
      <c r="FB177" s="66">
        <f t="shared" si="1725"/>
        <v>0</v>
      </c>
      <c r="FC177" s="105">
        <v>38.212949999999999</v>
      </c>
      <c r="FD177" s="106">
        <v>1367.7919999999999</v>
      </c>
      <c r="FE177" s="66">
        <f t="shared" si="1726"/>
        <v>35793.93896571712</v>
      </c>
      <c r="FF177" s="105">
        <v>74.245249999999999</v>
      </c>
      <c r="FG177" s="106">
        <v>3621.5129999999999</v>
      </c>
      <c r="FH177" s="66">
        <f t="shared" si="1727"/>
        <v>48777.706317912598</v>
      </c>
      <c r="FI177" s="105">
        <v>1.6E-2</v>
      </c>
      <c r="FJ177" s="106">
        <v>0.28699999999999998</v>
      </c>
      <c r="FK177" s="66">
        <f t="shared" si="1728"/>
        <v>17937.499999999996</v>
      </c>
      <c r="FL177" s="65">
        <v>0</v>
      </c>
      <c r="FM177" s="106">
        <v>0</v>
      </c>
      <c r="FN177" s="66">
        <f t="shared" si="1729"/>
        <v>0</v>
      </c>
      <c r="FO177" s="65">
        <v>0</v>
      </c>
      <c r="FP177" s="106">
        <v>0</v>
      </c>
      <c r="FQ177" s="66">
        <f t="shared" si="1730"/>
        <v>0</v>
      </c>
      <c r="FR177" s="65">
        <v>0</v>
      </c>
      <c r="FS177" s="106">
        <v>0</v>
      </c>
      <c r="FT177" s="66">
        <f t="shared" si="1731"/>
        <v>0</v>
      </c>
      <c r="FU177" s="65">
        <v>0</v>
      </c>
      <c r="FV177" s="106">
        <v>0</v>
      </c>
      <c r="FW177" s="66">
        <f t="shared" si="1732"/>
        <v>0</v>
      </c>
      <c r="FX177" s="65">
        <v>0</v>
      </c>
      <c r="FY177" s="106">
        <v>0</v>
      </c>
      <c r="FZ177" s="66">
        <f t="shared" si="1733"/>
        <v>0</v>
      </c>
      <c r="GA177" s="65">
        <v>0</v>
      </c>
      <c r="GB177" s="106">
        <v>0</v>
      </c>
      <c r="GC177" s="66">
        <f t="shared" si="1734"/>
        <v>0</v>
      </c>
      <c r="GD177" s="65">
        <v>0</v>
      </c>
      <c r="GE177" s="106">
        <v>0</v>
      </c>
      <c r="GF177" s="66">
        <f t="shared" si="1735"/>
        <v>0</v>
      </c>
      <c r="GG177" s="65">
        <v>0</v>
      </c>
      <c r="GH177" s="106">
        <v>0</v>
      </c>
      <c r="GI177" s="66">
        <f t="shared" si="1736"/>
        <v>0</v>
      </c>
      <c r="GJ177" s="65">
        <v>0</v>
      </c>
      <c r="GK177" s="106">
        <v>0</v>
      </c>
      <c r="GL177" s="66">
        <f t="shared" si="1737"/>
        <v>0</v>
      </c>
      <c r="GM177" s="65">
        <v>0</v>
      </c>
      <c r="GN177" s="106">
        <v>0</v>
      </c>
      <c r="GO177" s="66">
        <f t="shared" si="1738"/>
        <v>0</v>
      </c>
      <c r="GP177" s="105">
        <v>0.04</v>
      </c>
      <c r="GQ177" s="106">
        <v>1.1160000000000001</v>
      </c>
      <c r="GR177" s="66">
        <f t="shared" si="1739"/>
        <v>27900.000000000004</v>
      </c>
      <c r="GS177" s="65">
        <v>0</v>
      </c>
      <c r="GT177" s="106">
        <v>0</v>
      </c>
      <c r="GU177" s="66">
        <f t="shared" si="1740"/>
        <v>0</v>
      </c>
      <c r="GV177" s="65">
        <v>0</v>
      </c>
      <c r="GW177" s="106">
        <v>0</v>
      </c>
      <c r="GX177" s="66">
        <f t="shared" si="1741"/>
        <v>0</v>
      </c>
      <c r="GY177" s="65">
        <v>0</v>
      </c>
      <c r="GZ177" s="106">
        <v>0</v>
      </c>
      <c r="HA177" s="66">
        <f t="shared" si="1742"/>
        <v>0</v>
      </c>
      <c r="HB177" s="65">
        <v>0</v>
      </c>
      <c r="HC177" s="106">
        <v>0</v>
      </c>
      <c r="HD177" s="66">
        <f t="shared" si="1743"/>
        <v>0</v>
      </c>
      <c r="HE177" s="105">
        <v>2.1260000000000001E-2</v>
      </c>
      <c r="HF177" s="106">
        <v>1.415</v>
      </c>
      <c r="HG177" s="66">
        <f t="shared" si="1744"/>
        <v>66556.914393226718</v>
      </c>
      <c r="HH177" s="65">
        <v>0</v>
      </c>
      <c r="HI177" s="106">
        <v>0</v>
      </c>
      <c r="HJ177" s="66">
        <f t="shared" si="1745"/>
        <v>0</v>
      </c>
      <c r="HK177" s="65">
        <v>0</v>
      </c>
      <c r="HL177" s="106">
        <v>0</v>
      </c>
      <c r="HM177" s="66">
        <f t="shared" si="1746"/>
        <v>0</v>
      </c>
      <c r="HN177" s="65">
        <v>0</v>
      </c>
      <c r="HO177" s="106">
        <v>0</v>
      </c>
      <c r="HP177" s="66">
        <f t="shared" si="1747"/>
        <v>0</v>
      </c>
      <c r="HQ177" s="65">
        <v>0</v>
      </c>
      <c r="HR177" s="106">
        <v>0</v>
      </c>
      <c r="HS177" s="66">
        <f t="shared" si="1748"/>
        <v>0</v>
      </c>
      <c r="HT177" s="65">
        <v>0</v>
      </c>
      <c r="HU177" s="106">
        <v>0</v>
      </c>
      <c r="HV177" s="66">
        <f t="shared" si="1749"/>
        <v>0</v>
      </c>
      <c r="HW177" s="65">
        <v>0</v>
      </c>
      <c r="HX177" s="106">
        <v>0</v>
      </c>
      <c r="HY177" s="66">
        <f t="shared" si="1750"/>
        <v>0</v>
      </c>
      <c r="HZ177" s="65">
        <v>0</v>
      </c>
      <c r="IA177" s="106">
        <v>0</v>
      </c>
      <c r="IB177" s="66">
        <f t="shared" si="1751"/>
        <v>0</v>
      </c>
      <c r="IC177" s="105">
        <v>0.62266999999999995</v>
      </c>
      <c r="ID177" s="106">
        <v>26.346</v>
      </c>
      <c r="IE177" s="66">
        <f t="shared" si="1752"/>
        <v>42311.336663079965</v>
      </c>
      <c r="IF177" s="65">
        <v>0</v>
      </c>
      <c r="IG177" s="106">
        <v>0</v>
      </c>
      <c r="IH177" s="66">
        <f t="shared" si="1753"/>
        <v>0</v>
      </c>
      <c r="II177" s="65">
        <v>0</v>
      </c>
      <c r="IJ177" s="106">
        <v>0</v>
      </c>
      <c r="IK177" s="66">
        <f t="shared" si="1754"/>
        <v>0</v>
      </c>
      <c r="IL177" s="65">
        <v>0</v>
      </c>
      <c r="IM177" s="106">
        <v>0</v>
      </c>
      <c r="IN177" s="66">
        <f t="shared" si="1755"/>
        <v>0</v>
      </c>
      <c r="IO177" s="105">
        <v>0.73580000000000001</v>
      </c>
      <c r="IP177" s="106">
        <v>49.866999999999997</v>
      </c>
      <c r="IQ177" s="66">
        <f t="shared" si="1756"/>
        <v>67772.49252514269</v>
      </c>
      <c r="IR177" s="105">
        <v>0.22490000000000002</v>
      </c>
      <c r="IS177" s="106">
        <v>8.6259999999999994</v>
      </c>
      <c r="IT177" s="66">
        <f t="shared" si="1757"/>
        <v>38354.824366385052</v>
      </c>
      <c r="IU177" s="65">
        <v>0</v>
      </c>
      <c r="IV177" s="106">
        <v>0</v>
      </c>
      <c r="IW177" s="66">
        <f t="shared" si="1758"/>
        <v>0</v>
      </c>
      <c r="IX177" s="65">
        <v>0</v>
      </c>
      <c r="IY177" s="106">
        <v>0</v>
      </c>
      <c r="IZ177" s="66">
        <f t="shared" si="1759"/>
        <v>0</v>
      </c>
      <c r="JA177" s="65">
        <v>0</v>
      </c>
      <c r="JB177" s="106">
        <v>0</v>
      </c>
      <c r="JC177" s="66">
        <f t="shared" si="1760"/>
        <v>0</v>
      </c>
      <c r="JD177" s="105">
        <v>13.1404</v>
      </c>
      <c r="JE177" s="106">
        <v>564.34500000000003</v>
      </c>
      <c r="JF177" s="66">
        <f t="shared" si="1761"/>
        <v>42947.322760342155</v>
      </c>
      <c r="JG177" s="105">
        <v>0.161</v>
      </c>
      <c r="JH177" s="106">
        <v>9.7070000000000007</v>
      </c>
      <c r="JI177" s="66">
        <f t="shared" si="1762"/>
        <v>60291.925465838511</v>
      </c>
      <c r="JJ177" s="11">
        <f t="shared" si="1764"/>
        <v>277.55201000000005</v>
      </c>
      <c r="JK177" s="21">
        <f t="shared" si="1765"/>
        <v>10994.018000000002</v>
      </c>
    </row>
    <row r="178" spans="1:271" x14ac:dyDescent="0.3">
      <c r="A178" s="57">
        <v>2022</v>
      </c>
      <c r="B178" s="58" t="s">
        <v>8</v>
      </c>
      <c r="C178" s="65">
        <v>0</v>
      </c>
      <c r="D178" s="106">
        <v>0</v>
      </c>
      <c r="E178" s="66">
        <f>IF(C178=0,0,D178/C178*1000)</f>
        <v>0</v>
      </c>
      <c r="F178" s="105">
        <v>0.72715999999999992</v>
      </c>
      <c r="G178" s="106">
        <v>35.389000000000003</v>
      </c>
      <c r="H178" s="66">
        <f t="shared" si="1676"/>
        <v>48667.418449859739</v>
      </c>
      <c r="I178" s="65">
        <v>0</v>
      </c>
      <c r="J178" s="106">
        <v>0</v>
      </c>
      <c r="K178" s="66">
        <f t="shared" si="1677"/>
        <v>0</v>
      </c>
      <c r="L178" s="105">
        <v>5.6189999999999997E-2</v>
      </c>
      <c r="M178" s="106">
        <v>3.7109999999999999</v>
      </c>
      <c r="N178" s="66">
        <f t="shared" si="1678"/>
        <v>66043.780032034178</v>
      </c>
      <c r="O178" s="65">
        <v>0</v>
      </c>
      <c r="P178" s="106">
        <v>0</v>
      </c>
      <c r="Q178" s="66">
        <f t="shared" si="1679"/>
        <v>0</v>
      </c>
      <c r="R178" s="65">
        <v>0</v>
      </c>
      <c r="S178" s="106">
        <v>0</v>
      </c>
      <c r="T178" s="66">
        <f t="shared" si="1680"/>
        <v>0</v>
      </c>
      <c r="U178" s="65">
        <v>0</v>
      </c>
      <c r="V178" s="106">
        <v>0</v>
      </c>
      <c r="W178" s="66">
        <f t="shared" si="1681"/>
        <v>0</v>
      </c>
      <c r="X178" s="105">
        <v>36.910809999999998</v>
      </c>
      <c r="Y178" s="106">
        <v>2023.6780000000001</v>
      </c>
      <c r="Z178" s="66">
        <f t="shared" si="1682"/>
        <v>54826.160683008588</v>
      </c>
      <c r="AA178" s="65">
        <v>0</v>
      </c>
      <c r="AB178" s="106">
        <v>0</v>
      </c>
      <c r="AC178" s="66">
        <f t="shared" si="1683"/>
        <v>0</v>
      </c>
      <c r="AD178" s="65">
        <v>0</v>
      </c>
      <c r="AE178" s="106">
        <v>0</v>
      </c>
      <c r="AF178" s="66">
        <f t="shared" si="1684"/>
        <v>0</v>
      </c>
      <c r="AG178" s="65">
        <v>0</v>
      </c>
      <c r="AH178" s="106">
        <v>0</v>
      </c>
      <c r="AI178" s="66">
        <f t="shared" si="1685"/>
        <v>0</v>
      </c>
      <c r="AJ178" s="65">
        <v>0</v>
      </c>
      <c r="AK178" s="106">
        <v>0</v>
      </c>
      <c r="AL178" s="66">
        <f t="shared" si="1686"/>
        <v>0</v>
      </c>
      <c r="AM178" s="65">
        <v>0</v>
      </c>
      <c r="AN178" s="106">
        <v>0</v>
      </c>
      <c r="AO178" s="66">
        <f t="shared" si="1687"/>
        <v>0</v>
      </c>
      <c r="AP178" s="65">
        <v>0</v>
      </c>
      <c r="AQ178" s="106">
        <v>0</v>
      </c>
      <c r="AR178" s="66">
        <f t="shared" si="1688"/>
        <v>0</v>
      </c>
      <c r="AS178" s="65">
        <v>0</v>
      </c>
      <c r="AT178" s="106">
        <v>0</v>
      </c>
      <c r="AU178" s="66">
        <f t="shared" si="1689"/>
        <v>0</v>
      </c>
      <c r="AV178" s="65">
        <v>0</v>
      </c>
      <c r="AW178" s="106">
        <v>0</v>
      </c>
      <c r="AX178" s="66">
        <f t="shared" si="1690"/>
        <v>0</v>
      </c>
      <c r="AY178" s="65">
        <v>0</v>
      </c>
      <c r="AZ178" s="106">
        <v>0</v>
      </c>
      <c r="BA178" s="66">
        <f t="shared" si="1691"/>
        <v>0</v>
      </c>
      <c r="BB178" s="65">
        <v>0</v>
      </c>
      <c r="BC178" s="106">
        <v>0</v>
      </c>
      <c r="BD178" s="66">
        <f t="shared" si="1692"/>
        <v>0</v>
      </c>
      <c r="BE178" s="105">
        <v>3.4143400000000002</v>
      </c>
      <c r="BF178" s="106">
        <v>152.917</v>
      </c>
      <c r="BG178" s="66">
        <f t="shared" si="1693"/>
        <v>44786.693768048877</v>
      </c>
      <c r="BH178" s="65">
        <v>0</v>
      </c>
      <c r="BI178" s="106">
        <v>0</v>
      </c>
      <c r="BJ178" s="66">
        <f t="shared" si="1694"/>
        <v>0</v>
      </c>
      <c r="BK178" s="65"/>
      <c r="BL178" s="106"/>
      <c r="BM178" s="66"/>
      <c r="BN178" s="65">
        <v>0</v>
      </c>
      <c r="BO178" s="106">
        <v>0</v>
      </c>
      <c r="BP178" s="66">
        <f t="shared" si="1695"/>
        <v>0</v>
      </c>
      <c r="BQ178" s="65">
        <v>0</v>
      </c>
      <c r="BR178" s="106">
        <v>0</v>
      </c>
      <c r="BS178" s="66">
        <f t="shared" si="1696"/>
        <v>0</v>
      </c>
      <c r="BT178" s="105">
        <v>21.541779999999999</v>
      </c>
      <c r="BU178" s="106">
        <v>728.06399999999996</v>
      </c>
      <c r="BV178" s="66">
        <f t="shared" si="1697"/>
        <v>33797.76415876497</v>
      </c>
      <c r="BW178" s="65">
        <v>0</v>
      </c>
      <c r="BX178" s="106">
        <v>0</v>
      </c>
      <c r="BY178" s="66">
        <f t="shared" si="1698"/>
        <v>0</v>
      </c>
      <c r="BZ178" s="65">
        <v>0</v>
      </c>
      <c r="CA178" s="106">
        <v>0</v>
      </c>
      <c r="CB178" s="66">
        <f t="shared" si="1699"/>
        <v>0</v>
      </c>
      <c r="CC178" s="65">
        <v>0</v>
      </c>
      <c r="CD178" s="106">
        <v>0</v>
      </c>
      <c r="CE178" s="66">
        <f t="shared" si="1700"/>
        <v>0</v>
      </c>
      <c r="CF178" s="65">
        <v>0</v>
      </c>
      <c r="CG178" s="106">
        <v>0</v>
      </c>
      <c r="CH178" s="66">
        <f t="shared" si="1701"/>
        <v>0</v>
      </c>
      <c r="CI178" s="65">
        <v>0</v>
      </c>
      <c r="CJ178" s="106">
        <v>0</v>
      </c>
      <c r="CK178" s="66">
        <f t="shared" si="1702"/>
        <v>0</v>
      </c>
      <c r="CL178" s="105">
        <v>1.89E-2</v>
      </c>
      <c r="CM178" s="106">
        <v>0.68799999999999994</v>
      </c>
      <c r="CN178" s="66">
        <f t="shared" si="1703"/>
        <v>36402.1164021164</v>
      </c>
      <c r="CO178" s="65">
        <v>0</v>
      </c>
      <c r="CP178" s="106">
        <v>0</v>
      </c>
      <c r="CQ178" s="66">
        <f t="shared" si="1704"/>
        <v>0</v>
      </c>
      <c r="CR178" s="65">
        <v>0</v>
      </c>
      <c r="CS178" s="106">
        <v>0</v>
      </c>
      <c r="CT178" s="66">
        <f t="shared" si="1705"/>
        <v>0</v>
      </c>
      <c r="CU178" s="65">
        <v>0</v>
      </c>
      <c r="CV178" s="106">
        <v>0</v>
      </c>
      <c r="CW178" s="66">
        <f t="shared" si="1706"/>
        <v>0</v>
      </c>
      <c r="CX178" s="65">
        <v>0</v>
      </c>
      <c r="CY178" s="106">
        <v>0</v>
      </c>
      <c r="CZ178" s="66">
        <f t="shared" si="1707"/>
        <v>0</v>
      </c>
      <c r="DA178" s="65">
        <v>0</v>
      </c>
      <c r="DB178" s="106">
        <v>0</v>
      </c>
      <c r="DC178" s="66">
        <f t="shared" si="1708"/>
        <v>0</v>
      </c>
      <c r="DD178" s="105">
        <v>2.1999999999999999E-2</v>
      </c>
      <c r="DE178" s="106">
        <v>5.2270000000000003</v>
      </c>
      <c r="DF178" s="66">
        <f t="shared" si="1709"/>
        <v>237590.90909090912</v>
      </c>
      <c r="DG178" s="65">
        <v>0</v>
      </c>
      <c r="DH178" s="106">
        <v>0</v>
      </c>
      <c r="DI178" s="66">
        <f t="shared" si="1710"/>
        <v>0</v>
      </c>
      <c r="DJ178" s="65">
        <v>0</v>
      </c>
      <c r="DK178" s="106">
        <v>0</v>
      </c>
      <c r="DL178" s="66">
        <f t="shared" si="1711"/>
        <v>0</v>
      </c>
      <c r="DM178" s="105">
        <v>0</v>
      </c>
      <c r="DN178" s="106">
        <v>0</v>
      </c>
      <c r="DO178" s="66">
        <f t="shared" si="1712"/>
        <v>0</v>
      </c>
      <c r="DP178" s="105">
        <v>2.9316900000000001</v>
      </c>
      <c r="DQ178" s="106">
        <v>43.353999999999999</v>
      </c>
      <c r="DR178" s="66">
        <f t="shared" si="1713"/>
        <v>14788.057400339052</v>
      </c>
      <c r="DS178" s="65">
        <v>0</v>
      </c>
      <c r="DT178" s="106">
        <v>0</v>
      </c>
      <c r="DU178" s="66">
        <f t="shared" si="1714"/>
        <v>0</v>
      </c>
      <c r="DV178" s="105">
        <v>6.412000000000001E-2</v>
      </c>
      <c r="DW178" s="106">
        <v>3.2160000000000002</v>
      </c>
      <c r="DX178" s="66">
        <f t="shared" si="1715"/>
        <v>50155.957579538357</v>
      </c>
      <c r="DY178" s="65">
        <v>0</v>
      </c>
      <c r="DZ178" s="106">
        <v>0</v>
      </c>
      <c r="EA178" s="66">
        <f t="shared" si="1716"/>
        <v>0</v>
      </c>
      <c r="EB178" s="105">
        <v>19.535409999999999</v>
      </c>
      <c r="EC178" s="106">
        <v>813.24400000000003</v>
      </c>
      <c r="ED178" s="66">
        <f t="shared" si="1717"/>
        <v>41629.226107872841</v>
      </c>
      <c r="EE178" s="65">
        <v>0</v>
      </c>
      <c r="EF178" s="106">
        <v>0</v>
      </c>
      <c r="EG178" s="66">
        <f t="shared" si="1718"/>
        <v>0</v>
      </c>
      <c r="EH178" s="65">
        <v>0</v>
      </c>
      <c r="EI178" s="106">
        <v>0</v>
      </c>
      <c r="EJ178" s="66">
        <f t="shared" si="1719"/>
        <v>0</v>
      </c>
      <c r="EK178" s="65">
        <v>0</v>
      </c>
      <c r="EL178" s="106">
        <v>0</v>
      </c>
      <c r="EM178" s="66">
        <f t="shared" si="1720"/>
        <v>0</v>
      </c>
      <c r="EN178" s="105">
        <v>0.58777999999999997</v>
      </c>
      <c r="EO178" s="106">
        <v>15.974</v>
      </c>
      <c r="EP178" s="66">
        <f t="shared" si="1721"/>
        <v>27176.834870189527</v>
      </c>
      <c r="EQ178" s="65">
        <v>0</v>
      </c>
      <c r="ER178" s="106">
        <v>0</v>
      </c>
      <c r="ES178" s="66">
        <f t="shared" si="1722"/>
        <v>0</v>
      </c>
      <c r="ET178" s="65">
        <v>0</v>
      </c>
      <c r="EU178" s="106">
        <v>0</v>
      </c>
      <c r="EV178" s="66">
        <f t="shared" si="1723"/>
        <v>0</v>
      </c>
      <c r="EW178" s="65">
        <v>0</v>
      </c>
      <c r="EX178" s="106">
        <v>0</v>
      </c>
      <c r="EY178" s="66">
        <f t="shared" si="1724"/>
        <v>0</v>
      </c>
      <c r="EZ178" s="105">
        <v>3.4510000000000001</v>
      </c>
      <c r="FA178" s="106">
        <v>221.56299999999999</v>
      </c>
      <c r="FB178" s="66">
        <f t="shared" si="1725"/>
        <v>64202.549985511439</v>
      </c>
      <c r="FC178" s="105">
        <v>5.0267200000000001</v>
      </c>
      <c r="FD178" s="106">
        <v>214.31800000000001</v>
      </c>
      <c r="FE178" s="66">
        <f t="shared" si="1726"/>
        <v>42635.754527803423</v>
      </c>
      <c r="FF178" s="105">
        <v>98.727289999999996</v>
      </c>
      <c r="FG178" s="106">
        <v>4313.71</v>
      </c>
      <c r="FH178" s="66">
        <f t="shared" si="1727"/>
        <v>43693.187567490204</v>
      </c>
      <c r="FI178" s="65">
        <v>0</v>
      </c>
      <c r="FJ178" s="106">
        <v>0</v>
      </c>
      <c r="FK178" s="66">
        <f t="shared" si="1728"/>
        <v>0</v>
      </c>
      <c r="FL178" s="65">
        <v>0</v>
      </c>
      <c r="FM178" s="106">
        <v>0</v>
      </c>
      <c r="FN178" s="66">
        <f t="shared" si="1729"/>
        <v>0</v>
      </c>
      <c r="FO178" s="65">
        <v>0</v>
      </c>
      <c r="FP178" s="106">
        <v>0</v>
      </c>
      <c r="FQ178" s="66">
        <f t="shared" si="1730"/>
        <v>0</v>
      </c>
      <c r="FR178" s="65">
        <v>0</v>
      </c>
      <c r="FS178" s="106">
        <v>0</v>
      </c>
      <c r="FT178" s="66">
        <f t="shared" si="1731"/>
        <v>0</v>
      </c>
      <c r="FU178" s="65">
        <v>0</v>
      </c>
      <c r="FV178" s="106">
        <v>0</v>
      </c>
      <c r="FW178" s="66">
        <f t="shared" si="1732"/>
        <v>0</v>
      </c>
      <c r="FX178" s="65">
        <v>0</v>
      </c>
      <c r="FY178" s="106">
        <v>0</v>
      </c>
      <c r="FZ178" s="66">
        <f t="shared" si="1733"/>
        <v>0</v>
      </c>
      <c r="GA178" s="65">
        <v>0</v>
      </c>
      <c r="GB178" s="106">
        <v>0</v>
      </c>
      <c r="GC178" s="66">
        <f t="shared" si="1734"/>
        <v>0</v>
      </c>
      <c r="GD178" s="65">
        <v>0</v>
      </c>
      <c r="GE178" s="106">
        <v>0</v>
      </c>
      <c r="GF178" s="66">
        <f t="shared" si="1735"/>
        <v>0</v>
      </c>
      <c r="GG178" s="65">
        <v>0</v>
      </c>
      <c r="GH178" s="106">
        <v>0</v>
      </c>
      <c r="GI178" s="66">
        <f t="shared" si="1736"/>
        <v>0</v>
      </c>
      <c r="GJ178" s="65">
        <v>0</v>
      </c>
      <c r="GK178" s="106">
        <v>0</v>
      </c>
      <c r="GL178" s="66">
        <f t="shared" si="1737"/>
        <v>0</v>
      </c>
      <c r="GM178" s="65">
        <v>0</v>
      </c>
      <c r="GN178" s="106">
        <v>0</v>
      </c>
      <c r="GO178" s="66">
        <f t="shared" si="1738"/>
        <v>0</v>
      </c>
      <c r="GP178" s="65">
        <v>0</v>
      </c>
      <c r="GQ178" s="106">
        <v>0</v>
      </c>
      <c r="GR178" s="66">
        <f t="shared" si="1739"/>
        <v>0</v>
      </c>
      <c r="GS178" s="65">
        <v>0</v>
      </c>
      <c r="GT178" s="106">
        <v>0</v>
      </c>
      <c r="GU178" s="66">
        <f t="shared" si="1740"/>
        <v>0</v>
      </c>
      <c r="GV178" s="65">
        <v>0</v>
      </c>
      <c r="GW178" s="106">
        <v>0</v>
      </c>
      <c r="GX178" s="66">
        <f t="shared" si="1741"/>
        <v>0</v>
      </c>
      <c r="GY178" s="65">
        <v>0</v>
      </c>
      <c r="GZ178" s="106">
        <v>0</v>
      </c>
      <c r="HA178" s="66">
        <f t="shared" si="1742"/>
        <v>0</v>
      </c>
      <c r="HB178" s="65">
        <v>0</v>
      </c>
      <c r="HC178" s="106">
        <v>0</v>
      </c>
      <c r="HD178" s="66">
        <f t="shared" si="1743"/>
        <v>0</v>
      </c>
      <c r="HE178" s="105">
        <v>7.0000000000000001E-3</v>
      </c>
      <c r="HF178" s="106">
        <v>0.371</v>
      </c>
      <c r="HG178" s="66">
        <f t="shared" si="1744"/>
        <v>53000</v>
      </c>
      <c r="HH178" s="65">
        <v>0</v>
      </c>
      <c r="HI178" s="106">
        <v>0</v>
      </c>
      <c r="HJ178" s="66">
        <f t="shared" si="1745"/>
        <v>0</v>
      </c>
      <c r="HK178" s="65">
        <v>0</v>
      </c>
      <c r="HL178" s="106">
        <v>0</v>
      </c>
      <c r="HM178" s="66">
        <f t="shared" si="1746"/>
        <v>0</v>
      </c>
      <c r="HN178" s="65">
        <v>0</v>
      </c>
      <c r="HO178" s="106">
        <v>0</v>
      </c>
      <c r="HP178" s="66">
        <f t="shared" si="1747"/>
        <v>0</v>
      </c>
      <c r="HQ178" s="65">
        <v>0</v>
      </c>
      <c r="HR178" s="106">
        <v>0</v>
      </c>
      <c r="HS178" s="66">
        <f t="shared" si="1748"/>
        <v>0</v>
      </c>
      <c r="HT178" s="65">
        <v>0</v>
      </c>
      <c r="HU178" s="106">
        <v>0</v>
      </c>
      <c r="HV178" s="66">
        <f t="shared" si="1749"/>
        <v>0</v>
      </c>
      <c r="HW178" s="65">
        <v>0</v>
      </c>
      <c r="HX178" s="106">
        <v>0</v>
      </c>
      <c r="HY178" s="66">
        <f t="shared" si="1750"/>
        <v>0</v>
      </c>
      <c r="HZ178" s="65">
        <v>0</v>
      </c>
      <c r="IA178" s="106">
        <v>0</v>
      </c>
      <c r="IB178" s="66">
        <f t="shared" si="1751"/>
        <v>0</v>
      </c>
      <c r="IC178" s="65">
        <v>0</v>
      </c>
      <c r="ID178" s="106">
        <v>0</v>
      </c>
      <c r="IE178" s="66">
        <f t="shared" si="1752"/>
        <v>0</v>
      </c>
      <c r="IF178" s="65">
        <v>0</v>
      </c>
      <c r="IG178" s="106">
        <v>0</v>
      </c>
      <c r="IH178" s="66">
        <f t="shared" si="1753"/>
        <v>0</v>
      </c>
      <c r="II178" s="65">
        <v>0</v>
      </c>
      <c r="IJ178" s="106">
        <v>0</v>
      </c>
      <c r="IK178" s="66">
        <f t="shared" si="1754"/>
        <v>0</v>
      </c>
      <c r="IL178" s="65">
        <v>0</v>
      </c>
      <c r="IM178" s="106">
        <v>0</v>
      </c>
      <c r="IN178" s="66">
        <f t="shared" si="1755"/>
        <v>0</v>
      </c>
      <c r="IO178" s="65">
        <v>0</v>
      </c>
      <c r="IP178" s="106">
        <v>0</v>
      </c>
      <c r="IQ178" s="66">
        <f t="shared" si="1756"/>
        <v>0</v>
      </c>
      <c r="IR178" s="65">
        <v>0</v>
      </c>
      <c r="IS178" s="106">
        <v>0</v>
      </c>
      <c r="IT178" s="66">
        <f t="shared" si="1757"/>
        <v>0</v>
      </c>
      <c r="IU178" s="65">
        <v>0</v>
      </c>
      <c r="IV178" s="106">
        <v>0</v>
      </c>
      <c r="IW178" s="66">
        <f t="shared" si="1758"/>
        <v>0</v>
      </c>
      <c r="IX178" s="65">
        <v>0</v>
      </c>
      <c r="IY178" s="106">
        <v>0</v>
      </c>
      <c r="IZ178" s="66">
        <f t="shared" si="1759"/>
        <v>0</v>
      </c>
      <c r="JA178" s="65">
        <v>0</v>
      </c>
      <c r="JB178" s="106">
        <v>0</v>
      </c>
      <c r="JC178" s="66">
        <f t="shared" si="1760"/>
        <v>0</v>
      </c>
      <c r="JD178" s="105">
        <v>1.9011</v>
      </c>
      <c r="JE178" s="106">
        <v>54.835000000000001</v>
      </c>
      <c r="JF178" s="66">
        <f t="shared" si="1761"/>
        <v>28843.827257903322</v>
      </c>
      <c r="JG178" s="105">
        <v>9.2999999999999999E-2</v>
      </c>
      <c r="JH178" s="106">
        <v>2.5459999999999998</v>
      </c>
      <c r="JI178" s="66">
        <f t="shared" si="1762"/>
        <v>27376.344086021505</v>
      </c>
      <c r="JJ178" s="11">
        <f t="shared" si="1764"/>
        <v>195.01628999999997</v>
      </c>
      <c r="JK178" s="21">
        <f t="shared" si="1765"/>
        <v>8632.8049999999985</v>
      </c>
    </row>
    <row r="179" spans="1:271" x14ac:dyDescent="0.3">
      <c r="A179" s="57">
        <v>2022</v>
      </c>
      <c r="B179" s="66" t="s">
        <v>9</v>
      </c>
      <c r="C179" s="65">
        <v>0</v>
      </c>
      <c r="D179" s="106">
        <v>0</v>
      </c>
      <c r="E179" s="66">
        <f t="shared" ref="E179:E186" si="1766">IF(C179=0,0,D179/C179*1000)</f>
        <v>0</v>
      </c>
      <c r="F179" s="105">
        <v>0.87573999999999996</v>
      </c>
      <c r="G179" s="106">
        <v>44.634</v>
      </c>
      <c r="H179" s="66">
        <f t="shared" si="1676"/>
        <v>50967.182040331609</v>
      </c>
      <c r="I179" s="65">
        <v>0</v>
      </c>
      <c r="J179" s="106">
        <v>0</v>
      </c>
      <c r="K179" s="66">
        <f t="shared" si="1677"/>
        <v>0</v>
      </c>
      <c r="L179" s="65">
        <v>0</v>
      </c>
      <c r="M179" s="106">
        <v>0</v>
      </c>
      <c r="N179" s="66">
        <f t="shared" si="1678"/>
        <v>0</v>
      </c>
      <c r="O179" s="65">
        <v>0</v>
      </c>
      <c r="P179" s="106">
        <v>0</v>
      </c>
      <c r="Q179" s="66">
        <f t="shared" si="1679"/>
        <v>0</v>
      </c>
      <c r="R179" s="65">
        <v>0</v>
      </c>
      <c r="S179" s="106">
        <v>0</v>
      </c>
      <c r="T179" s="66">
        <f t="shared" si="1680"/>
        <v>0</v>
      </c>
      <c r="U179" s="105">
        <v>2.8420000000000001E-2</v>
      </c>
      <c r="V179" s="106">
        <v>1.159</v>
      </c>
      <c r="W179" s="66">
        <f t="shared" si="1681"/>
        <v>40781.140042223786</v>
      </c>
      <c r="X179" s="105">
        <v>92.196740000000005</v>
      </c>
      <c r="Y179" s="106">
        <v>4671.9539999999997</v>
      </c>
      <c r="Z179" s="66">
        <f t="shared" si="1682"/>
        <v>50673.743995720448</v>
      </c>
      <c r="AA179" s="65">
        <v>0</v>
      </c>
      <c r="AB179" s="106">
        <v>0</v>
      </c>
      <c r="AC179" s="66">
        <f t="shared" si="1683"/>
        <v>0</v>
      </c>
      <c r="AD179" s="65">
        <v>0</v>
      </c>
      <c r="AE179" s="106">
        <v>0</v>
      </c>
      <c r="AF179" s="66">
        <f t="shared" si="1684"/>
        <v>0</v>
      </c>
      <c r="AG179" s="65">
        <v>0</v>
      </c>
      <c r="AH179" s="106">
        <v>0</v>
      </c>
      <c r="AI179" s="66">
        <f t="shared" si="1685"/>
        <v>0</v>
      </c>
      <c r="AJ179" s="65">
        <v>0</v>
      </c>
      <c r="AK179" s="106">
        <v>0</v>
      </c>
      <c r="AL179" s="66">
        <f t="shared" si="1686"/>
        <v>0</v>
      </c>
      <c r="AM179" s="65">
        <v>0</v>
      </c>
      <c r="AN179" s="106">
        <v>0</v>
      </c>
      <c r="AO179" s="66">
        <f t="shared" si="1687"/>
        <v>0</v>
      </c>
      <c r="AP179" s="65">
        <v>0</v>
      </c>
      <c r="AQ179" s="106">
        <v>0</v>
      </c>
      <c r="AR179" s="66">
        <f t="shared" si="1688"/>
        <v>0</v>
      </c>
      <c r="AS179" s="65">
        <v>0</v>
      </c>
      <c r="AT179" s="106">
        <v>0</v>
      </c>
      <c r="AU179" s="66">
        <f t="shared" si="1689"/>
        <v>0</v>
      </c>
      <c r="AV179" s="65">
        <v>0</v>
      </c>
      <c r="AW179" s="106">
        <v>0</v>
      </c>
      <c r="AX179" s="66">
        <f t="shared" si="1690"/>
        <v>0</v>
      </c>
      <c r="AY179" s="65">
        <v>0</v>
      </c>
      <c r="AZ179" s="106">
        <v>0</v>
      </c>
      <c r="BA179" s="66">
        <f t="shared" si="1691"/>
        <v>0</v>
      </c>
      <c r="BB179" s="65">
        <v>0</v>
      </c>
      <c r="BC179" s="106">
        <v>0</v>
      </c>
      <c r="BD179" s="66">
        <f t="shared" si="1692"/>
        <v>0</v>
      </c>
      <c r="BE179" s="105">
        <v>0.82</v>
      </c>
      <c r="BF179" s="106">
        <v>32.683</v>
      </c>
      <c r="BG179" s="66">
        <f t="shared" si="1693"/>
        <v>39857.317073170736</v>
      </c>
      <c r="BH179" s="65">
        <v>0</v>
      </c>
      <c r="BI179" s="106">
        <v>0</v>
      </c>
      <c r="BJ179" s="66">
        <f t="shared" si="1694"/>
        <v>0</v>
      </c>
      <c r="BK179" s="65"/>
      <c r="BL179" s="106"/>
      <c r="BM179" s="66"/>
      <c r="BN179" s="65">
        <v>0</v>
      </c>
      <c r="BO179" s="106">
        <v>0</v>
      </c>
      <c r="BP179" s="66">
        <f t="shared" si="1695"/>
        <v>0</v>
      </c>
      <c r="BQ179" s="65">
        <v>0</v>
      </c>
      <c r="BR179" s="106">
        <v>0</v>
      </c>
      <c r="BS179" s="66">
        <f t="shared" si="1696"/>
        <v>0</v>
      </c>
      <c r="BT179" s="105">
        <v>30.78302</v>
      </c>
      <c r="BU179" s="106">
        <v>1242.319</v>
      </c>
      <c r="BV179" s="66">
        <f t="shared" si="1697"/>
        <v>40357.281384347603</v>
      </c>
      <c r="BW179" s="65">
        <v>0</v>
      </c>
      <c r="BX179" s="106">
        <v>0</v>
      </c>
      <c r="BY179" s="66">
        <f t="shared" si="1698"/>
        <v>0</v>
      </c>
      <c r="BZ179" s="65">
        <v>0</v>
      </c>
      <c r="CA179" s="106">
        <v>0</v>
      </c>
      <c r="CB179" s="66">
        <f t="shared" si="1699"/>
        <v>0</v>
      </c>
      <c r="CC179" s="65">
        <v>0</v>
      </c>
      <c r="CD179" s="106">
        <v>0</v>
      </c>
      <c r="CE179" s="66">
        <f t="shared" si="1700"/>
        <v>0</v>
      </c>
      <c r="CF179" s="65">
        <v>0</v>
      </c>
      <c r="CG179" s="106">
        <v>0</v>
      </c>
      <c r="CH179" s="66">
        <f t="shared" si="1701"/>
        <v>0</v>
      </c>
      <c r="CI179" s="105">
        <v>3.0000000000000001E-3</v>
      </c>
      <c r="CJ179" s="106">
        <v>0.628</v>
      </c>
      <c r="CK179" s="66">
        <f t="shared" si="1702"/>
        <v>209333.33333333334</v>
      </c>
      <c r="CL179" s="105">
        <v>0.20330000000000001</v>
      </c>
      <c r="CM179" s="106">
        <v>8.0120000000000005</v>
      </c>
      <c r="CN179" s="66">
        <f t="shared" si="1703"/>
        <v>39409.739301524845</v>
      </c>
      <c r="CO179" s="65">
        <v>0</v>
      </c>
      <c r="CP179" s="106">
        <v>0</v>
      </c>
      <c r="CQ179" s="66">
        <f t="shared" si="1704"/>
        <v>0</v>
      </c>
      <c r="CR179" s="65">
        <v>0</v>
      </c>
      <c r="CS179" s="106">
        <v>0</v>
      </c>
      <c r="CT179" s="66">
        <f t="shared" si="1705"/>
        <v>0</v>
      </c>
      <c r="CU179" s="65">
        <v>0</v>
      </c>
      <c r="CV179" s="106">
        <v>0</v>
      </c>
      <c r="CW179" s="66">
        <f t="shared" si="1706"/>
        <v>0</v>
      </c>
      <c r="CX179" s="65">
        <v>0</v>
      </c>
      <c r="CY179" s="106">
        <v>0</v>
      </c>
      <c r="CZ179" s="66">
        <f t="shared" si="1707"/>
        <v>0</v>
      </c>
      <c r="DA179" s="65">
        <v>0</v>
      </c>
      <c r="DB179" s="106">
        <v>0</v>
      </c>
      <c r="DC179" s="66">
        <f t="shared" si="1708"/>
        <v>0</v>
      </c>
      <c r="DD179" s="65">
        <v>0</v>
      </c>
      <c r="DE179" s="106">
        <v>0</v>
      </c>
      <c r="DF179" s="66">
        <f t="shared" si="1709"/>
        <v>0</v>
      </c>
      <c r="DG179" s="65">
        <v>0</v>
      </c>
      <c r="DH179" s="106">
        <v>0</v>
      </c>
      <c r="DI179" s="66">
        <f t="shared" si="1710"/>
        <v>0</v>
      </c>
      <c r="DJ179" s="65">
        <v>0</v>
      </c>
      <c r="DK179" s="106">
        <v>0</v>
      </c>
      <c r="DL179" s="66">
        <f t="shared" si="1711"/>
        <v>0</v>
      </c>
      <c r="DM179" s="65">
        <v>0</v>
      </c>
      <c r="DN179" s="106">
        <v>0</v>
      </c>
      <c r="DO179" s="66">
        <f t="shared" si="1712"/>
        <v>0</v>
      </c>
      <c r="DP179" s="65">
        <v>0</v>
      </c>
      <c r="DQ179" s="106">
        <v>0</v>
      </c>
      <c r="DR179" s="66">
        <f t="shared" si="1713"/>
        <v>0</v>
      </c>
      <c r="DS179" s="65">
        <v>0</v>
      </c>
      <c r="DT179" s="106">
        <v>0</v>
      </c>
      <c r="DU179" s="66">
        <f t="shared" si="1714"/>
        <v>0</v>
      </c>
      <c r="DV179" s="65">
        <v>0</v>
      </c>
      <c r="DW179" s="106">
        <v>0</v>
      </c>
      <c r="DX179" s="66">
        <f t="shared" si="1715"/>
        <v>0</v>
      </c>
      <c r="DY179" s="65">
        <v>0</v>
      </c>
      <c r="DZ179" s="106">
        <v>0</v>
      </c>
      <c r="EA179" s="66">
        <f t="shared" si="1716"/>
        <v>0</v>
      </c>
      <c r="EB179" s="105">
        <v>6.7585800000000003</v>
      </c>
      <c r="EC179" s="106">
        <v>258.30799999999999</v>
      </c>
      <c r="ED179" s="66">
        <f t="shared" si="1717"/>
        <v>38219.270911937121</v>
      </c>
      <c r="EE179" s="65">
        <v>0</v>
      </c>
      <c r="EF179" s="106">
        <v>0</v>
      </c>
      <c r="EG179" s="66">
        <f t="shared" si="1718"/>
        <v>0</v>
      </c>
      <c r="EH179" s="65">
        <v>0</v>
      </c>
      <c r="EI179" s="106">
        <v>0</v>
      </c>
      <c r="EJ179" s="66">
        <f t="shared" si="1719"/>
        <v>0</v>
      </c>
      <c r="EK179" s="65">
        <v>0</v>
      </c>
      <c r="EL179" s="106">
        <v>0</v>
      </c>
      <c r="EM179" s="66">
        <f t="shared" si="1720"/>
        <v>0</v>
      </c>
      <c r="EN179" s="105">
        <v>1.3925399999999999</v>
      </c>
      <c r="EO179" s="106">
        <v>52.220999999999997</v>
      </c>
      <c r="EP179" s="66">
        <f t="shared" si="1721"/>
        <v>37500.538584169939</v>
      </c>
      <c r="EQ179" s="65">
        <v>0</v>
      </c>
      <c r="ER179" s="106">
        <v>0</v>
      </c>
      <c r="ES179" s="66">
        <f t="shared" si="1722"/>
        <v>0</v>
      </c>
      <c r="ET179" s="65">
        <v>0</v>
      </c>
      <c r="EU179" s="106">
        <v>0</v>
      </c>
      <c r="EV179" s="66">
        <f t="shared" si="1723"/>
        <v>0</v>
      </c>
      <c r="EW179" s="65">
        <v>0</v>
      </c>
      <c r="EX179" s="106">
        <v>0</v>
      </c>
      <c r="EY179" s="66">
        <f t="shared" si="1724"/>
        <v>0</v>
      </c>
      <c r="EZ179" s="105">
        <v>1.8149999999999999</v>
      </c>
      <c r="FA179" s="106">
        <v>115.804</v>
      </c>
      <c r="FB179" s="66">
        <f t="shared" si="1725"/>
        <v>63803.856749311301</v>
      </c>
      <c r="FC179" s="105">
        <v>54.587600000000002</v>
      </c>
      <c r="FD179" s="106">
        <v>765.22</v>
      </c>
      <c r="FE179" s="66">
        <f t="shared" si="1726"/>
        <v>14018.201935970807</v>
      </c>
      <c r="FF179" s="105">
        <v>39.969449999999995</v>
      </c>
      <c r="FG179" s="106">
        <v>1707.607</v>
      </c>
      <c r="FH179" s="66">
        <f t="shared" si="1727"/>
        <v>42722.804541968937</v>
      </c>
      <c r="FI179" s="105">
        <v>1.2E-2</v>
      </c>
      <c r="FJ179" s="106">
        <v>5.4240000000000004</v>
      </c>
      <c r="FK179" s="66">
        <f t="shared" si="1728"/>
        <v>452000</v>
      </c>
      <c r="FL179" s="65">
        <v>0</v>
      </c>
      <c r="FM179" s="106">
        <v>0</v>
      </c>
      <c r="FN179" s="66">
        <f t="shared" si="1729"/>
        <v>0</v>
      </c>
      <c r="FO179" s="105">
        <v>4.0000000000000001E-3</v>
      </c>
      <c r="FP179" s="106">
        <v>0.255</v>
      </c>
      <c r="FQ179" s="66">
        <f t="shared" si="1730"/>
        <v>63750</v>
      </c>
      <c r="FR179" s="65">
        <v>0</v>
      </c>
      <c r="FS179" s="106">
        <v>0</v>
      </c>
      <c r="FT179" s="66">
        <f t="shared" si="1731"/>
        <v>0</v>
      </c>
      <c r="FU179" s="65">
        <v>0</v>
      </c>
      <c r="FV179" s="106">
        <v>0</v>
      </c>
      <c r="FW179" s="66">
        <f t="shared" si="1732"/>
        <v>0</v>
      </c>
      <c r="FX179" s="65">
        <v>0</v>
      </c>
      <c r="FY179" s="106">
        <v>0</v>
      </c>
      <c r="FZ179" s="66">
        <f t="shared" si="1733"/>
        <v>0</v>
      </c>
      <c r="GA179" s="65">
        <v>0</v>
      </c>
      <c r="GB179" s="106">
        <v>0</v>
      </c>
      <c r="GC179" s="66">
        <f t="shared" si="1734"/>
        <v>0</v>
      </c>
      <c r="GD179" s="65">
        <v>0</v>
      </c>
      <c r="GE179" s="106">
        <v>0</v>
      </c>
      <c r="GF179" s="66">
        <f t="shared" si="1735"/>
        <v>0</v>
      </c>
      <c r="GG179" s="65">
        <v>0</v>
      </c>
      <c r="GH179" s="106">
        <v>0</v>
      </c>
      <c r="GI179" s="66">
        <f t="shared" si="1736"/>
        <v>0</v>
      </c>
      <c r="GJ179" s="65">
        <v>0</v>
      </c>
      <c r="GK179" s="106">
        <v>0</v>
      </c>
      <c r="GL179" s="66">
        <f t="shared" si="1737"/>
        <v>0</v>
      </c>
      <c r="GM179" s="65">
        <v>0</v>
      </c>
      <c r="GN179" s="106">
        <v>0</v>
      </c>
      <c r="GO179" s="66">
        <f t="shared" si="1738"/>
        <v>0</v>
      </c>
      <c r="GP179" s="105">
        <v>1.461E-2</v>
      </c>
      <c r="GQ179" s="106">
        <v>0.73099999999999998</v>
      </c>
      <c r="GR179" s="66">
        <f t="shared" si="1739"/>
        <v>50034.223134839151</v>
      </c>
      <c r="GS179" s="65">
        <v>0</v>
      </c>
      <c r="GT179" s="106">
        <v>0</v>
      </c>
      <c r="GU179" s="66">
        <f t="shared" si="1740"/>
        <v>0</v>
      </c>
      <c r="GV179" s="65">
        <v>0</v>
      </c>
      <c r="GW179" s="106">
        <v>0</v>
      </c>
      <c r="GX179" s="66">
        <f t="shared" si="1741"/>
        <v>0</v>
      </c>
      <c r="GY179" s="65">
        <v>0</v>
      </c>
      <c r="GZ179" s="106">
        <v>0</v>
      </c>
      <c r="HA179" s="66">
        <f t="shared" si="1742"/>
        <v>0</v>
      </c>
      <c r="HB179" s="65">
        <v>0</v>
      </c>
      <c r="HC179" s="106">
        <v>0</v>
      </c>
      <c r="HD179" s="66">
        <f t="shared" si="1743"/>
        <v>0</v>
      </c>
      <c r="HE179" s="65">
        <v>0</v>
      </c>
      <c r="HF179" s="106">
        <v>0</v>
      </c>
      <c r="HG179" s="66">
        <f t="shared" si="1744"/>
        <v>0</v>
      </c>
      <c r="HH179" s="65">
        <v>0</v>
      </c>
      <c r="HI179" s="106">
        <v>0</v>
      </c>
      <c r="HJ179" s="66">
        <f t="shared" si="1745"/>
        <v>0</v>
      </c>
      <c r="HK179" s="65">
        <v>0</v>
      </c>
      <c r="HL179" s="106">
        <v>0</v>
      </c>
      <c r="HM179" s="66">
        <f t="shared" si="1746"/>
        <v>0</v>
      </c>
      <c r="HN179" s="65">
        <v>0</v>
      </c>
      <c r="HO179" s="106">
        <v>0</v>
      </c>
      <c r="HP179" s="66">
        <f t="shared" si="1747"/>
        <v>0</v>
      </c>
      <c r="HQ179" s="65">
        <v>0</v>
      </c>
      <c r="HR179" s="106">
        <v>0</v>
      </c>
      <c r="HS179" s="66">
        <f t="shared" si="1748"/>
        <v>0</v>
      </c>
      <c r="HT179" s="65">
        <v>0</v>
      </c>
      <c r="HU179" s="106">
        <v>0</v>
      </c>
      <c r="HV179" s="66">
        <f t="shared" si="1749"/>
        <v>0</v>
      </c>
      <c r="HW179" s="65">
        <v>0</v>
      </c>
      <c r="HX179" s="106">
        <v>0</v>
      </c>
      <c r="HY179" s="66">
        <f t="shared" si="1750"/>
        <v>0</v>
      </c>
      <c r="HZ179" s="65">
        <v>0</v>
      </c>
      <c r="IA179" s="106">
        <v>0</v>
      </c>
      <c r="IB179" s="66">
        <f t="shared" si="1751"/>
        <v>0</v>
      </c>
      <c r="IC179" s="65">
        <v>0</v>
      </c>
      <c r="ID179" s="106">
        <v>0</v>
      </c>
      <c r="IE179" s="66">
        <f t="shared" si="1752"/>
        <v>0</v>
      </c>
      <c r="IF179" s="65">
        <v>0</v>
      </c>
      <c r="IG179" s="106">
        <v>0</v>
      </c>
      <c r="IH179" s="66">
        <f t="shared" si="1753"/>
        <v>0</v>
      </c>
      <c r="II179" s="65">
        <v>0</v>
      </c>
      <c r="IJ179" s="106">
        <v>0</v>
      </c>
      <c r="IK179" s="66">
        <f t="shared" si="1754"/>
        <v>0</v>
      </c>
      <c r="IL179" s="65">
        <v>0</v>
      </c>
      <c r="IM179" s="106">
        <v>0</v>
      </c>
      <c r="IN179" s="66">
        <f t="shared" si="1755"/>
        <v>0</v>
      </c>
      <c r="IO179" s="65">
        <v>0</v>
      </c>
      <c r="IP179" s="106">
        <v>0</v>
      </c>
      <c r="IQ179" s="66">
        <f t="shared" si="1756"/>
        <v>0</v>
      </c>
      <c r="IR179" s="65">
        <v>0</v>
      </c>
      <c r="IS179" s="106">
        <v>0</v>
      </c>
      <c r="IT179" s="66">
        <f t="shared" si="1757"/>
        <v>0</v>
      </c>
      <c r="IU179" s="65">
        <v>0</v>
      </c>
      <c r="IV179" s="106">
        <v>0</v>
      </c>
      <c r="IW179" s="66">
        <f t="shared" si="1758"/>
        <v>0</v>
      </c>
      <c r="IX179" s="65">
        <v>0</v>
      </c>
      <c r="IY179" s="106">
        <v>0</v>
      </c>
      <c r="IZ179" s="66">
        <f t="shared" si="1759"/>
        <v>0</v>
      </c>
      <c r="JA179" s="65">
        <v>0</v>
      </c>
      <c r="JB179" s="106">
        <v>0</v>
      </c>
      <c r="JC179" s="66">
        <f t="shared" si="1760"/>
        <v>0</v>
      </c>
      <c r="JD179" s="105">
        <v>1.2454000000000001</v>
      </c>
      <c r="JE179" s="106">
        <v>45.075000000000003</v>
      </c>
      <c r="JF179" s="66">
        <f t="shared" si="1761"/>
        <v>36193.190942669018</v>
      </c>
      <c r="JG179" s="105">
        <v>0.43402999999999997</v>
      </c>
      <c r="JH179" s="106">
        <v>18.510999999999999</v>
      </c>
      <c r="JI179" s="66">
        <f t="shared" si="1762"/>
        <v>42649.12563647674</v>
      </c>
      <c r="JJ179" s="11">
        <f t="shared" si="1764"/>
        <v>231.14343</v>
      </c>
      <c r="JK179" s="21">
        <f t="shared" si="1765"/>
        <v>8970.5450000000001</v>
      </c>
    </row>
    <row r="180" spans="1:271" x14ac:dyDescent="0.3">
      <c r="A180" s="57">
        <v>2022</v>
      </c>
      <c r="B180" s="58" t="s">
        <v>10</v>
      </c>
      <c r="C180" s="65">
        <v>0</v>
      </c>
      <c r="D180" s="106">
        <v>0</v>
      </c>
      <c r="E180" s="66">
        <f t="shared" si="1766"/>
        <v>0</v>
      </c>
      <c r="F180" s="105">
        <v>0.27129999999999999</v>
      </c>
      <c r="G180" s="106">
        <v>14.342000000000001</v>
      </c>
      <c r="H180" s="66">
        <f t="shared" si="1676"/>
        <v>52863.988204939182</v>
      </c>
      <c r="I180" s="65">
        <v>0</v>
      </c>
      <c r="J180" s="106">
        <v>0</v>
      </c>
      <c r="K180" s="66">
        <f t="shared" si="1677"/>
        <v>0</v>
      </c>
      <c r="L180" s="65">
        <v>0</v>
      </c>
      <c r="M180" s="106">
        <v>0</v>
      </c>
      <c r="N180" s="66">
        <f t="shared" si="1678"/>
        <v>0</v>
      </c>
      <c r="O180" s="65">
        <v>0</v>
      </c>
      <c r="P180" s="106">
        <v>0</v>
      </c>
      <c r="Q180" s="66">
        <f t="shared" si="1679"/>
        <v>0</v>
      </c>
      <c r="R180" s="65">
        <v>0</v>
      </c>
      <c r="S180" s="106">
        <v>0</v>
      </c>
      <c r="T180" s="66">
        <f t="shared" si="1680"/>
        <v>0</v>
      </c>
      <c r="U180" s="105">
        <v>1.4E-2</v>
      </c>
      <c r="V180" s="106">
        <v>0.45700000000000002</v>
      </c>
      <c r="W180" s="66">
        <f t="shared" si="1681"/>
        <v>32642.857142857145</v>
      </c>
      <c r="X180" s="105">
        <v>81.585089999999994</v>
      </c>
      <c r="Y180" s="106">
        <v>3822.0390000000002</v>
      </c>
      <c r="Z180" s="66">
        <f t="shared" si="1682"/>
        <v>46847.273196609829</v>
      </c>
      <c r="AA180" s="65">
        <v>0</v>
      </c>
      <c r="AB180" s="106">
        <v>0</v>
      </c>
      <c r="AC180" s="66">
        <f t="shared" si="1683"/>
        <v>0</v>
      </c>
      <c r="AD180" s="65">
        <v>0</v>
      </c>
      <c r="AE180" s="106">
        <v>0</v>
      </c>
      <c r="AF180" s="66">
        <f t="shared" si="1684"/>
        <v>0</v>
      </c>
      <c r="AG180" s="65">
        <v>0</v>
      </c>
      <c r="AH180" s="106">
        <v>0</v>
      </c>
      <c r="AI180" s="66">
        <f t="shared" si="1685"/>
        <v>0</v>
      </c>
      <c r="AJ180" s="65">
        <v>0</v>
      </c>
      <c r="AK180" s="106">
        <v>0</v>
      </c>
      <c r="AL180" s="66">
        <f t="shared" si="1686"/>
        <v>0</v>
      </c>
      <c r="AM180" s="65">
        <v>0</v>
      </c>
      <c r="AN180" s="106">
        <v>0</v>
      </c>
      <c r="AO180" s="66">
        <f t="shared" si="1687"/>
        <v>0</v>
      </c>
      <c r="AP180" s="65">
        <v>0</v>
      </c>
      <c r="AQ180" s="106">
        <v>0</v>
      </c>
      <c r="AR180" s="66">
        <f t="shared" si="1688"/>
        <v>0</v>
      </c>
      <c r="AS180" s="65">
        <v>0</v>
      </c>
      <c r="AT180" s="106">
        <v>0</v>
      </c>
      <c r="AU180" s="66">
        <f t="shared" si="1689"/>
        <v>0</v>
      </c>
      <c r="AV180" s="65">
        <v>0</v>
      </c>
      <c r="AW180" s="106">
        <v>0</v>
      </c>
      <c r="AX180" s="66">
        <f t="shared" si="1690"/>
        <v>0</v>
      </c>
      <c r="AY180" s="65">
        <v>0</v>
      </c>
      <c r="AZ180" s="106">
        <v>0</v>
      </c>
      <c r="BA180" s="66">
        <f t="shared" si="1691"/>
        <v>0</v>
      </c>
      <c r="BB180" s="65">
        <v>0</v>
      </c>
      <c r="BC180" s="106">
        <v>0</v>
      </c>
      <c r="BD180" s="66">
        <f t="shared" si="1692"/>
        <v>0</v>
      </c>
      <c r="BE180" s="65">
        <v>0</v>
      </c>
      <c r="BF180" s="106">
        <v>0</v>
      </c>
      <c r="BG180" s="66">
        <f t="shared" si="1693"/>
        <v>0</v>
      </c>
      <c r="BH180" s="65">
        <v>0</v>
      </c>
      <c r="BI180" s="106">
        <v>0</v>
      </c>
      <c r="BJ180" s="66">
        <f t="shared" si="1694"/>
        <v>0</v>
      </c>
      <c r="BK180" s="65"/>
      <c r="BL180" s="106"/>
      <c r="BM180" s="66"/>
      <c r="BN180" s="65">
        <v>0</v>
      </c>
      <c r="BO180" s="106">
        <v>0</v>
      </c>
      <c r="BP180" s="66">
        <f t="shared" si="1695"/>
        <v>0</v>
      </c>
      <c r="BQ180" s="65">
        <v>0</v>
      </c>
      <c r="BR180" s="106">
        <v>0</v>
      </c>
      <c r="BS180" s="66">
        <f t="shared" si="1696"/>
        <v>0</v>
      </c>
      <c r="BT180" s="105">
        <v>38.099989999999998</v>
      </c>
      <c r="BU180" s="106">
        <v>1465.8230000000001</v>
      </c>
      <c r="BV180" s="66">
        <f t="shared" si="1697"/>
        <v>38473.054717337196</v>
      </c>
      <c r="BW180" s="105">
        <v>1E-3</v>
      </c>
      <c r="BX180" s="106">
        <v>7.9000000000000001E-2</v>
      </c>
      <c r="BY180" s="66">
        <f t="shared" si="1698"/>
        <v>79000</v>
      </c>
      <c r="BZ180" s="65">
        <v>0</v>
      </c>
      <c r="CA180" s="106">
        <v>0</v>
      </c>
      <c r="CB180" s="66">
        <f t="shared" si="1699"/>
        <v>0</v>
      </c>
      <c r="CC180" s="65">
        <v>0</v>
      </c>
      <c r="CD180" s="106">
        <v>0</v>
      </c>
      <c r="CE180" s="66">
        <f t="shared" si="1700"/>
        <v>0</v>
      </c>
      <c r="CF180" s="65">
        <v>0</v>
      </c>
      <c r="CG180" s="106">
        <v>0</v>
      </c>
      <c r="CH180" s="66">
        <f t="shared" si="1701"/>
        <v>0</v>
      </c>
      <c r="CI180" s="65">
        <v>0</v>
      </c>
      <c r="CJ180" s="106">
        <v>0</v>
      </c>
      <c r="CK180" s="66">
        <f t="shared" si="1702"/>
        <v>0</v>
      </c>
      <c r="CL180" s="105">
        <v>0.14299999999999999</v>
      </c>
      <c r="CM180" s="106">
        <v>5.5510000000000002</v>
      </c>
      <c r="CN180" s="66">
        <f t="shared" si="1703"/>
        <v>38818.181818181823</v>
      </c>
      <c r="CO180" s="65">
        <v>0</v>
      </c>
      <c r="CP180" s="106">
        <v>0</v>
      </c>
      <c r="CQ180" s="66">
        <f t="shared" si="1704"/>
        <v>0</v>
      </c>
      <c r="CR180" s="65">
        <v>0</v>
      </c>
      <c r="CS180" s="106">
        <v>0</v>
      </c>
      <c r="CT180" s="66">
        <f t="shared" si="1705"/>
        <v>0</v>
      </c>
      <c r="CU180" s="65">
        <v>0</v>
      </c>
      <c r="CV180" s="106">
        <v>0</v>
      </c>
      <c r="CW180" s="66">
        <f t="shared" si="1706"/>
        <v>0</v>
      </c>
      <c r="CX180" s="65">
        <v>0</v>
      </c>
      <c r="CY180" s="106">
        <v>0</v>
      </c>
      <c r="CZ180" s="66">
        <f t="shared" si="1707"/>
        <v>0</v>
      </c>
      <c r="DA180" s="65">
        <v>0</v>
      </c>
      <c r="DB180" s="106">
        <v>0</v>
      </c>
      <c r="DC180" s="66">
        <f t="shared" si="1708"/>
        <v>0</v>
      </c>
      <c r="DD180" s="65">
        <v>0</v>
      </c>
      <c r="DE180" s="106">
        <v>0</v>
      </c>
      <c r="DF180" s="66">
        <f t="shared" si="1709"/>
        <v>0</v>
      </c>
      <c r="DG180" s="65">
        <v>0</v>
      </c>
      <c r="DH180" s="106">
        <v>0</v>
      </c>
      <c r="DI180" s="66">
        <f t="shared" si="1710"/>
        <v>0</v>
      </c>
      <c r="DJ180" s="65">
        <v>0</v>
      </c>
      <c r="DK180" s="106">
        <v>0</v>
      </c>
      <c r="DL180" s="66">
        <f t="shared" si="1711"/>
        <v>0</v>
      </c>
      <c r="DM180" s="105">
        <v>0</v>
      </c>
      <c r="DN180" s="106">
        <v>0</v>
      </c>
      <c r="DO180" s="66">
        <f t="shared" si="1712"/>
        <v>0</v>
      </c>
      <c r="DP180" s="105">
        <v>1.2E-2</v>
      </c>
      <c r="DQ180" s="106">
        <v>2.7959999999999998</v>
      </c>
      <c r="DR180" s="66">
        <f t="shared" si="1713"/>
        <v>232999.99999999997</v>
      </c>
      <c r="DS180" s="65">
        <v>0</v>
      </c>
      <c r="DT180" s="106">
        <v>0</v>
      </c>
      <c r="DU180" s="66">
        <f t="shared" si="1714"/>
        <v>0</v>
      </c>
      <c r="DV180" s="65">
        <v>0</v>
      </c>
      <c r="DW180" s="106">
        <v>0</v>
      </c>
      <c r="DX180" s="66">
        <f t="shared" si="1715"/>
        <v>0</v>
      </c>
      <c r="DY180" s="65">
        <v>0</v>
      </c>
      <c r="DZ180" s="106">
        <v>0</v>
      </c>
      <c r="EA180" s="66">
        <f t="shared" si="1716"/>
        <v>0</v>
      </c>
      <c r="EB180" s="105">
        <v>21.511279999999999</v>
      </c>
      <c r="EC180" s="106">
        <v>742.61599999999999</v>
      </c>
      <c r="ED180" s="66">
        <f t="shared" si="1717"/>
        <v>34522.166974722095</v>
      </c>
      <c r="EE180" s="65">
        <v>0</v>
      </c>
      <c r="EF180" s="106">
        <v>0</v>
      </c>
      <c r="EG180" s="66">
        <f t="shared" si="1718"/>
        <v>0</v>
      </c>
      <c r="EH180" s="65">
        <v>0</v>
      </c>
      <c r="EI180" s="106">
        <v>0</v>
      </c>
      <c r="EJ180" s="66">
        <f t="shared" si="1719"/>
        <v>0</v>
      </c>
      <c r="EK180" s="65">
        <v>0</v>
      </c>
      <c r="EL180" s="106">
        <v>0</v>
      </c>
      <c r="EM180" s="66">
        <f t="shared" si="1720"/>
        <v>0</v>
      </c>
      <c r="EN180" s="105">
        <v>0.92010000000000003</v>
      </c>
      <c r="EO180" s="106">
        <v>38.387</v>
      </c>
      <c r="EP180" s="66">
        <f t="shared" si="1721"/>
        <v>41720.465166829694</v>
      </c>
      <c r="EQ180" s="65">
        <v>0</v>
      </c>
      <c r="ER180" s="106">
        <v>0</v>
      </c>
      <c r="ES180" s="66">
        <f t="shared" si="1722"/>
        <v>0</v>
      </c>
      <c r="ET180" s="65">
        <v>0</v>
      </c>
      <c r="EU180" s="106">
        <v>0</v>
      </c>
      <c r="EV180" s="66">
        <f t="shared" si="1723"/>
        <v>0</v>
      </c>
      <c r="EW180" s="65">
        <v>0</v>
      </c>
      <c r="EX180" s="106">
        <v>0</v>
      </c>
      <c r="EY180" s="66">
        <f t="shared" si="1724"/>
        <v>0</v>
      </c>
      <c r="EZ180" s="65">
        <v>0</v>
      </c>
      <c r="FA180" s="106">
        <v>0</v>
      </c>
      <c r="FB180" s="66">
        <f t="shared" si="1725"/>
        <v>0</v>
      </c>
      <c r="FC180" s="105">
        <v>37.262689999999999</v>
      </c>
      <c r="FD180" s="106">
        <v>1375.9949999999999</v>
      </c>
      <c r="FE180" s="66">
        <f t="shared" si="1726"/>
        <v>36926.88316382956</v>
      </c>
      <c r="FF180" s="105">
        <v>49.361290000000004</v>
      </c>
      <c r="FG180" s="106">
        <v>2110.7710000000002</v>
      </c>
      <c r="FH180" s="66">
        <f t="shared" si="1727"/>
        <v>42761.666074772358</v>
      </c>
      <c r="FI180" s="65">
        <v>0</v>
      </c>
      <c r="FJ180" s="106">
        <v>0</v>
      </c>
      <c r="FK180" s="66">
        <f t="shared" si="1728"/>
        <v>0</v>
      </c>
      <c r="FL180" s="65">
        <v>0</v>
      </c>
      <c r="FM180" s="106">
        <v>0</v>
      </c>
      <c r="FN180" s="66">
        <f t="shared" si="1729"/>
        <v>0</v>
      </c>
      <c r="FO180" s="105">
        <v>0.54500000000000004</v>
      </c>
      <c r="FP180" s="106">
        <v>38.289000000000001</v>
      </c>
      <c r="FQ180" s="66">
        <f t="shared" si="1730"/>
        <v>70255.045871559632</v>
      </c>
      <c r="FR180" s="65">
        <v>0</v>
      </c>
      <c r="FS180" s="106">
        <v>0</v>
      </c>
      <c r="FT180" s="66">
        <f t="shared" si="1731"/>
        <v>0</v>
      </c>
      <c r="FU180" s="65">
        <v>0</v>
      </c>
      <c r="FV180" s="106">
        <v>0</v>
      </c>
      <c r="FW180" s="66">
        <f t="shared" si="1732"/>
        <v>0</v>
      </c>
      <c r="FX180" s="65">
        <v>0</v>
      </c>
      <c r="FY180" s="106">
        <v>0</v>
      </c>
      <c r="FZ180" s="66">
        <f t="shared" si="1733"/>
        <v>0</v>
      </c>
      <c r="GA180" s="65">
        <v>0</v>
      </c>
      <c r="GB180" s="106">
        <v>0</v>
      </c>
      <c r="GC180" s="66">
        <f t="shared" si="1734"/>
        <v>0</v>
      </c>
      <c r="GD180" s="65">
        <v>0</v>
      </c>
      <c r="GE180" s="106">
        <v>0</v>
      </c>
      <c r="GF180" s="66">
        <f t="shared" si="1735"/>
        <v>0</v>
      </c>
      <c r="GG180" s="65">
        <v>0</v>
      </c>
      <c r="GH180" s="106">
        <v>0</v>
      </c>
      <c r="GI180" s="66">
        <f t="shared" si="1736"/>
        <v>0</v>
      </c>
      <c r="GJ180" s="65">
        <v>0</v>
      </c>
      <c r="GK180" s="106">
        <v>0</v>
      </c>
      <c r="GL180" s="66">
        <f t="shared" si="1737"/>
        <v>0</v>
      </c>
      <c r="GM180" s="65">
        <v>0</v>
      </c>
      <c r="GN180" s="106">
        <v>0</v>
      </c>
      <c r="GO180" s="66">
        <f t="shared" si="1738"/>
        <v>0</v>
      </c>
      <c r="GP180" s="65">
        <v>0</v>
      </c>
      <c r="GQ180" s="106">
        <v>0</v>
      </c>
      <c r="GR180" s="66">
        <f t="shared" si="1739"/>
        <v>0</v>
      </c>
      <c r="GS180" s="65">
        <v>0</v>
      </c>
      <c r="GT180" s="106">
        <v>0</v>
      </c>
      <c r="GU180" s="66">
        <f t="shared" si="1740"/>
        <v>0</v>
      </c>
      <c r="GV180" s="65">
        <v>0</v>
      </c>
      <c r="GW180" s="106">
        <v>0</v>
      </c>
      <c r="GX180" s="66">
        <f t="shared" si="1741"/>
        <v>0</v>
      </c>
      <c r="GY180" s="65">
        <v>0</v>
      </c>
      <c r="GZ180" s="106">
        <v>0</v>
      </c>
      <c r="HA180" s="66">
        <f t="shared" si="1742"/>
        <v>0</v>
      </c>
      <c r="HB180" s="65">
        <v>0</v>
      </c>
      <c r="HC180" s="106">
        <v>0</v>
      </c>
      <c r="HD180" s="66">
        <f t="shared" si="1743"/>
        <v>0</v>
      </c>
      <c r="HE180" s="105">
        <v>8.0000000000000002E-3</v>
      </c>
      <c r="HF180" s="106">
        <v>0.38100000000000001</v>
      </c>
      <c r="HG180" s="66">
        <f t="shared" si="1744"/>
        <v>47625</v>
      </c>
      <c r="HH180" s="65">
        <v>0</v>
      </c>
      <c r="HI180" s="106">
        <v>0</v>
      </c>
      <c r="HJ180" s="66">
        <f t="shared" si="1745"/>
        <v>0</v>
      </c>
      <c r="HK180" s="65">
        <v>0</v>
      </c>
      <c r="HL180" s="106">
        <v>0</v>
      </c>
      <c r="HM180" s="66">
        <f t="shared" si="1746"/>
        <v>0</v>
      </c>
      <c r="HN180" s="65">
        <v>0</v>
      </c>
      <c r="HO180" s="106">
        <v>0</v>
      </c>
      <c r="HP180" s="66">
        <f t="shared" si="1747"/>
        <v>0</v>
      </c>
      <c r="HQ180" s="65">
        <v>0</v>
      </c>
      <c r="HR180" s="106">
        <v>0</v>
      </c>
      <c r="HS180" s="66">
        <f t="shared" si="1748"/>
        <v>0</v>
      </c>
      <c r="HT180" s="65">
        <v>0</v>
      </c>
      <c r="HU180" s="106">
        <v>0</v>
      </c>
      <c r="HV180" s="66">
        <f t="shared" si="1749"/>
        <v>0</v>
      </c>
      <c r="HW180" s="65">
        <v>0</v>
      </c>
      <c r="HX180" s="106">
        <v>0</v>
      </c>
      <c r="HY180" s="66">
        <f t="shared" si="1750"/>
        <v>0</v>
      </c>
      <c r="HZ180" s="65">
        <v>0</v>
      </c>
      <c r="IA180" s="106">
        <v>0</v>
      </c>
      <c r="IB180" s="66">
        <f t="shared" si="1751"/>
        <v>0</v>
      </c>
      <c r="IC180" s="65">
        <v>0</v>
      </c>
      <c r="ID180" s="106">
        <v>0</v>
      </c>
      <c r="IE180" s="66">
        <f t="shared" si="1752"/>
        <v>0</v>
      </c>
      <c r="IF180" s="65">
        <v>0</v>
      </c>
      <c r="IG180" s="106">
        <v>0</v>
      </c>
      <c r="IH180" s="66">
        <f t="shared" si="1753"/>
        <v>0</v>
      </c>
      <c r="II180" s="65">
        <v>0</v>
      </c>
      <c r="IJ180" s="106">
        <v>0</v>
      </c>
      <c r="IK180" s="66">
        <f t="shared" si="1754"/>
        <v>0</v>
      </c>
      <c r="IL180" s="65">
        <v>0</v>
      </c>
      <c r="IM180" s="106">
        <v>0</v>
      </c>
      <c r="IN180" s="66">
        <f t="shared" si="1755"/>
        <v>0</v>
      </c>
      <c r="IO180" s="65">
        <v>0</v>
      </c>
      <c r="IP180" s="106">
        <v>0</v>
      </c>
      <c r="IQ180" s="66">
        <f t="shared" si="1756"/>
        <v>0</v>
      </c>
      <c r="IR180" s="105">
        <v>0.126</v>
      </c>
      <c r="IS180" s="106">
        <v>19.419</v>
      </c>
      <c r="IT180" s="66">
        <f t="shared" si="1757"/>
        <v>154119.04761904763</v>
      </c>
      <c r="IU180" s="105">
        <v>0.10776000000000001</v>
      </c>
      <c r="IV180" s="106">
        <v>4.4390000000000001</v>
      </c>
      <c r="IW180" s="66">
        <f t="shared" si="1758"/>
        <v>41193.392724573125</v>
      </c>
      <c r="IX180" s="65">
        <v>0</v>
      </c>
      <c r="IY180" s="106">
        <v>0</v>
      </c>
      <c r="IZ180" s="66">
        <f t="shared" si="1759"/>
        <v>0</v>
      </c>
      <c r="JA180" s="65">
        <v>0</v>
      </c>
      <c r="JB180" s="106">
        <v>0</v>
      </c>
      <c r="JC180" s="66">
        <f t="shared" si="1760"/>
        <v>0</v>
      </c>
      <c r="JD180" s="105">
        <v>0.66239999999999999</v>
      </c>
      <c r="JE180" s="106">
        <v>26.573</v>
      </c>
      <c r="JF180" s="66">
        <f t="shared" si="1761"/>
        <v>40116.243961352659</v>
      </c>
      <c r="JG180" s="105">
        <v>5.0000000000000001E-3</v>
      </c>
      <c r="JH180" s="106">
        <v>6.8000000000000005E-2</v>
      </c>
      <c r="JI180" s="66">
        <f t="shared" si="1762"/>
        <v>13600.000000000002</v>
      </c>
      <c r="JJ180" s="11">
        <f t="shared" si="1764"/>
        <v>230.63589999999999</v>
      </c>
      <c r="JK180" s="21">
        <f t="shared" si="1765"/>
        <v>9668.0249999999996</v>
      </c>
    </row>
    <row r="181" spans="1:271" x14ac:dyDescent="0.3">
      <c r="A181" s="57">
        <v>2022</v>
      </c>
      <c r="B181" s="58" t="s">
        <v>11</v>
      </c>
      <c r="C181" s="65">
        <v>0</v>
      </c>
      <c r="D181" s="106">
        <v>0</v>
      </c>
      <c r="E181" s="66">
        <f t="shared" si="1766"/>
        <v>0</v>
      </c>
      <c r="F181" s="105">
        <v>1.5172999999999999</v>
      </c>
      <c r="G181" s="106">
        <v>86.983000000000004</v>
      </c>
      <c r="H181" s="66">
        <f t="shared" si="1676"/>
        <v>57327.489619719243</v>
      </c>
      <c r="I181" s="65">
        <v>0</v>
      </c>
      <c r="J181" s="106">
        <v>0</v>
      </c>
      <c r="K181" s="66">
        <f t="shared" si="1677"/>
        <v>0</v>
      </c>
      <c r="L181" s="105">
        <v>5.339E-2</v>
      </c>
      <c r="M181" s="106">
        <v>7.9160000000000004</v>
      </c>
      <c r="N181" s="66">
        <f t="shared" si="1678"/>
        <v>148267.46581756885</v>
      </c>
      <c r="O181" s="65">
        <v>0</v>
      </c>
      <c r="P181" s="106">
        <v>0</v>
      </c>
      <c r="Q181" s="66">
        <f t="shared" si="1679"/>
        <v>0</v>
      </c>
      <c r="R181" s="65">
        <v>0</v>
      </c>
      <c r="S181" s="106">
        <v>0</v>
      </c>
      <c r="T181" s="66">
        <f t="shared" si="1680"/>
        <v>0</v>
      </c>
      <c r="U181" s="65">
        <v>0</v>
      </c>
      <c r="V181" s="106">
        <v>0</v>
      </c>
      <c r="W181" s="66">
        <f t="shared" si="1681"/>
        <v>0</v>
      </c>
      <c r="X181" s="105">
        <v>96.486699999999999</v>
      </c>
      <c r="Y181" s="106">
        <v>4685.2529999999997</v>
      </c>
      <c r="Z181" s="66">
        <f t="shared" si="1682"/>
        <v>48558.537083349307</v>
      </c>
      <c r="AA181" s="65">
        <v>0</v>
      </c>
      <c r="AB181" s="106">
        <v>0</v>
      </c>
      <c r="AC181" s="66">
        <f t="shared" si="1683"/>
        <v>0</v>
      </c>
      <c r="AD181" s="65">
        <v>0</v>
      </c>
      <c r="AE181" s="106">
        <v>0</v>
      </c>
      <c r="AF181" s="66">
        <f t="shared" si="1684"/>
        <v>0</v>
      </c>
      <c r="AG181" s="65">
        <v>0</v>
      </c>
      <c r="AH181" s="106">
        <v>0</v>
      </c>
      <c r="AI181" s="66">
        <f t="shared" si="1685"/>
        <v>0</v>
      </c>
      <c r="AJ181" s="65">
        <v>0</v>
      </c>
      <c r="AK181" s="106">
        <v>0</v>
      </c>
      <c r="AL181" s="66">
        <f t="shared" si="1686"/>
        <v>0</v>
      </c>
      <c r="AM181" s="65">
        <v>0</v>
      </c>
      <c r="AN181" s="106">
        <v>0</v>
      </c>
      <c r="AO181" s="66">
        <f t="shared" si="1687"/>
        <v>0</v>
      </c>
      <c r="AP181" s="65">
        <v>0</v>
      </c>
      <c r="AQ181" s="106">
        <v>0</v>
      </c>
      <c r="AR181" s="66">
        <f t="shared" si="1688"/>
        <v>0</v>
      </c>
      <c r="AS181" s="65">
        <v>0</v>
      </c>
      <c r="AT181" s="106">
        <v>0</v>
      </c>
      <c r="AU181" s="66">
        <f t="shared" si="1689"/>
        <v>0</v>
      </c>
      <c r="AV181" s="65">
        <v>0</v>
      </c>
      <c r="AW181" s="106">
        <v>0</v>
      </c>
      <c r="AX181" s="66">
        <f t="shared" si="1690"/>
        <v>0</v>
      </c>
      <c r="AY181" s="65">
        <v>0</v>
      </c>
      <c r="AZ181" s="106">
        <v>0</v>
      </c>
      <c r="BA181" s="66">
        <f t="shared" si="1691"/>
        <v>0</v>
      </c>
      <c r="BB181" s="105">
        <v>2.9365799999999997</v>
      </c>
      <c r="BC181" s="106">
        <v>115.962</v>
      </c>
      <c r="BD181" s="66">
        <f t="shared" si="1692"/>
        <v>39488.793085834543</v>
      </c>
      <c r="BE181" s="105">
        <v>2.4228000000000001</v>
      </c>
      <c r="BF181" s="106">
        <v>112.355</v>
      </c>
      <c r="BG181" s="66">
        <f t="shared" si="1693"/>
        <v>46374.030047878485</v>
      </c>
      <c r="BH181" s="65">
        <v>0</v>
      </c>
      <c r="BI181" s="106">
        <v>0</v>
      </c>
      <c r="BJ181" s="66">
        <f t="shared" si="1694"/>
        <v>0</v>
      </c>
      <c r="BK181" s="65"/>
      <c r="BL181" s="106"/>
      <c r="BM181" s="66"/>
      <c r="BN181" s="65">
        <v>0</v>
      </c>
      <c r="BO181" s="106">
        <v>0</v>
      </c>
      <c r="BP181" s="66">
        <f t="shared" si="1695"/>
        <v>0</v>
      </c>
      <c r="BQ181" s="65">
        <v>0</v>
      </c>
      <c r="BR181" s="106">
        <v>0</v>
      </c>
      <c r="BS181" s="66">
        <f t="shared" si="1696"/>
        <v>0</v>
      </c>
      <c r="BT181" s="105">
        <v>19.097519999999999</v>
      </c>
      <c r="BU181" s="106">
        <v>732.83199999999999</v>
      </c>
      <c r="BV181" s="66">
        <f t="shared" si="1697"/>
        <v>38373.150021573478</v>
      </c>
      <c r="BW181" s="105">
        <v>1.1200000000000001E-3</v>
      </c>
      <c r="BX181" s="106">
        <v>0.19500000000000001</v>
      </c>
      <c r="BY181" s="66">
        <f t="shared" si="1698"/>
        <v>174107.14285714284</v>
      </c>
      <c r="BZ181" s="65">
        <v>0</v>
      </c>
      <c r="CA181" s="106">
        <v>0</v>
      </c>
      <c r="CB181" s="66">
        <f t="shared" si="1699"/>
        <v>0</v>
      </c>
      <c r="CC181" s="65">
        <v>0</v>
      </c>
      <c r="CD181" s="106">
        <v>0</v>
      </c>
      <c r="CE181" s="66">
        <f t="shared" si="1700"/>
        <v>0</v>
      </c>
      <c r="CF181" s="65">
        <v>0</v>
      </c>
      <c r="CG181" s="106">
        <v>0</v>
      </c>
      <c r="CH181" s="66">
        <f t="shared" si="1701"/>
        <v>0</v>
      </c>
      <c r="CI181" s="65">
        <v>0</v>
      </c>
      <c r="CJ181" s="106">
        <v>0</v>
      </c>
      <c r="CK181" s="66">
        <f t="shared" si="1702"/>
        <v>0</v>
      </c>
      <c r="CL181" s="105">
        <v>4.7E-2</v>
      </c>
      <c r="CM181" s="106">
        <v>3.9649999999999999</v>
      </c>
      <c r="CN181" s="66">
        <f t="shared" si="1703"/>
        <v>84361.702127659562</v>
      </c>
      <c r="CO181" s="65">
        <v>0</v>
      </c>
      <c r="CP181" s="106">
        <v>0</v>
      </c>
      <c r="CQ181" s="66">
        <f t="shared" si="1704"/>
        <v>0</v>
      </c>
      <c r="CR181" s="65">
        <v>0</v>
      </c>
      <c r="CS181" s="106">
        <v>0</v>
      </c>
      <c r="CT181" s="66">
        <f t="shared" si="1705"/>
        <v>0</v>
      </c>
      <c r="CU181" s="65">
        <v>0</v>
      </c>
      <c r="CV181" s="106">
        <v>0</v>
      </c>
      <c r="CW181" s="66">
        <f t="shared" si="1706"/>
        <v>0</v>
      </c>
      <c r="CX181" s="65">
        <v>0</v>
      </c>
      <c r="CY181" s="106">
        <v>0</v>
      </c>
      <c r="CZ181" s="66">
        <f t="shared" si="1707"/>
        <v>0</v>
      </c>
      <c r="DA181" s="65">
        <v>0</v>
      </c>
      <c r="DB181" s="106">
        <v>0</v>
      </c>
      <c r="DC181" s="66">
        <f t="shared" si="1708"/>
        <v>0</v>
      </c>
      <c r="DD181" s="65">
        <v>0</v>
      </c>
      <c r="DE181" s="106">
        <v>0</v>
      </c>
      <c r="DF181" s="66">
        <f t="shared" si="1709"/>
        <v>0</v>
      </c>
      <c r="DG181" s="65">
        <v>0</v>
      </c>
      <c r="DH181" s="106">
        <v>0</v>
      </c>
      <c r="DI181" s="66">
        <f t="shared" si="1710"/>
        <v>0</v>
      </c>
      <c r="DJ181" s="65">
        <v>0</v>
      </c>
      <c r="DK181" s="106">
        <v>0</v>
      </c>
      <c r="DL181" s="66">
        <f t="shared" si="1711"/>
        <v>0</v>
      </c>
      <c r="DM181" s="65">
        <v>0</v>
      </c>
      <c r="DN181" s="106">
        <v>0</v>
      </c>
      <c r="DO181" s="66">
        <f t="shared" si="1712"/>
        <v>0</v>
      </c>
      <c r="DP181" s="65">
        <v>0</v>
      </c>
      <c r="DQ181" s="106">
        <v>0</v>
      </c>
      <c r="DR181" s="66">
        <f t="shared" si="1713"/>
        <v>0</v>
      </c>
      <c r="DS181" s="65">
        <v>0</v>
      </c>
      <c r="DT181" s="106">
        <v>0</v>
      </c>
      <c r="DU181" s="66">
        <f t="shared" si="1714"/>
        <v>0</v>
      </c>
      <c r="DV181" s="65">
        <v>0</v>
      </c>
      <c r="DW181" s="106">
        <v>0</v>
      </c>
      <c r="DX181" s="66">
        <f t="shared" si="1715"/>
        <v>0</v>
      </c>
      <c r="DY181" s="65">
        <v>0</v>
      </c>
      <c r="DZ181" s="106">
        <v>0</v>
      </c>
      <c r="EA181" s="66">
        <f t="shared" si="1716"/>
        <v>0</v>
      </c>
      <c r="EB181" s="105">
        <v>6.4188000000000001</v>
      </c>
      <c r="EC181" s="106">
        <v>273.34100000000001</v>
      </c>
      <c r="ED181" s="66">
        <f t="shared" si="1717"/>
        <v>42584.439459088928</v>
      </c>
      <c r="EE181" s="65">
        <v>0</v>
      </c>
      <c r="EF181" s="106">
        <v>0</v>
      </c>
      <c r="EG181" s="66">
        <f t="shared" si="1718"/>
        <v>0</v>
      </c>
      <c r="EH181" s="65">
        <v>0</v>
      </c>
      <c r="EI181" s="106">
        <v>0</v>
      </c>
      <c r="EJ181" s="66">
        <f t="shared" si="1719"/>
        <v>0</v>
      </c>
      <c r="EK181" s="65">
        <v>0</v>
      </c>
      <c r="EL181" s="106">
        <v>0</v>
      </c>
      <c r="EM181" s="66">
        <f t="shared" si="1720"/>
        <v>0</v>
      </c>
      <c r="EN181" s="105">
        <v>0.8141799999999999</v>
      </c>
      <c r="EO181" s="106">
        <v>42.356000000000002</v>
      </c>
      <c r="EP181" s="66">
        <f t="shared" si="1721"/>
        <v>52022.894200299699</v>
      </c>
      <c r="EQ181" s="65">
        <v>0</v>
      </c>
      <c r="ER181" s="106">
        <v>0</v>
      </c>
      <c r="ES181" s="66">
        <f t="shared" si="1722"/>
        <v>0</v>
      </c>
      <c r="ET181" s="65">
        <v>0</v>
      </c>
      <c r="EU181" s="106">
        <v>0</v>
      </c>
      <c r="EV181" s="66">
        <f t="shared" si="1723"/>
        <v>0</v>
      </c>
      <c r="EW181" s="65">
        <v>0</v>
      </c>
      <c r="EX181" s="106">
        <v>0</v>
      </c>
      <c r="EY181" s="66">
        <f t="shared" si="1724"/>
        <v>0</v>
      </c>
      <c r="EZ181" s="105">
        <v>4.1379999999999999</v>
      </c>
      <c r="FA181" s="106">
        <v>267.97399999999999</v>
      </c>
      <c r="FB181" s="66">
        <f t="shared" si="1725"/>
        <v>64759.304011599808</v>
      </c>
      <c r="FC181" s="105">
        <v>5.0816300000000005</v>
      </c>
      <c r="FD181" s="106">
        <v>235.15600000000001</v>
      </c>
      <c r="FE181" s="66">
        <f t="shared" si="1726"/>
        <v>46275.702874864946</v>
      </c>
      <c r="FF181" s="105">
        <v>49.260910000000003</v>
      </c>
      <c r="FG181" s="106">
        <v>2097.38</v>
      </c>
      <c r="FH181" s="66">
        <f t="shared" si="1727"/>
        <v>42576.964168952618</v>
      </c>
      <c r="FI181" s="65">
        <v>0</v>
      </c>
      <c r="FJ181" s="106">
        <v>0</v>
      </c>
      <c r="FK181" s="66">
        <f t="shared" si="1728"/>
        <v>0</v>
      </c>
      <c r="FL181" s="65">
        <v>0</v>
      </c>
      <c r="FM181" s="106">
        <v>0</v>
      </c>
      <c r="FN181" s="66">
        <f t="shared" si="1729"/>
        <v>0</v>
      </c>
      <c r="FO181" s="65">
        <v>0</v>
      </c>
      <c r="FP181" s="106">
        <v>0</v>
      </c>
      <c r="FQ181" s="66">
        <f t="shared" si="1730"/>
        <v>0</v>
      </c>
      <c r="FR181" s="65">
        <v>0</v>
      </c>
      <c r="FS181" s="106">
        <v>0</v>
      </c>
      <c r="FT181" s="66">
        <f t="shared" si="1731"/>
        <v>0</v>
      </c>
      <c r="FU181" s="65">
        <v>0</v>
      </c>
      <c r="FV181" s="106">
        <v>0</v>
      </c>
      <c r="FW181" s="66">
        <f t="shared" si="1732"/>
        <v>0</v>
      </c>
      <c r="FX181" s="65">
        <v>0</v>
      </c>
      <c r="FY181" s="106">
        <v>0</v>
      </c>
      <c r="FZ181" s="66">
        <f t="shared" si="1733"/>
        <v>0</v>
      </c>
      <c r="GA181" s="65">
        <v>0</v>
      </c>
      <c r="GB181" s="106">
        <v>0</v>
      </c>
      <c r="GC181" s="66">
        <f t="shared" si="1734"/>
        <v>0</v>
      </c>
      <c r="GD181" s="65">
        <v>0</v>
      </c>
      <c r="GE181" s="106">
        <v>0</v>
      </c>
      <c r="GF181" s="66">
        <f t="shared" si="1735"/>
        <v>0</v>
      </c>
      <c r="GG181" s="65">
        <v>0</v>
      </c>
      <c r="GH181" s="106">
        <v>0</v>
      </c>
      <c r="GI181" s="66">
        <f t="shared" si="1736"/>
        <v>0</v>
      </c>
      <c r="GJ181" s="65">
        <v>0</v>
      </c>
      <c r="GK181" s="106">
        <v>0</v>
      </c>
      <c r="GL181" s="66">
        <f t="shared" si="1737"/>
        <v>0</v>
      </c>
      <c r="GM181" s="65">
        <v>0</v>
      </c>
      <c r="GN181" s="106">
        <v>0</v>
      </c>
      <c r="GO181" s="66">
        <f t="shared" si="1738"/>
        <v>0</v>
      </c>
      <c r="GP181" s="65">
        <v>0</v>
      </c>
      <c r="GQ181" s="106">
        <v>0</v>
      </c>
      <c r="GR181" s="66">
        <f t="shared" si="1739"/>
        <v>0</v>
      </c>
      <c r="GS181" s="65">
        <v>0</v>
      </c>
      <c r="GT181" s="106">
        <v>0</v>
      </c>
      <c r="GU181" s="66">
        <f t="shared" si="1740"/>
        <v>0</v>
      </c>
      <c r="GV181" s="65">
        <v>0</v>
      </c>
      <c r="GW181" s="106">
        <v>0</v>
      </c>
      <c r="GX181" s="66">
        <f t="shared" si="1741"/>
        <v>0</v>
      </c>
      <c r="GY181" s="65">
        <v>0</v>
      </c>
      <c r="GZ181" s="106">
        <v>0</v>
      </c>
      <c r="HA181" s="66">
        <f t="shared" si="1742"/>
        <v>0</v>
      </c>
      <c r="HB181" s="65">
        <v>0</v>
      </c>
      <c r="HC181" s="106">
        <v>0</v>
      </c>
      <c r="HD181" s="66">
        <f t="shared" si="1743"/>
        <v>0</v>
      </c>
      <c r="HE181" s="65">
        <v>0</v>
      </c>
      <c r="HF181" s="106">
        <v>0</v>
      </c>
      <c r="HG181" s="66">
        <f t="shared" si="1744"/>
        <v>0</v>
      </c>
      <c r="HH181" s="65">
        <v>0</v>
      </c>
      <c r="HI181" s="106">
        <v>0</v>
      </c>
      <c r="HJ181" s="66">
        <f t="shared" si="1745"/>
        <v>0</v>
      </c>
      <c r="HK181" s="65">
        <v>0</v>
      </c>
      <c r="HL181" s="106">
        <v>0</v>
      </c>
      <c r="HM181" s="66">
        <f t="shared" si="1746"/>
        <v>0</v>
      </c>
      <c r="HN181" s="65">
        <v>0</v>
      </c>
      <c r="HO181" s="106">
        <v>0</v>
      </c>
      <c r="HP181" s="66">
        <f t="shared" si="1747"/>
        <v>0</v>
      </c>
      <c r="HQ181" s="65">
        <v>0</v>
      </c>
      <c r="HR181" s="106">
        <v>0</v>
      </c>
      <c r="HS181" s="66">
        <f t="shared" si="1748"/>
        <v>0</v>
      </c>
      <c r="HT181" s="65">
        <v>0</v>
      </c>
      <c r="HU181" s="106">
        <v>0</v>
      </c>
      <c r="HV181" s="66">
        <f t="shared" si="1749"/>
        <v>0</v>
      </c>
      <c r="HW181" s="65">
        <v>0</v>
      </c>
      <c r="HX181" s="106">
        <v>0</v>
      </c>
      <c r="HY181" s="66">
        <f t="shared" si="1750"/>
        <v>0</v>
      </c>
      <c r="HZ181" s="65">
        <v>0</v>
      </c>
      <c r="IA181" s="106">
        <v>0</v>
      </c>
      <c r="IB181" s="66">
        <f t="shared" si="1751"/>
        <v>0</v>
      </c>
      <c r="IC181" s="65">
        <v>0</v>
      </c>
      <c r="ID181" s="106">
        <v>0</v>
      </c>
      <c r="IE181" s="66">
        <f t="shared" si="1752"/>
        <v>0</v>
      </c>
      <c r="IF181" s="65">
        <v>0</v>
      </c>
      <c r="IG181" s="106">
        <v>0</v>
      </c>
      <c r="IH181" s="66">
        <f t="shared" si="1753"/>
        <v>0</v>
      </c>
      <c r="II181" s="65">
        <v>0</v>
      </c>
      <c r="IJ181" s="106">
        <v>0</v>
      </c>
      <c r="IK181" s="66">
        <f t="shared" si="1754"/>
        <v>0</v>
      </c>
      <c r="IL181" s="65">
        <v>0</v>
      </c>
      <c r="IM181" s="106">
        <v>0</v>
      </c>
      <c r="IN181" s="66">
        <f t="shared" si="1755"/>
        <v>0</v>
      </c>
      <c r="IO181" s="65">
        <v>0</v>
      </c>
      <c r="IP181" s="106">
        <v>0</v>
      </c>
      <c r="IQ181" s="66">
        <f t="shared" si="1756"/>
        <v>0</v>
      </c>
      <c r="IR181" s="65">
        <v>0</v>
      </c>
      <c r="IS181" s="106">
        <v>0</v>
      </c>
      <c r="IT181" s="66">
        <f t="shared" si="1757"/>
        <v>0</v>
      </c>
      <c r="IU181" s="65">
        <v>0</v>
      </c>
      <c r="IV181" s="106">
        <v>0</v>
      </c>
      <c r="IW181" s="66">
        <f t="shared" si="1758"/>
        <v>0</v>
      </c>
      <c r="IX181" s="65">
        <v>0</v>
      </c>
      <c r="IY181" s="106">
        <v>0</v>
      </c>
      <c r="IZ181" s="66">
        <f t="shared" si="1759"/>
        <v>0</v>
      </c>
      <c r="JA181" s="65">
        <v>0</v>
      </c>
      <c r="JB181" s="106">
        <v>0</v>
      </c>
      <c r="JC181" s="66">
        <f t="shared" si="1760"/>
        <v>0</v>
      </c>
      <c r="JD181" s="105">
        <v>0.33193</v>
      </c>
      <c r="JE181" s="106">
        <v>14.573</v>
      </c>
      <c r="JF181" s="66">
        <f t="shared" si="1761"/>
        <v>43903.835145964513</v>
      </c>
      <c r="JG181" s="65">
        <v>0</v>
      </c>
      <c r="JH181" s="106">
        <v>0</v>
      </c>
      <c r="JI181" s="66">
        <f t="shared" si="1762"/>
        <v>0</v>
      </c>
      <c r="JJ181" s="11">
        <f t="shared" si="1764"/>
        <v>188.60785999999999</v>
      </c>
      <c r="JK181" s="21">
        <f t="shared" si="1765"/>
        <v>8676.2410000000018</v>
      </c>
    </row>
    <row r="182" spans="1:271" x14ac:dyDescent="0.3">
      <c r="A182" s="57">
        <v>2022</v>
      </c>
      <c r="B182" s="58" t="s">
        <v>12</v>
      </c>
      <c r="C182" s="65">
        <v>0</v>
      </c>
      <c r="D182" s="106">
        <v>0</v>
      </c>
      <c r="E182" s="66">
        <f t="shared" si="1766"/>
        <v>0</v>
      </c>
      <c r="F182" s="105">
        <v>1.3540000000000001</v>
      </c>
      <c r="G182" s="106">
        <v>52.924999999999997</v>
      </c>
      <c r="H182" s="66">
        <f t="shared" si="1676"/>
        <v>39087.887740029539</v>
      </c>
      <c r="I182" s="65">
        <v>0</v>
      </c>
      <c r="J182" s="106">
        <v>0</v>
      </c>
      <c r="K182" s="66">
        <f t="shared" si="1677"/>
        <v>0</v>
      </c>
      <c r="L182" s="65">
        <v>0</v>
      </c>
      <c r="M182" s="106">
        <v>0</v>
      </c>
      <c r="N182" s="66">
        <f t="shared" si="1678"/>
        <v>0</v>
      </c>
      <c r="O182" s="65">
        <v>0</v>
      </c>
      <c r="P182" s="106">
        <v>0</v>
      </c>
      <c r="Q182" s="66">
        <f t="shared" si="1679"/>
        <v>0</v>
      </c>
      <c r="R182" s="65">
        <v>0</v>
      </c>
      <c r="S182" s="106">
        <v>0</v>
      </c>
      <c r="T182" s="66">
        <f t="shared" si="1680"/>
        <v>0</v>
      </c>
      <c r="U182" s="65">
        <v>0</v>
      </c>
      <c r="V182" s="106">
        <v>0</v>
      </c>
      <c r="W182" s="66">
        <f t="shared" si="1681"/>
        <v>0</v>
      </c>
      <c r="X182" s="105">
        <v>83.102990000000005</v>
      </c>
      <c r="Y182" s="106">
        <v>3887.4659999999999</v>
      </c>
      <c r="Z182" s="66">
        <f t="shared" si="1682"/>
        <v>46778.89447780398</v>
      </c>
      <c r="AA182" s="65">
        <v>0</v>
      </c>
      <c r="AB182" s="106">
        <v>0</v>
      </c>
      <c r="AC182" s="66">
        <f t="shared" si="1683"/>
        <v>0</v>
      </c>
      <c r="AD182" s="65">
        <v>0</v>
      </c>
      <c r="AE182" s="106">
        <v>0</v>
      </c>
      <c r="AF182" s="66">
        <f t="shared" si="1684"/>
        <v>0</v>
      </c>
      <c r="AG182" s="65">
        <v>0</v>
      </c>
      <c r="AH182" s="106">
        <v>0</v>
      </c>
      <c r="AI182" s="66">
        <f t="shared" si="1685"/>
        <v>0</v>
      </c>
      <c r="AJ182" s="65">
        <v>0</v>
      </c>
      <c r="AK182" s="106">
        <v>0</v>
      </c>
      <c r="AL182" s="66">
        <f t="shared" si="1686"/>
        <v>0</v>
      </c>
      <c r="AM182" s="65">
        <v>0</v>
      </c>
      <c r="AN182" s="106">
        <v>0</v>
      </c>
      <c r="AO182" s="66">
        <f t="shared" si="1687"/>
        <v>0</v>
      </c>
      <c r="AP182" s="65">
        <v>0</v>
      </c>
      <c r="AQ182" s="106">
        <v>0</v>
      </c>
      <c r="AR182" s="66">
        <f t="shared" si="1688"/>
        <v>0</v>
      </c>
      <c r="AS182" s="105">
        <v>0.50771999999999995</v>
      </c>
      <c r="AT182" s="106">
        <v>17.443000000000001</v>
      </c>
      <c r="AU182" s="66">
        <f t="shared" si="1689"/>
        <v>34355.550303316799</v>
      </c>
      <c r="AV182" s="65">
        <v>0</v>
      </c>
      <c r="AW182" s="106">
        <v>0</v>
      </c>
      <c r="AX182" s="66">
        <f t="shared" si="1690"/>
        <v>0</v>
      </c>
      <c r="AY182" s="65">
        <v>0</v>
      </c>
      <c r="AZ182" s="106">
        <v>0</v>
      </c>
      <c r="BA182" s="66">
        <f t="shared" si="1691"/>
        <v>0</v>
      </c>
      <c r="BB182" s="65">
        <v>0</v>
      </c>
      <c r="BC182" s="106">
        <v>0</v>
      </c>
      <c r="BD182" s="66">
        <f t="shared" si="1692"/>
        <v>0</v>
      </c>
      <c r="BE182" s="105">
        <v>0.88</v>
      </c>
      <c r="BF182" s="106">
        <v>68.786000000000001</v>
      </c>
      <c r="BG182" s="66">
        <f t="shared" si="1693"/>
        <v>78165.909090909103</v>
      </c>
      <c r="BH182" s="65">
        <v>0</v>
      </c>
      <c r="BI182" s="106">
        <v>0</v>
      </c>
      <c r="BJ182" s="66">
        <f t="shared" si="1694"/>
        <v>0</v>
      </c>
      <c r="BK182" s="65"/>
      <c r="BL182" s="106"/>
      <c r="BM182" s="66"/>
      <c r="BN182" s="65">
        <v>0</v>
      </c>
      <c r="BO182" s="106">
        <v>0</v>
      </c>
      <c r="BP182" s="66">
        <f t="shared" si="1695"/>
        <v>0</v>
      </c>
      <c r="BQ182" s="65">
        <v>0</v>
      </c>
      <c r="BR182" s="106">
        <v>0</v>
      </c>
      <c r="BS182" s="66">
        <f t="shared" si="1696"/>
        <v>0</v>
      </c>
      <c r="BT182" s="105">
        <v>15.76098</v>
      </c>
      <c r="BU182" s="106">
        <v>594.22199999999998</v>
      </c>
      <c r="BV182" s="66">
        <f t="shared" si="1697"/>
        <v>37702.097204615449</v>
      </c>
      <c r="BW182" s="65">
        <v>0</v>
      </c>
      <c r="BX182" s="106">
        <v>0</v>
      </c>
      <c r="BY182" s="66">
        <f t="shared" si="1698"/>
        <v>0</v>
      </c>
      <c r="BZ182" s="65">
        <v>0</v>
      </c>
      <c r="CA182" s="106">
        <v>0</v>
      </c>
      <c r="CB182" s="66">
        <f t="shared" si="1699"/>
        <v>0</v>
      </c>
      <c r="CC182" s="65">
        <v>0</v>
      </c>
      <c r="CD182" s="106">
        <v>0</v>
      </c>
      <c r="CE182" s="66">
        <f t="shared" si="1700"/>
        <v>0</v>
      </c>
      <c r="CF182" s="65">
        <v>0</v>
      </c>
      <c r="CG182" s="106">
        <v>0</v>
      </c>
      <c r="CH182" s="66">
        <f t="shared" si="1701"/>
        <v>0</v>
      </c>
      <c r="CI182" s="65">
        <v>0</v>
      </c>
      <c r="CJ182" s="106">
        <v>0</v>
      </c>
      <c r="CK182" s="66">
        <f t="shared" si="1702"/>
        <v>0</v>
      </c>
      <c r="CL182" s="105">
        <v>0.1031</v>
      </c>
      <c r="CM182" s="106">
        <v>3.6680000000000001</v>
      </c>
      <c r="CN182" s="66">
        <f t="shared" si="1703"/>
        <v>35577.109602327837</v>
      </c>
      <c r="CO182" s="65">
        <v>0</v>
      </c>
      <c r="CP182" s="106">
        <v>0</v>
      </c>
      <c r="CQ182" s="66">
        <f t="shared" si="1704"/>
        <v>0</v>
      </c>
      <c r="CR182" s="65">
        <v>0</v>
      </c>
      <c r="CS182" s="106">
        <v>0</v>
      </c>
      <c r="CT182" s="66">
        <f t="shared" si="1705"/>
        <v>0</v>
      </c>
      <c r="CU182" s="65">
        <v>0</v>
      </c>
      <c r="CV182" s="106">
        <v>0</v>
      </c>
      <c r="CW182" s="66">
        <f t="shared" si="1706"/>
        <v>0</v>
      </c>
      <c r="CX182" s="105">
        <v>32.64</v>
      </c>
      <c r="CY182" s="106">
        <v>1030.356</v>
      </c>
      <c r="CZ182" s="66">
        <f t="shared" si="1707"/>
        <v>31567.279411764706</v>
      </c>
      <c r="DA182" s="65">
        <v>0</v>
      </c>
      <c r="DB182" s="106">
        <v>0</v>
      </c>
      <c r="DC182" s="66">
        <f t="shared" si="1708"/>
        <v>0</v>
      </c>
      <c r="DD182" s="65">
        <v>0</v>
      </c>
      <c r="DE182" s="106">
        <v>0</v>
      </c>
      <c r="DF182" s="66">
        <f t="shared" si="1709"/>
        <v>0</v>
      </c>
      <c r="DG182" s="65">
        <v>0</v>
      </c>
      <c r="DH182" s="106">
        <v>0</v>
      </c>
      <c r="DI182" s="66">
        <f t="shared" si="1710"/>
        <v>0</v>
      </c>
      <c r="DJ182" s="65">
        <v>0</v>
      </c>
      <c r="DK182" s="106">
        <v>0</v>
      </c>
      <c r="DL182" s="66">
        <f t="shared" si="1711"/>
        <v>0</v>
      </c>
      <c r="DM182" s="105">
        <v>0</v>
      </c>
      <c r="DN182" s="106">
        <v>0</v>
      </c>
      <c r="DO182" s="66">
        <f t="shared" si="1712"/>
        <v>0</v>
      </c>
      <c r="DP182" s="105">
        <v>0.107</v>
      </c>
      <c r="DQ182" s="106">
        <v>4.6180000000000003</v>
      </c>
      <c r="DR182" s="66">
        <f t="shared" si="1713"/>
        <v>43158.878504672895</v>
      </c>
      <c r="DS182" s="65">
        <v>0</v>
      </c>
      <c r="DT182" s="106">
        <v>0</v>
      </c>
      <c r="DU182" s="66">
        <f t="shared" si="1714"/>
        <v>0</v>
      </c>
      <c r="DV182" s="65">
        <v>0</v>
      </c>
      <c r="DW182" s="106">
        <v>0</v>
      </c>
      <c r="DX182" s="66">
        <f t="shared" si="1715"/>
        <v>0</v>
      </c>
      <c r="DY182" s="65">
        <v>0</v>
      </c>
      <c r="DZ182" s="106">
        <v>0</v>
      </c>
      <c r="EA182" s="66">
        <f t="shared" si="1716"/>
        <v>0</v>
      </c>
      <c r="EB182" s="105">
        <v>9.1324100000000001</v>
      </c>
      <c r="EC182" s="106">
        <v>537.51400000000001</v>
      </c>
      <c r="ED182" s="66">
        <f t="shared" si="1717"/>
        <v>58857.848037922085</v>
      </c>
      <c r="EE182" s="65">
        <v>0</v>
      </c>
      <c r="EF182" s="106">
        <v>0</v>
      </c>
      <c r="EG182" s="66">
        <f t="shared" si="1718"/>
        <v>0</v>
      </c>
      <c r="EH182" s="65">
        <v>0</v>
      </c>
      <c r="EI182" s="106">
        <v>0</v>
      </c>
      <c r="EJ182" s="66">
        <f t="shared" si="1719"/>
        <v>0</v>
      </c>
      <c r="EK182" s="65">
        <v>0</v>
      </c>
      <c r="EL182" s="106">
        <v>0</v>
      </c>
      <c r="EM182" s="66">
        <f t="shared" si="1720"/>
        <v>0</v>
      </c>
      <c r="EN182" s="105">
        <v>0.48780000000000001</v>
      </c>
      <c r="EO182" s="106">
        <v>25.733000000000001</v>
      </c>
      <c r="EP182" s="66">
        <f t="shared" si="1721"/>
        <v>52753.177531775313</v>
      </c>
      <c r="EQ182" s="65">
        <v>0</v>
      </c>
      <c r="ER182" s="106">
        <v>0</v>
      </c>
      <c r="ES182" s="66">
        <f t="shared" si="1722"/>
        <v>0</v>
      </c>
      <c r="ET182" s="105">
        <v>1.4400000000000001E-3</v>
      </c>
      <c r="EU182" s="106">
        <v>8.2000000000000003E-2</v>
      </c>
      <c r="EV182" s="66">
        <f t="shared" si="1723"/>
        <v>56944.444444444445</v>
      </c>
      <c r="EW182" s="65">
        <v>0</v>
      </c>
      <c r="EX182" s="106">
        <v>0</v>
      </c>
      <c r="EY182" s="66">
        <f t="shared" si="1724"/>
        <v>0</v>
      </c>
      <c r="EZ182" s="65">
        <v>0</v>
      </c>
      <c r="FA182" s="106">
        <v>0</v>
      </c>
      <c r="FB182" s="66">
        <f t="shared" si="1725"/>
        <v>0</v>
      </c>
      <c r="FC182" s="105">
        <v>2.1377000000000002</v>
      </c>
      <c r="FD182" s="106">
        <v>85.956999999999994</v>
      </c>
      <c r="FE182" s="66">
        <f t="shared" si="1726"/>
        <v>40210.038826776436</v>
      </c>
      <c r="FF182" s="105">
        <v>54.878419999999998</v>
      </c>
      <c r="FG182" s="106">
        <v>2283.5070000000001</v>
      </c>
      <c r="FH182" s="66">
        <f t="shared" si="1727"/>
        <v>41610.290529501399</v>
      </c>
      <c r="FI182" s="65">
        <v>0</v>
      </c>
      <c r="FJ182" s="106">
        <v>0</v>
      </c>
      <c r="FK182" s="66">
        <f t="shared" si="1728"/>
        <v>0</v>
      </c>
      <c r="FL182" s="65">
        <v>0</v>
      </c>
      <c r="FM182" s="106">
        <v>0</v>
      </c>
      <c r="FN182" s="66">
        <f t="shared" si="1729"/>
        <v>0</v>
      </c>
      <c r="FO182" s="65">
        <v>0</v>
      </c>
      <c r="FP182" s="106">
        <v>0</v>
      </c>
      <c r="FQ182" s="66">
        <f t="shared" si="1730"/>
        <v>0</v>
      </c>
      <c r="FR182" s="65">
        <v>0</v>
      </c>
      <c r="FS182" s="106">
        <v>0</v>
      </c>
      <c r="FT182" s="66">
        <f t="shared" si="1731"/>
        <v>0</v>
      </c>
      <c r="FU182" s="65">
        <v>0</v>
      </c>
      <c r="FV182" s="106">
        <v>0</v>
      </c>
      <c r="FW182" s="66">
        <f t="shared" si="1732"/>
        <v>0</v>
      </c>
      <c r="FX182" s="65">
        <v>0</v>
      </c>
      <c r="FY182" s="106">
        <v>0</v>
      </c>
      <c r="FZ182" s="66">
        <f t="shared" si="1733"/>
        <v>0</v>
      </c>
      <c r="GA182" s="65">
        <v>0</v>
      </c>
      <c r="GB182" s="106">
        <v>0</v>
      </c>
      <c r="GC182" s="66">
        <f t="shared" si="1734"/>
        <v>0</v>
      </c>
      <c r="GD182" s="65">
        <v>0</v>
      </c>
      <c r="GE182" s="106">
        <v>0</v>
      </c>
      <c r="GF182" s="66">
        <f t="shared" si="1735"/>
        <v>0</v>
      </c>
      <c r="GG182" s="105">
        <v>0.54586999999999997</v>
      </c>
      <c r="GH182" s="106">
        <v>27.082999999999998</v>
      </c>
      <c r="GI182" s="66">
        <f t="shared" si="1736"/>
        <v>49614.377049480645</v>
      </c>
      <c r="GJ182" s="65">
        <v>0</v>
      </c>
      <c r="GK182" s="106">
        <v>0</v>
      </c>
      <c r="GL182" s="66">
        <f t="shared" si="1737"/>
        <v>0</v>
      </c>
      <c r="GM182" s="65">
        <v>0</v>
      </c>
      <c r="GN182" s="106">
        <v>0</v>
      </c>
      <c r="GO182" s="66">
        <f t="shared" si="1738"/>
        <v>0</v>
      </c>
      <c r="GP182" s="65">
        <v>0</v>
      </c>
      <c r="GQ182" s="106">
        <v>0</v>
      </c>
      <c r="GR182" s="66">
        <f t="shared" si="1739"/>
        <v>0</v>
      </c>
      <c r="GS182" s="65">
        <v>0</v>
      </c>
      <c r="GT182" s="106">
        <v>0</v>
      </c>
      <c r="GU182" s="66">
        <f t="shared" si="1740"/>
        <v>0</v>
      </c>
      <c r="GV182" s="65">
        <v>0</v>
      </c>
      <c r="GW182" s="106">
        <v>0</v>
      </c>
      <c r="GX182" s="66">
        <f t="shared" si="1741"/>
        <v>0</v>
      </c>
      <c r="GY182" s="65">
        <v>0</v>
      </c>
      <c r="GZ182" s="106">
        <v>0</v>
      </c>
      <c r="HA182" s="66">
        <f t="shared" si="1742"/>
        <v>0</v>
      </c>
      <c r="HB182" s="65">
        <v>0</v>
      </c>
      <c r="HC182" s="106">
        <v>0</v>
      </c>
      <c r="HD182" s="66">
        <f t="shared" si="1743"/>
        <v>0</v>
      </c>
      <c r="HE182" s="65">
        <v>0</v>
      </c>
      <c r="HF182" s="106">
        <v>0</v>
      </c>
      <c r="HG182" s="66">
        <f t="shared" si="1744"/>
        <v>0</v>
      </c>
      <c r="HH182" s="65">
        <v>0</v>
      </c>
      <c r="HI182" s="106">
        <v>0</v>
      </c>
      <c r="HJ182" s="66">
        <f t="shared" si="1745"/>
        <v>0</v>
      </c>
      <c r="HK182" s="65">
        <v>0</v>
      </c>
      <c r="HL182" s="106">
        <v>0</v>
      </c>
      <c r="HM182" s="66">
        <f t="shared" si="1746"/>
        <v>0</v>
      </c>
      <c r="HN182" s="65">
        <v>0</v>
      </c>
      <c r="HO182" s="106">
        <v>0</v>
      </c>
      <c r="HP182" s="66">
        <f t="shared" si="1747"/>
        <v>0</v>
      </c>
      <c r="HQ182" s="65">
        <v>0</v>
      </c>
      <c r="HR182" s="106">
        <v>0</v>
      </c>
      <c r="HS182" s="66">
        <f t="shared" si="1748"/>
        <v>0</v>
      </c>
      <c r="HT182" s="65">
        <v>0</v>
      </c>
      <c r="HU182" s="106">
        <v>0</v>
      </c>
      <c r="HV182" s="66">
        <f t="shared" si="1749"/>
        <v>0</v>
      </c>
      <c r="HW182" s="65">
        <v>0</v>
      </c>
      <c r="HX182" s="106">
        <v>0</v>
      </c>
      <c r="HY182" s="66">
        <f t="shared" si="1750"/>
        <v>0</v>
      </c>
      <c r="HZ182" s="65">
        <v>0</v>
      </c>
      <c r="IA182" s="106">
        <v>0</v>
      </c>
      <c r="IB182" s="66">
        <f t="shared" si="1751"/>
        <v>0</v>
      </c>
      <c r="IC182" s="65">
        <v>0</v>
      </c>
      <c r="ID182" s="106">
        <v>0</v>
      </c>
      <c r="IE182" s="66">
        <f t="shared" si="1752"/>
        <v>0</v>
      </c>
      <c r="IF182" s="65">
        <v>0</v>
      </c>
      <c r="IG182" s="106">
        <v>0</v>
      </c>
      <c r="IH182" s="66">
        <f t="shared" si="1753"/>
        <v>0</v>
      </c>
      <c r="II182" s="65">
        <v>0</v>
      </c>
      <c r="IJ182" s="106">
        <v>0</v>
      </c>
      <c r="IK182" s="66">
        <f t="shared" si="1754"/>
        <v>0</v>
      </c>
      <c r="IL182" s="65">
        <v>0</v>
      </c>
      <c r="IM182" s="106">
        <v>0</v>
      </c>
      <c r="IN182" s="66">
        <f t="shared" si="1755"/>
        <v>0</v>
      </c>
      <c r="IO182" s="65">
        <v>0</v>
      </c>
      <c r="IP182" s="106">
        <v>0</v>
      </c>
      <c r="IQ182" s="66">
        <f t="shared" si="1756"/>
        <v>0</v>
      </c>
      <c r="IR182" s="105">
        <v>0.15128</v>
      </c>
      <c r="IS182" s="106">
        <v>6.4180000000000001</v>
      </c>
      <c r="IT182" s="66">
        <f t="shared" si="1757"/>
        <v>42424.643046007404</v>
      </c>
      <c r="IU182" s="65">
        <v>0</v>
      </c>
      <c r="IV182" s="106">
        <v>0</v>
      </c>
      <c r="IW182" s="66">
        <f t="shared" si="1758"/>
        <v>0</v>
      </c>
      <c r="IX182" s="105">
        <v>5.4000000000000003E-3</v>
      </c>
      <c r="IY182" s="106">
        <v>3.62</v>
      </c>
      <c r="IZ182" s="66">
        <f t="shared" si="1759"/>
        <v>670370.37037037034</v>
      </c>
      <c r="JA182" s="65">
        <v>0</v>
      </c>
      <c r="JB182" s="106">
        <v>0</v>
      </c>
      <c r="JC182" s="66">
        <f t="shared" si="1760"/>
        <v>0</v>
      </c>
      <c r="JD182" s="105">
        <v>1.46367</v>
      </c>
      <c r="JE182" s="106">
        <v>56.539000000000001</v>
      </c>
      <c r="JF182" s="66">
        <f t="shared" si="1761"/>
        <v>38628.24270498132</v>
      </c>
      <c r="JG182" s="105">
        <v>0.121</v>
      </c>
      <c r="JH182" s="106">
        <v>5.625</v>
      </c>
      <c r="JI182" s="66">
        <f t="shared" si="1762"/>
        <v>46487.603305785131</v>
      </c>
      <c r="JJ182" s="11">
        <f t="shared" si="1764"/>
        <v>203.38078000000004</v>
      </c>
      <c r="JK182" s="21">
        <f t="shared" si="1765"/>
        <v>8691.5620000000035</v>
      </c>
    </row>
    <row r="183" spans="1:271" x14ac:dyDescent="0.3">
      <c r="A183" s="57">
        <v>2022</v>
      </c>
      <c r="B183" s="58" t="s">
        <v>13</v>
      </c>
      <c r="C183" s="65">
        <v>0</v>
      </c>
      <c r="D183" s="106">
        <v>0</v>
      </c>
      <c r="E183" s="66">
        <f t="shared" si="1766"/>
        <v>0</v>
      </c>
      <c r="F183" s="105">
        <v>0.19552</v>
      </c>
      <c r="G183" s="106">
        <v>9.6760000000000002</v>
      </c>
      <c r="H183" s="66">
        <f t="shared" si="1676"/>
        <v>49488.543371522101</v>
      </c>
      <c r="I183" s="65">
        <v>0</v>
      </c>
      <c r="J183" s="106">
        <v>0</v>
      </c>
      <c r="K183" s="66">
        <f t="shared" si="1677"/>
        <v>0</v>
      </c>
      <c r="L183" s="105">
        <v>2.9000000000000001E-2</v>
      </c>
      <c r="M183" s="106">
        <v>1.8919999999999999</v>
      </c>
      <c r="N183" s="66">
        <f t="shared" si="1678"/>
        <v>65241.379310344826</v>
      </c>
      <c r="O183" s="65">
        <v>0</v>
      </c>
      <c r="P183" s="106">
        <v>0</v>
      </c>
      <c r="Q183" s="66">
        <f t="shared" si="1679"/>
        <v>0</v>
      </c>
      <c r="R183" s="65">
        <v>0</v>
      </c>
      <c r="S183" s="106">
        <v>0</v>
      </c>
      <c r="T183" s="66">
        <f t="shared" si="1680"/>
        <v>0</v>
      </c>
      <c r="U183" s="65">
        <v>0</v>
      </c>
      <c r="V183" s="106">
        <v>0</v>
      </c>
      <c r="W183" s="66">
        <f t="shared" si="1681"/>
        <v>0</v>
      </c>
      <c r="X183" s="105">
        <v>35.202160000000006</v>
      </c>
      <c r="Y183" s="106">
        <v>2181.1930000000002</v>
      </c>
      <c r="Z183" s="66">
        <f t="shared" si="1682"/>
        <v>61961.908019280629</v>
      </c>
      <c r="AA183" s="65">
        <v>0</v>
      </c>
      <c r="AB183" s="106">
        <v>0</v>
      </c>
      <c r="AC183" s="66">
        <f t="shared" si="1683"/>
        <v>0</v>
      </c>
      <c r="AD183" s="65">
        <v>0</v>
      </c>
      <c r="AE183" s="106">
        <v>0</v>
      </c>
      <c r="AF183" s="66">
        <f t="shared" si="1684"/>
        <v>0</v>
      </c>
      <c r="AG183" s="65">
        <v>0</v>
      </c>
      <c r="AH183" s="106">
        <v>0</v>
      </c>
      <c r="AI183" s="66">
        <f t="shared" si="1685"/>
        <v>0</v>
      </c>
      <c r="AJ183" s="65">
        <v>0</v>
      </c>
      <c r="AK183" s="106">
        <v>0</v>
      </c>
      <c r="AL183" s="66">
        <f t="shared" si="1686"/>
        <v>0</v>
      </c>
      <c r="AM183" s="65">
        <v>0</v>
      </c>
      <c r="AN183" s="106">
        <v>0</v>
      </c>
      <c r="AO183" s="66">
        <f t="shared" si="1687"/>
        <v>0</v>
      </c>
      <c r="AP183" s="65">
        <v>0</v>
      </c>
      <c r="AQ183" s="106">
        <v>0</v>
      </c>
      <c r="AR183" s="66">
        <f t="shared" si="1688"/>
        <v>0</v>
      </c>
      <c r="AS183" s="105">
        <v>2.1999999999999999E-2</v>
      </c>
      <c r="AT183" s="106">
        <v>4.5039999999999996</v>
      </c>
      <c r="AU183" s="66">
        <f t="shared" si="1689"/>
        <v>204727.27272727271</v>
      </c>
      <c r="AV183" s="65">
        <v>0</v>
      </c>
      <c r="AW183" s="106">
        <v>0</v>
      </c>
      <c r="AX183" s="66">
        <f t="shared" si="1690"/>
        <v>0</v>
      </c>
      <c r="AY183" s="65">
        <v>0</v>
      </c>
      <c r="AZ183" s="106">
        <v>0</v>
      </c>
      <c r="BA183" s="66">
        <f t="shared" si="1691"/>
        <v>0</v>
      </c>
      <c r="BB183" s="65">
        <v>0</v>
      </c>
      <c r="BC183" s="106">
        <v>0</v>
      </c>
      <c r="BD183" s="66">
        <f t="shared" si="1692"/>
        <v>0</v>
      </c>
      <c r="BE183" s="105">
        <v>3.669E-2</v>
      </c>
      <c r="BF183" s="106">
        <v>1.768</v>
      </c>
      <c r="BG183" s="66">
        <f t="shared" si="1693"/>
        <v>48187.517034614335</v>
      </c>
      <c r="BH183" s="65">
        <v>0</v>
      </c>
      <c r="BI183" s="106">
        <v>0</v>
      </c>
      <c r="BJ183" s="66">
        <f t="shared" si="1694"/>
        <v>0</v>
      </c>
      <c r="BK183" s="65"/>
      <c r="BL183" s="106"/>
      <c r="BM183" s="66"/>
      <c r="BN183" s="65">
        <v>0</v>
      </c>
      <c r="BO183" s="106">
        <v>0</v>
      </c>
      <c r="BP183" s="66">
        <f t="shared" si="1695"/>
        <v>0</v>
      </c>
      <c r="BQ183" s="65">
        <v>0</v>
      </c>
      <c r="BR183" s="106">
        <v>0</v>
      </c>
      <c r="BS183" s="66">
        <f t="shared" si="1696"/>
        <v>0</v>
      </c>
      <c r="BT183" s="105">
        <v>26.350529999999999</v>
      </c>
      <c r="BU183" s="106">
        <v>1034.6669999999999</v>
      </c>
      <c r="BV183" s="66">
        <f t="shared" si="1697"/>
        <v>39265.510029589532</v>
      </c>
      <c r="BW183" s="105">
        <v>2E-3</v>
      </c>
      <c r="BX183" s="106">
        <v>7.6999999999999999E-2</v>
      </c>
      <c r="BY183" s="66">
        <f t="shared" si="1698"/>
        <v>38500</v>
      </c>
      <c r="BZ183" s="65">
        <v>0</v>
      </c>
      <c r="CA183" s="106">
        <v>0</v>
      </c>
      <c r="CB183" s="66">
        <f t="shared" si="1699"/>
        <v>0</v>
      </c>
      <c r="CC183" s="65">
        <v>0</v>
      </c>
      <c r="CD183" s="106">
        <v>0</v>
      </c>
      <c r="CE183" s="66">
        <f t="shared" si="1700"/>
        <v>0</v>
      </c>
      <c r="CF183" s="65">
        <v>0</v>
      </c>
      <c r="CG183" s="106">
        <v>0</v>
      </c>
      <c r="CH183" s="66">
        <f t="shared" si="1701"/>
        <v>0</v>
      </c>
      <c r="CI183" s="65">
        <v>0</v>
      </c>
      <c r="CJ183" s="106">
        <v>0</v>
      </c>
      <c r="CK183" s="66">
        <f t="shared" si="1702"/>
        <v>0</v>
      </c>
      <c r="CL183" s="105">
        <v>6.409999999999999E-2</v>
      </c>
      <c r="CM183" s="106">
        <v>3.1709999999999998</v>
      </c>
      <c r="CN183" s="66">
        <f t="shared" si="1703"/>
        <v>49469.57878315133</v>
      </c>
      <c r="CO183" s="65">
        <v>0</v>
      </c>
      <c r="CP183" s="106">
        <v>0</v>
      </c>
      <c r="CQ183" s="66">
        <f t="shared" si="1704"/>
        <v>0</v>
      </c>
      <c r="CR183" s="65">
        <v>0</v>
      </c>
      <c r="CS183" s="106">
        <v>0</v>
      </c>
      <c r="CT183" s="66">
        <f t="shared" si="1705"/>
        <v>0</v>
      </c>
      <c r="CU183" s="65">
        <v>0</v>
      </c>
      <c r="CV183" s="106">
        <v>0</v>
      </c>
      <c r="CW183" s="66">
        <f t="shared" si="1706"/>
        <v>0</v>
      </c>
      <c r="CX183" s="65">
        <v>0</v>
      </c>
      <c r="CY183" s="106">
        <v>0</v>
      </c>
      <c r="CZ183" s="66">
        <f t="shared" si="1707"/>
        <v>0</v>
      </c>
      <c r="DA183" s="65">
        <v>0</v>
      </c>
      <c r="DB183" s="106">
        <v>0</v>
      </c>
      <c r="DC183" s="66">
        <f t="shared" si="1708"/>
        <v>0</v>
      </c>
      <c r="DD183" s="65">
        <v>0</v>
      </c>
      <c r="DE183" s="106">
        <v>0</v>
      </c>
      <c r="DF183" s="66">
        <f t="shared" si="1709"/>
        <v>0</v>
      </c>
      <c r="DG183" s="65">
        <v>0</v>
      </c>
      <c r="DH183" s="106">
        <v>0</v>
      </c>
      <c r="DI183" s="66">
        <f t="shared" si="1710"/>
        <v>0</v>
      </c>
      <c r="DJ183" s="65">
        <v>0</v>
      </c>
      <c r="DK183" s="106">
        <v>0</v>
      </c>
      <c r="DL183" s="66">
        <f t="shared" si="1711"/>
        <v>0</v>
      </c>
      <c r="DM183" s="65">
        <v>0</v>
      </c>
      <c r="DN183" s="106">
        <v>0</v>
      </c>
      <c r="DO183" s="66">
        <f t="shared" si="1712"/>
        <v>0</v>
      </c>
      <c r="DP183" s="65">
        <v>0</v>
      </c>
      <c r="DQ183" s="106">
        <v>0</v>
      </c>
      <c r="DR183" s="66">
        <f t="shared" si="1713"/>
        <v>0</v>
      </c>
      <c r="DS183" s="65">
        <v>0</v>
      </c>
      <c r="DT183" s="106">
        <v>0</v>
      </c>
      <c r="DU183" s="66">
        <f t="shared" si="1714"/>
        <v>0</v>
      </c>
      <c r="DV183" s="65">
        <v>0</v>
      </c>
      <c r="DW183" s="106">
        <v>0</v>
      </c>
      <c r="DX183" s="66">
        <f t="shared" si="1715"/>
        <v>0</v>
      </c>
      <c r="DY183" s="65">
        <v>0</v>
      </c>
      <c r="DZ183" s="106">
        <v>0</v>
      </c>
      <c r="EA183" s="66">
        <f t="shared" si="1716"/>
        <v>0</v>
      </c>
      <c r="EB183" s="105">
        <v>1.72953</v>
      </c>
      <c r="EC183" s="106">
        <v>73.745999999999995</v>
      </c>
      <c r="ED183" s="66">
        <f t="shared" si="1717"/>
        <v>42639.32976010823</v>
      </c>
      <c r="EE183" s="65">
        <v>0</v>
      </c>
      <c r="EF183" s="106">
        <v>0</v>
      </c>
      <c r="EG183" s="66">
        <f t="shared" si="1718"/>
        <v>0</v>
      </c>
      <c r="EH183" s="65">
        <v>0</v>
      </c>
      <c r="EI183" s="106">
        <v>0</v>
      </c>
      <c r="EJ183" s="66">
        <f t="shared" si="1719"/>
        <v>0</v>
      </c>
      <c r="EK183" s="105">
        <v>0.55279999999999996</v>
      </c>
      <c r="EL183" s="106">
        <v>12.64</v>
      </c>
      <c r="EM183" s="66">
        <f t="shared" si="1720"/>
        <v>22865.412445730828</v>
      </c>
      <c r="EN183" s="105">
        <v>0.1056</v>
      </c>
      <c r="EO183" s="106">
        <v>9.8770000000000007</v>
      </c>
      <c r="EP183" s="66">
        <f t="shared" si="1721"/>
        <v>93532.19696969699</v>
      </c>
      <c r="EQ183" s="65">
        <v>0</v>
      </c>
      <c r="ER183" s="106">
        <v>0</v>
      </c>
      <c r="ES183" s="66">
        <f t="shared" si="1722"/>
        <v>0</v>
      </c>
      <c r="ET183" s="65">
        <v>0</v>
      </c>
      <c r="EU183" s="106">
        <v>0</v>
      </c>
      <c r="EV183" s="66">
        <f t="shared" si="1723"/>
        <v>0</v>
      </c>
      <c r="EW183" s="65">
        <v>0</v>
      </c>
      <c r="EX183" s="106">
        <v>0</v>
      </c>
      <c r="EY183" s="66">
        <f t="shared" si="1724"/>
        <v>0</v>
      </c>
      <c r="EZ183" s="105">
        <v>6.69</v>
      </c>
      <c r="FA183" s="106">
        <v>408.71899999999999</v>
      </c>
      <c r="FB183" s="66">
        <f t="shared" si="1725"/>
        <v>61094.020926756348</v>
      </c>
      <c r="FC183" s="105">
        <v>40.880099999999999</v>
      </c>
      <c r="FD183" s="106">
        <v>1523.45</v>
      </c>
      <c r="FE183" s="66">
        <f t="shared" si="1726"/>
        <v>37266.298272264503</v>
      </c>
      <c r="FF183" s="105">
        <v>57.939889999999998</v>
      </c>
      <c r="FG183" s="106">
        <v>2334.4949999999999</v>
      </c>
      <c r="FH183" s="66">
        <f t="shared" si="1727"/>
        <v>40291.671247563645</v>
      </c>
      <c r="FI183" s="65">
        <v>0</v>
      </c>
      <c r="FJ183" s="106">
        <v>0</v>
      </c>
      <c r="FK183" s="66">
        <f t="shared" si="1728"/>
        <v>0</v>
      </c>
      <c r="FL183" s="65">
        <v>0</v>
      </c>
      <c r="FM183" s="106">
        <v>0</v>
      </c>
      <c r="FN183" s="66">
        <f t="shared" si="1729"/>
        <v>0</v>
      </c>
      <c r="FO183" s="65">
        <v>0</v>
      </c>
      <c r="FP183" s="106">
        <v>0</v>
      </c>
      <c r="FQ183" s="66">
        <f t="shared" si="1730"/>
        <v>0</v>
      </c>
      <c r="FR183" s="65">
        <v>0</v>
      </c>
      <c r="FS183" s="106">
        <v>0</v>
      </c>
      <c r="FT183" s="66">
        <f t="shared" si="1731"/>
        <v>0</v>
      </c>
      <c r="FU183" s="65">
        <v>0</v>
      </c>
      <c r="FV183" s="106">
        <v>0</v>
      </c>
      <c r="FW183" s="66">
        <f t="shared" si="1732"/>
        <v>0</v>
      </c>
      <c r="FX183" s="65">
        <v>0</v>
      </c>
      <c r="FY183" s="106">
        <v>0</v>
      </c>
      <c r="FZ183" s="66">
        <f t="shared" si="1733"/>
        <v>0</v>
      </c>
      <c r="GA183" s="65">
        <v>0</v>
      </c>
      <c r="GB183" s="106">
        <v>0</v>
      </c>
      <c r="GC183" s="66">
        <f t="shared" si="1734"/>
        <v>0</v>
      </c>
      <c r="GD183" s="65">
        <v>0</v>
      </c>
      <c r="GE183" s="106">
        <v>0</v>
      </c>
      <c r="GF183" s="66">
        <f t="shared" si="1735"/>
        <v>0</v>
      </c>
      <c r="GG183" s="65">
        <v>0</v>
      </c>
      <c r="GH183" s="106">
        <v>0</v>
      </c>
      <c r="GI183" s="66">
        <f t="shared" si="1736"/>
        <v>0</v>
      </c>
      <c r="GJ183" s="65">
        <v>0</v>
      </c>
      <c r="GK183" s="106">
        <v>0</v>
      </c>
      <c r="GL183" s="66">
        <f t="shared" si="1737"/>
        <v>0</v>
      </c>
      <c r="GM183" s="65">
        <v>0</v>
      </c>
      <c r="GN183" s="106">
        <v>0</v>
      </c>
      <c r="GO183" s="66">
        <f t="shared" si="1738"/>
        <v>0</v>
      </c>
      <c r="GP183" s="65">
        <v>0</v>
      </c>
      <c r="GQ183" s="106">
        <v>0</v>
      </c>
      <c r="GR183" s="66">
        <f t="shared" si="1739"/>
        <v>0</v>
      </c>
      <c r="GS183" s="65">
        <v>0</v>
      </c>
      <c r="GT183" s="106">
        <v>0</v>
      </c>
      <c r="GU183" s="66">
        <f t="shared" si="1740"/>
        <v>0</v>
      </c>
      <c r="GV183" s="65">
        <v>0</v>
      </c>
      <c r="GW183" s="106">
        <v>0</v>
      </c>
      <c r="GX183" s="66">
        <f t="shared" si="1741"/>
        <v>0</v>
      </c>
      <c r="GY183" s="65">
        <v>0</v>
      </c>
      <c r="GZ183" s="106">
        <v>0</v>
      </c>
      <c r="HA183" s="66">
        <f t="shared" si="1742"/>
        <v>0</v>
      </c>
      <c r="HB183" s="65">
        <v>0</v>
      </c>
      <c r="HC183" s="106">
        <v>0</v>
      </c>
      <c r="HD183" s="66">
        <f t="shared" si="1743"/>
        <v>0</v>
      </c>
      <c r="HE183" s="65">
        <v>0</v>
      </c>
      <c r="HF183" s="106">
        <v>0</v>
      </c>
      <c r="HG183" s="66">
        <f t="shared" si="1744"/>
        <v>0</v>
      </c>
      <c r="HH183" s="65">
        <v>0</v>
      </c>
      <c r="HI183" s="106">
        <v>0</v>
      </c>
      <c r="HJ183" s="66">
        <f t="shared" si="1745"/>
        <v>0</v>
      </c>
      <c r="HK183" s="65">
        <v>0</v>
      </c>
      <c r="HL183" s="106">
        <v>0</v>
      </c>
      <c r="HM183" s="66">
        <f t="shared" si="1746"/>
        <v>0</v>
      </c>
      <c r="HN183" s="65">
        <v>0</v>
      </c>
      <c r="HO183" s="106">
        <v>0</v>
      </c>
      <c r="HP183" s="66">
        <f t="shared" si="1747"/>
        <v>0</v>
      </c>
      <c r="HQ183" s="65">
        <v>0</v>
      </c>
      <c r="HR183" s="106">
        <v>0</v>
      </c>
      <c r="HS183" s="66">
        <f t="shared" si="1748"/>
        <v>0</v>
      </c>
      <c r="HT183" s="65">
        <v>0</v>
      </c>
      <c r="HU183" s="106">
        <v>0</v>
      </c>
      <c r="HV183" s="66">
        <f t="shared" si="1749"/>
        <v>0</v>
      </c>
      <c r="HW183" s="65">
        <v>0</v>
      </c>
      <c r="HX183" s="106">
        <v>0</v>
      </c>
      <c r="HY183" s="66">
        <f t="shared" si="1750"/>
        <v>0</v>
      </c>
      <c r="HZ183" s="65">
        <v>0</v>
      </c>
      <c r="IA183" s="106">
        <v>0</v>
      </c>
      <c r="IB183" s="66">
        <f t="shared" si="1751"/>
        <v>0</v>
      </c>
      <c r="IC183" s="105">
        <v>0.35693000000000003</v>
      </c>
      <c r="ID183" s="106">
        <v>15.423</v>
      </c>
      <c r="IE183" s="66">
        <f t="shared" si="1752"/>
        <v>43210.15325133779</v>
      </c>
      <c r="IF183" s="65">
        <v>0</v>
      </c>
      <c r="IG183" s="106">
        <v>0</v>
      </c>
      <c r="IH183" s="66">
        <f t="shared" si="1753"/>
        <v>0</v>
      </c>
      <c r="II183" s="65">
        <v>0</v>
      </c>
      <c r="IJ183" s="106">
        <v>0</v>
      </c>
      <c r="IK183" s="66">
        <f t="shared" si="1754"/>
        <v>0</v>
      </c>
      <c r="IL183" s="65">
        <v>0</v>
      </c>
      <c r="IM183" s="106">
        <v>0</v>
      </c>
      <c r="IN183" s="66">
        <f t="shared" si="1755"/>
        <v>0</v>
      </c>
      <c r="IO183" s="65">
        <v>0</v>
      </c>
      <c r="IP183" s="106">
        <v>0</v>
      </c>
      <c r="IQ183" s="66">
        <f t="shared" si="1756"/>
        <v>0</v>
      </c>
      <c r="IR183" s="105">
        <v>0.19975000000000001</v>
      </c>
      <c r="IS183" s="106">
        <v>4.1470000000000002</v>
      </c>
      <c r="IT183" s="66">
        <f t="shared" si="1757"/>
        <v>20760.951188986233</v>
      </c>
      <c r="IU183" s="105">
        <v>1.8440000000000002E-2</v>
      </c>
      <c r="IV183" s="106">
        <v>0.95599999999999996</v>
      </c>
      <c r="IW183" s="66">
        <f t="shared" si="1758"/>
        <v>51843.817787418651</v>
      </c>
      <c r="IX183" s="65">
        <v>0</v>
      </c>
      <c r="IY183" s="106">
        <v>0</v>
      </c>
      <c r="IZ183" s="66">
        <f t="shared" si="1759"/>
        <v>0</v>
      </c>
      <c r="JA183" s="65">
        <v>0</v>
      </c>
      <c r="JB183" s="106">
        <v>0</v>
      </c>
      <c r="JC183" s="66">
        <f t="shared" si="1760"/>
        <v>0</v>
      </c>
      <c r="JD183" s="105">
        <v>7.1225899999999998</v>
      </c>
      <c r="JE183" s="106">
        <v>292.411</v>
      </c>
      <c r="JF183" s="66">
        <f t="shared" si="1761"/>
        <v>41054.026695345376</v>
      </c>
      <c r="JG183" s="105">
        <v>0.39189999999999997</v>
      </c>
      <c r="JH183" s="106">
        <v>19.539000000000001</v>
      </c>
      <c r="JI183" s="66">
        <f t="shared" si="1762"/>
        <v>49857.106404695078</v>
      </c>
      <c r="JJ183" s="11">
        <f t="shared" si="1764"/>
        <v>177.88952999999998</v>
      </c>
      <c r="JK183" s="21">
        <f t="shared" si="1765"/>
        <v>7932.3509999999997</v>
      </c>
    </row>
    <row r="184" spans="1:271" x14ac:dyDescent="0.3">
      <c r="A184" s="57">
        <v>2022</v>
      </c>
      <c r="B184" s="58" t="s">
        <v>14</v>
      </c>
      <c r="C184" s="65">
        <v>0</v>
      </c>
      <c r="D184" s="106">
        <v>0</v>
      </c>
      <c r="E184" s="66">
        <f t="shared" si="1766"/>
        <v>0</v>
      </c>
      <c r="F184" s="105">
        <v>0.66691</v>
      </c>
      <c r="G184" s="106">
        <v>37.671999999999997</v>
      </c>
      <c r="H184" s="66">
        <f t="shared" si="1676"/>
        <v>56487.382105531477</v>
      </c>
      <c r="I184" s="65">
        <v>0</v>
      </c>
      <c r="J184" s="106">
        <v>0</v>
      </c>
      <c r="K184" s="66">
        <f t="shared" si="1677"/>
        <v>0</v>
      </c>
      <c r="L184" s="65">
        <v>0</v>
      </c>
      <c r="M184" s="106">
        <v>0</v>
      </c>
      <c r="N184" s="66">
        <f t="shared" si="1678"/>
        <v>0</v>
      </c>
      <c r="O184" s="65">
        <v>0</v>
      </c>
      <c r="P184" s="106">
        <v>0</v>
      </c>
      <c r="Q184" s="66">
        <f t="shared" si="1679"/>
        <v>0</v>
      </c>
      <c r="R184" s="65">
        <v>0</v>
      </c>
      <c r="S184" s="106">
        <v>0</v>
      </c>
      <c r="T184" s="66">
        <f t="shared" si="1680"/>
        <v>0</v>
      </c>
      <c r="U184" s="65">
        <v>0</v>
      </c>
      <c r="V184" s="106">
        <v>0</v>
      </c>
      <c r="W184" s="66">
        <f t="shared" si="1681"/>
        <v>0</v>
      </c>
      <c r="X184" s="105">
        <v>98.452380000000005</v>
      </c>
      <c r="Y184" s="106">
        <v>4202.1049999999996</v>
      </c>
      <c r="Z184" s="66">
        <f t="shared" si="1682"/>
        <v>42681.59896185343</v>
      </c>
      <c r="AA184" s="65">
        <v>0</v>
      </c>
      <c r="AB184" s="106">
        <v>0</v>
      </c>
      <c r="AC184" s="66">
        <f t="shared" si="1683"/>
        <v>0</v>
      </c>
      <c r="AD184" s="65">
        <v>0</v>
      </c>
      <c r="AE184" s="106">
        <v>0</v>
      </c>
      <c r="AF184" s="66">
        <f t="shared" si="1684"/>
        <v>0</v>
      </c>
      <c r="AG184" s="65">
        <v>0</v>
      </c>
      <c r="AH184" s="106">
        <v>0</v>
      </c>
      <c r="AI184" s="66">
        <f t="shared" si="1685"/>
        <v>0</v>
      </c>
      <c r="AJ184" s="65">
        <v>0</v>
      </c>
      <c r="AK184" s="106">
        <v>0</v>
      </c>
      <c r="AL184" s="66">
        <f t="shared" si="1686"/>
        <v>0</v>
      </c>
      <c r="AM184" s="65">
        <v>0</v>
      </c>
      <c r="AN184" s="106">
        <v>0</v>
      </c>
      <c r="AO184" s="66">
        <f t="shared" si="1687"/>
        <v>0</v>
      </c>
      <c r="AP184" s="65">
        <v>0</v>
      </c>
      <c r="AQ184" s="106">
        <v>0</v>
      </c>
      <c r="AR184" s="66">
        <f t="shared" si="1688"/>
        <v>0</v>
      </c>
      <c r="AS184" s="65">
        <v>0</v>
      </c>
      <c r="AT184" s="106">
        <v>0</v>
      </c>
      <c r="AU184" s="66">
        <f t="shared" si="1689"/>
        <v>0</v>
      </c>
      <c r="AV184" s="65">
        <v>0</v>
      </c>
      <c r="AW184" s="106">
        <v>0</v>
      </c>
      <c r="AX184" s="66">
        <f t="shared" si="1690"/>
        <v>0</v>
      </c>
      <c r="AY184" s="65">
        <v>0</v>
      </c>
      <c r="AZ184" s="106">
        <v>0</v>
      </c>
      <c r="BA184" s="66">
        <f t="shared" si="1691"/>
        <v>0</v>
      </c>
      <c r="BB184" s="65">
        <v>0</v>
      </c>
      <c r="BC184" s="106">
        <v>0</v>
      </c>
      <c r="BD184" s="66">
        <f t="shared" si="1692"/>
        <v>0</v>
      </c>
      <c r="BE184" s="105">
        <v>0.01</v>
      </c>
      <c r="BF184" s="106">
        <v>0.372</v>
      </c>
      <c r="BG184" s="66">
        <f t="shared" si="1693"/>
        <v>37199.999999999993</v>
      </c>
      <c r="BH184" s="65">
        <v>0</v>
      </c>
      <c r="BI184" s="106">
        <v>0</v>
      </c>
      <c r="BJ184" s="66">
        <f t="shared" si="1694"/>
        <v>0</v>
      </c>
      <c r="BK184" s="65"/>
      <c r="BL184" s="106"/>
      <c r="BM184" s="66"/>
      <c r="BN184" s="65">
        <v>0</v>
      </c>
      <c r="BO184" s="106">
        <v>0</v>
      </c>
      <c r="BP184" s="66">
        <f t="shared" si="1695"/>
        <v>0</v>
      </c>
      <c r="BQ184" s="65">
        <v>0</v>
      </c>
      <c r="BR184" s="106">
        <v>0</v>
      </c>
      <c r="BS184" s="66">
        <f t="shared" si="1696"/>
        <v>0</v>
      </c>
      <c r="BT184" s="105">
        <v>32.982289999999999</v>
      </c>
      <c r="BU184" s="106">
        <v>1631.3910000000001</v>
      </c>
      <c r="BV184" s="66">
        <f t="shared" si="1697"/>
        <v>49462.635857000831</v>
      </c>
      <c r="BW184" s="65">
        <v>0</v>
      </c>
      <c r="BX184" s="106">
        <v>0</v>
      </c>
      <c r="BY184" s="66">
        <f t="shared" si="1698"/>
        <v>0</v>
      </c>
      <c r="BZ184" s="65">
        <v>0</v>
      </c>
      <c r="CA184" s="106">
        <v>0</v>
      </c>
      <c r="CB184" s="66">
        <f t="shared" si="1699"/>
        <v>0</v>
      </c>
      <c r="CC184" s="105">
        <v>0.16350000000000001</v>
      </c>
      <c r="CD184" s="106">
        <v>19.654</v>
      </c>
      <c r="CE184" s="111">
        <f t="shared" si="1700"/>
        <v>120207.95107033639</v>
      </c>
      <c r="CF184" s="65">
        <v>0</v>
      </c>
      <c r="CG184" s="106">
        <v>0</v>
      </c>
      <c r="CH184" s="66">
        <f t="shared" si="1701"/>
        <v>0</v>
      </c>
      <c r="CI184" s="65">
        <v>0</v>
      </c>
      <c r="CJ184" s="106">
        <v>0</v>
      </c>
      <c r="CK184" s="66">
        <f t="shared" si="1702"/>
        <v>0</v>
      </c>
      <c r="CL184" s="105">
        <v>0.23960000000000001</v>
      </c>
      <c r="CM184" s="106">
        <v>15.366</v>
      </c>
      <c r="CN184" s="66">
        <f t="shared" si="1703"/>
        <v>64131.886477462431</v>
      </c>
      <c r="CO184" s="65">
        <v>0</v>
      </c>
      <c r="CP184" s="106">
        <v>0</v>
      </c>
      <c r="CQ184" s="66">
        <f t="shared" si="1704"/>
        <v>0</v>
      </c>
      <c r="CR184" s="65">
        <v>0</v>
      </c>
      <c r="CS184" s="106">
        <v>0</v>
      </c>
      <c r="CT184" s="66">
        <f t="shared" si="1705"/>
        <v>0</v>
      </c>
      <c r="CU184" s="65">
        <v>0</v>
      </c>
      <c r="CV184" s="106">
        <v>0</v>
      </c>
      <c r="CW184" s="66">
        <f t="shared" si="1706"/>
        <v>0</v>
      </c>
      <c r="CX184" s="65">
        <v>0</v>
      </c>
      <c r="CY184" s="106">
        <v>0</v>
      </c>
      <c r="CZ184" s="66">
        <f t="shared" si="1707"/>
        <v>0</v>
      </c>
      <c r="DA184" s="65">
        <v>0</v>
      </c>
      <c r="DB184" s="106">
        <v>0</v>
      </c>
      <c r="DC184" s="66">
        <f t="shared" si="1708"/>
        <v>0</v>
      </c>
      <c r="DD184" s="65">
        <v>0</v>
      </c>
      <c r="DE184" s="106">
        <v>0</v>
      </c>
      <c r="DF184" s="66">
        <f t="shared" si="1709"/>
        <v>0</v>
      </c>
      <c r="DG184" s="65">
        <v>0</v>
      </c>
      <c r="DH184" s="106">
        <v>0</v>
      </c>
      <c r="DI184" s="66">
        <f t="shared" si="1710"/>
        <v>0</v>
      </c>
      <c r="DJ184" s="65">
        <v>0</v>
      </c>
      <c r="DK184" s="106">
        <v>0</v>
      </c>
      <c r="DL184" s="66">
        <f t="shared" si="1711"/>
        <v>0</v>
      </c>
      <c r="DM184" s="65">
        <v>0</v>
      </c>
      <c r="DN184" s="106">
        <v>0</v>
      </c>
      <c r="DO184" s="66">
        <f t="shared" si="1712"/>
        <v>0</v>
      </c>
      <c r="DP184" s="65">
        <v>0</v>
      </c>
      <c r="DQ184" s="106">
        <v>0</v>
      </c>
      <c r="DR184" s="66">
        <f t="shared" si="1713"/>
        <v>0</v>
      </c>
      <c r="DS184" s="65">
        <v>0</v>
      </c>
      <c r="DT184" s="106">
        <v>0</v>
      </c>
      <c r="DU184" s="66">
        <f t="shared" si="1714"/>
        <v>0</v>
      </c>
      <c r="DV184" s="65">
        <v>0</v>
      </c>
      <c r="DW184" s="106">
        <v>0</v>
      </c>
      <c r="DX184" s="66">
        <f t="shared" si="1715"/>
        <v>0</v>
      </c>
      <c r="DY184" s="65">
        <v>0</v>
      </c>
      <c r="DZ184" s="106">
        <v>0</v>
      </c>
      <c r="EA184" s="66">
        <f t="shared" si="1716"/>
        <v>0</v>
      </c>
      <c r="EB184" s="105">
        <v>12.51224</v>
      </c>
      <c r="EC184" s="106">
        <v>668.76599999999996</v>
      </c>
      <c r="ED184" s="66">
        <f t="shared" si="1717"/>
        <v>53448.94279521492</v>
      </c>
      <c r="EE184" s="65">
        <v>0</v>
      </c>
      <c r="EF184" s="106">
        <v>0</v>
      </c>
      <c r="EG184" s="66">
        <f t="shared" si="1718"/>
        <v>0</v>
      </c>
      <c r="EH184" s="65">
        <v>0</v>
      </c>
      <c r="EI184" s="106">
        <v>0</v>
      </c>
      <c r="EJ184" s="66">
        <f t="shared" si="1719"/>
        <v>0</v>
      </c>
      <c r="EK184" s="65">
        <v>0</v>
      </c>
      <c r="EL184" s="106">
        <v>0</v>
      </c>
      <c r="EM184" s="66">
        <f t="shared" si="1720"/>
        <v>0</v>
      </c>
      <c r="EN184" s="105">
        <v>2.0229599999999999</v>
      </c>
      <c r="EO184" s="106">
        <v>108.881</v>
      </c>
      <c r="EP184" s="66">
        <f t="shared" si="1721"/>
        <v>53822.616364139678</v>
      </c>
      <c r="EQ184" s="65">
        <v>0</v>
      </c>
      <c r="ER184" s="106">
        <v>0</v>
      </c>
      <c r="ES184" s="66">
        <f t="shared" si="1722"/>
        <v>0</v>
      </c>
      <c r="ET184" s="65">
        <v>0</v>
      </c>
      <c r="EU184" s="106">
        <v>0</v>
      </c>
      <c r="EV184" s="66">
        <f t="shared" si="1723"/>
        <v>0</v>
      </c>
      <c r="EW184" s="65">
        <v>0</v>
      </c>
      <c r="EX184" s="106">
        <v>0</v>
      </c>
      <c r="EY184" s="66">
        <f t="shared" si="1724"/>
        <v>0</v>
      </c>
      <c r="EZ184" s="105">
        <v>4.234</v>
      </c>
      <c r="FA184" s="106">
        <v>281.02300000000002</v>
      </c>
      <c r="FB184" s="66">
        <f t="shared" si="1725"/>
        <v>66372.933396315551</v>
      </c>
      <c r="FC184" s="105">
        <v>5.0921000000000003</v>
      </c>
      <c r="FD184" s="106">
        <v>244.77500000000001</v>
      </c>
      <c r="FE184" s="66">
        <f t="shared" si="1726"/>
        <v>48069.558728226075</v>
      </c>
      <c r="FF184" s="105">
        <v>79.174520000000001</v>
      </c>
      <c r="FG184" s="106">
        <v>3070.288</v>
      </c>
      <c r="FH184" s="66">
        <f t="shared" si="1727"/>
        <v>38778.738412307393</v>
      </c>
      <c r="FI184" s="65">
        <v>0</v>
      </c>
      <c r="FJ184" s="106">
        <v>0</v>
      </c>
      <c r="FK184" s="66">
        <f t="shared" si="1728"/>
        <v>0</v>
      </c>
      <c r="FL184" s="65">
        <v>0</v>
      </c>
      <c r="FM184" s="106">
        <v>0</v>
      </c>
      <c r="FN184" s="66">
        <f t="shared" si="1729"/>
        <v>0</v>
      </c>
      <c r="FO184" s="65">
        <v>0</v>
      </c>
      <c r="FP184" s="106">
        <v>0</v>
      </c>
      <c r="FQ184" s="66">
        <f t="shared" si="1730"/>
        <v>0</v>
      </c>
      <c r="FR184" s="65">
        <v>0</v>
      </c>
      <c r="FS184" s="106">
        <v>0</v>
      </c>
      <c r="FT184" s="66">
        <f t="shared" si="1731"/>
        <v>0</v>
      </c>
      <c r="FU184" s="65">
        <v>0</v>
      </c>
      <c r="FV184" s="106">
        <v>0</v>
      </c>
      <c r="FW184" s="66">
        <f t="shared" si="1732"/>
        <v>0</v>
      </c>
      <c r="FX184" s="65">
        <v>0</v>
      </c>
      <c r="FY184" s="106">
        <v>0</v>
      </c>
      <c r="FZ184" s="66">
        <f t="shared" si="1733"/>
        <v>0</v>
      </c>
      <c r="GA184" s="65">
        <v>0</v>
      </c>
      <c r="GB184" s="106">
        <v>0</v>
      </c>
      <c r="GC184" s="66">
        <f t="shared" si="1734"/>
        <v>0</v>
      </c>
      <c r="GD184" s="65">
        <v>0</v>
      </c>
      <c r="GE184" s="106">
        <v>0</v>
      </c>
      <c r="GF184" s="66">
        <f t="shared" si="1735"/>
        <v>0</v>
      </c>
      <c r="GG184" s="65">
        <v>0</v>
      </c>
      <c r="GH184" s="106">
        <v>0</v>
      </c>
      <c r="GI184" s="66">
        <f t="shared" si="1736"/>
        <v>0</v>
      </c>
      <c r="GJ184" s="65">
        <v>0</v>
      </c>
      <c r="GK184" s="106">
        <v>0</v>
      </c>
      <c r="GL184" s="66">
        <f t="shared" si="1737"/>
        <v>0</v>
      </c>
      <c r="GM184" s="65">
        <v>0</v>
      </c>
      <c r="GN184" s="106">
        <v>0</v>
      </c>
      <c r="GO184" s="66">
        <f t="shared" si="1738"/>
        <v>0</v>
      </c>
      <c r="GP184" s="65">
        <v>0</v>
      </c>
      <c r="GQ184" s="106">
        <v>0</v>
      </c>
      <c r="GR184" s="66">
        <f t="shared" si="1739"/>
        <v>0</v>
      </c>
      <c r="GS184" s="65">
        <v>0</v>
      </c>
      <c r="GT184" s="106">
        <v>0</v>
      </c>
      <c r="GU184" s="66">
        <f t="shared" si="1740"/>
        <v>0</v>
      </c>
      <c r="GV184" s="65">
        <v>0</v>
      </c>
      <c r="GW184" s="106">
        <v>0</v>
      </c>
      <c r="GX184" s="66">
        <f t="shared" si="1741"/>
        <v>0</v>
      </c>
      <c r="GY184" s="65">
        <v>0</v>
      </c>
      <c r="GZ184" s="106">
        <v>0</v>
      </c>
      <c r="HA184" s="66">
        <f t="shared" si="1742"/>
        <v>0</v>
      </c>
      <c r="HB184" s="65">
        <v>0</v>
      </c>
      <c r="HC184" s="106">
        <v>0</v>
      </c>
      <c r="HD184" s="66">
        <f t="shared" si="1743"/>
        <v>0</v>
      </c>
      <c r="HE184" s="65">
        <v>0</v>
      </c>
      <c r="HF184" s="106">
        <v>0</v>
      </c>
      <c r="HG184" s="66">
        <f t="shared" si="1744"/>
        <v>0</v>
      </c>
      <c r="HH184" s="65">
        <v>0</v>
      </c>
      <c r="HI184" s="106">
        <v>0</v>
      </c>
      <c r="HJ184" s="66">
        <f t="shared" si="1745"/>
        <v>0</v>
      </c>
      <c r="HK184" s="65">
        <v>0</v>
      </c>
      <c r="HL184" s="106">
        <v>0</v>
      </c>
      <c r="HM184" s="66">
        <f t="shared" si="1746"/>
        <v>0</v>
      </c>
      <c r="HN184" s="65">
        <v>0</v>
      </c>
      <c r="HO184" s="106">
        <v>0</v>
      </c>
      <c r="HP184" s="66">
        <f t="shared" si="1747"/>
        <v>0</v>
      </c>
      <c r="HQ184" s="65">
        <v>0</v>
      </c>
      <c r="HR184" s="106">
        <v>0</v>
      </c>
      <c r="HS184" s="66">
        <f t="shared" si="1748"/>
        <v>0</v>
      </c>
      <c r="HT184" s="65">
        <v>0</v>
      </c>
      <c r="HU184" s="106">
        <v>0</v>
      </c>
      <c r="HV184" s="66">
        <f t="shared" si="1749"/>
        <v>0</v>
      </c>
      <c r="HW184" s="65">
        <v>0</v>
      </c>
      <c r="HX184" s="106">
        <v>0</v>
      </c>
      <c r="HY184" s="66">
        <f t="shared" si="1750"/>
        <v>0</v>
      </c>
      <c r="HZ184" s="65">
        <v>0</v>
      </c>
      <c r="IA184" s="106">
        <v>0</v>
      </c>
      <c r="IB184" s="66">
        <f t="shared" si="1751"/>
        <v>0</v>
      </c>
      <c r="IC184" s="105">
        <v>1E-3</v>
      </c>
      <c r="ID184" s="106">
        <v>0.1</v>
      </c>
      <c r="IE184" s="66">
        <f t="shared" si="1752"/>
        <v>100000</v>
      </c>
      <c r="IF184" s="65">
        <v>0</v>
      </c>
      <c r="IG184" s="106">
        <v>0</v>
      </c>
      <c r="IH184" s="66">
        <f t="shared" si="1753"/>
        <v>0</v>
      </c>
      <c r="II184" s="65">
        <v>0</v>
      </c>
      <c r="IJ184" s="106">
        <v>0</v>
      </c>
      <c r="IK184" s="66">
        <f t="shared" si="1754"/>
        <v>0</v>
      </c>
      <c r="IL184" s="65">
        <v>0</v>
      </c>
      <c r="IM184" s="106">
        <v>0</v>
      </c>
      <c r="IN184" s="66">
        <f t="shared" si="1755"/>
        <v>0</v>
      </c>
      <c r="IO184" s="105">
        <v>4.5439999999999994E-2</v>
      </c>
      <c r="IP184" s="106">
        <v>3.77</v>
      </c>
      <c r="IQ184" s="66">
        <f t="shared" si="1756"/>
        <v>82966.549295774661</v>
      </c>
      <c r="IR184" s="65">
        <v>0</v>
      </c>
      <c r="IS184" s="106">
        <v>0</v>
      </c>
      <c r="IT184" s="66">
        <f t="shared" si="1757"/>
        <v>0</v>
      </c>
      <c r="IU184" s="65">
        <v>0</v>
      </c>
      <c r="IV184" s="106">
        <v>0</v>
      </c>
      <c r="IW184" s="66">
        <f t="shared" si="1758"/>
        <v>0</v>
      </c>
      <c r="IX184" s="105">
        <v>2.4199999999999999E-2</v>
      </c>
      <c r="IY184" s="106">
        <v>4.4960000000000004</v>
      </c>
      <c r="IZ184" s="66">
        <f t="shared" si="1759"/>
        <v>185785.12396694216</v>
      </c>
      <c r="JA184" s="65">
        <v>0</v>
      </c>
      <c r="JB184" s="106">
        <v>0</v>
      </c>
      <c r="JC184" s="66">
        <f t="shared" si="1760"/>
        <v>0</v>
      </c>
      <c r="JD184" s="105">
        <v>1.5476300000000001</v>
      </c>
      <c r="JE184" s="106">
        <v>49.42</v>
      </c>
      <c r="JF184" s="66">
        <f t="shared" si="1761"/>
        <v>31932.697091682119</v>
      </c>
      <c r="JG184" s="65">
        <v>0</v>
      </c>
      <c r="JH184" s="106">
        <v>0</v>
      </c>
      <c r="JI184" s="66">
        <f t="shared" si="1762"/>
        <v>0</v>
      </c>
      <c r="JJ184" s="11">
        <f t="shared" si="1764"/>
        <v>237.16877000000002</v>
      </c>
      <c r="JK184" s="21">
        <f t="shared" si="1765"/>
        <v>10338.079</v>
      </c>
    </row>
    <row r="185" spans="1:271" x14ac:dyDescent="0.3">
      <c r="A185" s="57">
        <v>2022</v>
      </c>
      <c r="B185" s="66" t="s">
        <v>15</v>
      </c>
      <c r="C185" s="65">
        <v>0</v>
      </c>
      <c r="D185" s="106">
        <v>0</v>
      </c>
      <c r="E185" s="66">
        <f t="shared" si="1766"/>
        <v>0</v>
      </c>
      <c r="F185" s="105">
        <v>0.45400000000000001</v>
      </c>
      <c r="G185" s="106">
        <v>38.030999999999999</v>
      </c>
      <c r="H185" s="66">
        <f t="shared" si="1676"/>
        <v>83768.722466960346</v>
      </c>
      <c r="I185" s="65">
        <v>0</v>
      </c>
      <c r="J185" s="106">
        <v>0</v>
      </c>
      <c r="K185" s="66">
        <f t="shared" si="1677"/>
        <v>0</v>
      </c>
      <c r="L185" s="65">
        <v>0</v>
      </c>
      <c r="M185" s="106">
        <v>0</v>
      </c>
      <c r="N185" s="66">
        <f t="shared" si="1678"/>
        <v>0</v>
      </c>
      <c r="O185" s="65">
        <v>0</v>
      </c>
      <c r="P185" s="106">
        <v>0</v>
      </c>
      <c r="Q185" s="66">
        <f t="shared" si="1679"/>
        <v>0</v>
      </c>
      <c r="R185" s="65">
        <v>0</v>
      </c>
      <c r="S185" s="106">
        <v>0</v>
      </c>
      <c r="T185" s="66">
        <f t="shared" si="1680"/>
        <v>0</v>
      </c>
      <c r="U185" s="65">
        <v>0</v>
      </c>
      <c r="V185" s="106">
        <v>0</v>
      </c>
      <c r="W185" s="66">
        <f t="shared" si="1681"/>
        <v>0</v>
      </c>
      <c r="X185" s="105">
        <v>17.635450000000002</v>
      </c>
      <c r="Y185" s="106">
        <v>473.767</v>
      </c>
      <c r="Z185" s="66">
        <f t="shared" si="1682"/>
        <v>26864.469009863649</v>
      </c>
      <c r="AA185" s="65">
        <v>0</v>
      </c>
      <c r="AB185" s="106">
        <v>0</v>
      </c>
      <c r="AC185" s="66">
        <f t="shared" si="1683"/>
        <v>0</v>
      </c>
      <c r="AD185" s="65">
        <v>0</v>
      </c>
      <c r="AE185" s="106">
        <v>0</v>
      </c>
      <c r="AF185" s="66">
        <f t="shared" si="1684"/>
        <v>0</v>
      </c>
      <c r="AG185" s="65">
        <v>0</v>
      </c>
      <c r="AH185" s="106">
        <v>0</v>
      </c>
      <c r="AI185" s="66">
        <f t="shared" si="1685"/>
        <v>0</v>
      </c>
      <c r="AJ185" s="65">
        <v>0</v>
      </c>
      <c r="AK185" s="106">
        <v>0</v>
      </c>
      <c r="AL185" s="66">
        <f t="shared" si="1686"/>
        <v>0</v>
      </c>
      <c r="AM185" s="65">
        <v>0</v>
      </c>
      <c r="AN185" s="106">
        <v>0</v>
      </c>
      <c r="AO185" s="66">
        <f t="shared" si="1687"/>
        <v>0</v>
      </c>
      <c r="AP185" s="65">
        <v>0</v>
      </c>
      <c r="AQ185" s="106">
        <v>0</v>
      </c>
      <c r="AR185" s="66">
        <f t="shared" si="1688"/>
        <v>0</v>
      </c>
      <c r="AS185" s="65">
        <v>0</v>
      </c>
      <c r="AT185" s="106">
        <v>0</v>
      </c>
      <c r="AU185" s="66">
        <f t="shared" si="1689"/>
        <v>0</v>
      </c>
      <c r="AV185" s="65">
        <v>0</v>
      </c>
      <c r="AW185" s="106">
        <v>0</v>
      </c>
      <c r="AX185" s="66">
        <f t="shared" si="1690"/>
        <v>0</v>
      </c>
      <c r="AY185" s="65">
        <v>0</v>
      </c>
      <c r="AZ185" s="106">
        <v>0</v>
      </c>
      <c r="BA185" s="66">
        <f t="shared" si="1691"/>
        <v>0</v>
      </c>
      <c r="BB185" s="65">
        <v>0</v>
      </c>
      <c r="BC185" s="106">
        <v>0</v>
      </c>
      <c r="BD185" s="66">
        <f t="shared" si="1692"/>
        <v>0</v>
      </c>
      <c r="BE185" s="105">
        <v>1.5283699999999998</v>
      </c>
      <c r="BF185" s="106">
        <v>109.89700000000001</v>
      </c>
      <c r="BG185" s="66">
        <f t="shared" si="1693"/>
        <v>71904.708938280659</v>
      </c>
      <c r="BH185" s="65">
        <v>0</v>
      </c>
      <c r="BI185" s="106">
        <v>0</v>
      </c>
      <c r="BJ185" s="66">
        <f t="shared" si="1694"/>
        <v>0</v>
      </c>
      <c r="BK185" s="65"/>
      <c r="BL185" s="106"/>
      <c r="BM185" s="66"/>
      <c r="BN185" s="65">
        <v>0</v>
      </c>
      <c r="BO185" s="106">
        <v>0</v>
      </c>
      <c r="BP185" s="66">
        <f t="shared" si="1695"/>
        <v>0</v>
      </c>
      <c r="BQ185" s="65">
        <v>0</v>
      </c>
      <c r="BR185" s="106">
        <v>0</v>
      </c>
      <c r="BS185" s="66">
        <f t="shared" si="1696"/>
        <v>0</v>
      </c>
      <c r="BT185" s="105">
        <v>37.145519999999998</v>
      </c>
      <c r="BU185" s="106">
        <v>1649.491</v>
      </c>
      <c r="BV185" s="66">
        <f t="shared" si="1697"/>
        <v>44406.189494722385</v>
      </c>
      <c r="BW185" s="105">
        <v>9.3999999999999997E-4</v>
      </c>
      <c r="BX185" s="106">
        <v>0.216</v>
      </c>
      <c r="BY185" s="66">
        <f t="shared" si="1698"/>
        <v>229787.2340425532</v>
      </c>
      <c r="BZ185" s="65">
        <v>0</v>
      </c>
      <c r="CA185" s="106">
        <v>0</v>
      </c>
      <c r="CB185" s="66">
        <f t="shared" si="1699"/>
        <v>0</v>
      </c>
      <c r="CC185" s="65">
        <v>0</v>
      </c>
      <c r="CD185" s="106">
        <v>0</v>
      </c>
      <c r="CE185" s="66">
        <f t="shared" si="1700"/>
        <v>0</v>
      </c>
      <c r="CF185" s="65">
        <v>0</v>
      </c>
      <c r="CG185" s="106">
        <v>0</v>
      </c>
      <c r="CH185" s="66">
        <f t="shared" si="1701"/>
        <v>0</v>
      </c>
      <c r="CI185" s="65">
        <v>0</v>
      </c>
      <c r="CJ185" s="106">
        <v>0</v>
      </c>
      <c r="CK185" s="66">
        <f t="shared" si="1702"/>
        <v>0</v>
      </c>
      <c r="CL185" s="65">
        <v>0</v>
      </c>
      <c r="CM185" s="106">
        <v>0</v>
      </c>
      <c r="CN185" s="66">
        <f t="shared" si="1703"/>
        <v>0</v>
      </c>
      <c r="CO185" s="65">
        <v>0</v>
      </c>
      <c r="CP185" s="106">
        <v>0</v>
      </c>
      <c r="CQ185" s="66">
        <f t="shared" si="1704"/>
        <v>0</v>
      </c>
      <c r="CR185" s="65">
        <v>0</v>
      </c>
      <c r="CS185" s="106">
        <v>0</v>
      </c>
      <c r="CT185" s="66">
        <f t="shared" si="1705"/>
        <v>0</v>
      </c>
      <c r="CU185" s="65">
        <v>0</v>
      </c>
      <c r="CV185" s="106">
        <v>0</v>
      </c>
      <c r="CW185" s="66">
        <f t="shared" si="1706"/>
        <v>0</v>
      </c>
      <c r="CX185" s="65">
        <v>0</v>
      </c>
      <c r="CY185" s="106">
        <v>0</v>
      </c>
      <c r="CZ185" s="66">
        <f t="shared" si="1707"/>
        <v>0</v>
      </c>
      <c r="DA185" s="65">
        <v>0</v>
      </c>
      <c r="DB185" s="106">
        <v>0</v>
      </c>
      <c r="DC185" s="66">
        <f t="shared" si="1708"/>
        <v>0</v>
      </c>
      <c r="DD185" s="65">
        <v>0</v>
      </c>
      <c r="DE185" s="106">
        <v>0</v>
      </c>
      <c r="DF185" s="66">
        <f t="shared" si="1709"/>
        <v>0</v>
      </c>
      <c r="DG185" s="65">
        <v>0</v>
      </c>
      <c r="DH185" s="106">
        <v>0</v>
      </c>
      <c r="DI185" s="66">
        <f t="shared" si="1710"/>
        <v>0</v>
      </c>
      <c r="DJ185" s="65">
        <v>0</v>
      </c>
      <c r="DK185" s="106">
        <v>0</v>
      </c>
      <c r="DL185" s="66">
        <f t="shared" si="1711"/>
        <v>0</v>
      </c>
      <c r="DM185" s="105">
        <v>0</v>
      </c>
      <c r="DN185" s="106">
        <v>0</v>
      </c>
      <c r="DO185" s="66">
        <f t="shared" si="1712"/>
        <v>0</v>
      </c>
      <c r="DP185" s="105">
        <v>0.21417</v>
      </c>
      <c r="DQ185" s="106">
        <v>10.768000000000001</v>
      </c>
      <c r="DR185" s="66">
        <f t="shared" si="1713"/>
        <v>50277.816687678016</v>
      </c>
      <c r="DS185" s="65">
        <v>0</v>
      </c>
      <c r="DT185" s="106">
        <v>0</v>
      </c>
      <c r="DU185" s="66">
        <f t="shared" si="1714"/>
        <v>0</v>
      </c>
      <c r="DV185" s="65">
        <v>0</v>
      </c>
      <c r="DW185" s="106">
        <v>0</v>
      </c>
      <c r="DX185" s="66">
        <f t="shared" si="1715"/>
        <v>0</v>
      </c>
      <c r="DY185" s="65">
        <v>0</v>
      </c>
      <c r="DZ185" s="106">
        <v>0</v>
      </c>
      <c r="EA185" s="66">
        <f t="shared" si="1716"/>
        <v>0</v>
      </c>
      <c r="EB185" s="105">
        <v>31.892150000000001</v>
      </c>
      <c r="EC185" s="106">
        <v>1263.0250000000001</v>
      </c>
      <c r="ED185" s="66">
        <f t="shared" si="1717"/>
        <v>39603.00575533478</v>
      </c>
      <c r="EE185" s="65">
        <v>0</v>
      </c>
      <c r="EF185" s="106">
        <v>0</v>
      </c>
      <c r="EG185" s="66">
        <f t="shared" si="1718"/>
        <v>0</v>
      </c>
      <c r="EH185" s="65">
        <v>0</v>
      </c>
      <c r="EI185" s="106">
        <v>0</v>
      </c>
      <c r="EJ185" s="66">
        <f t="shared" si="1719"/>
        <v>0</v>
      </c>
      <c r="EK185" s="65">
        <v>0</v>
      </c>
      <c r="EL185" s="106">
        <v>0</v>
      </c>
      <c r="EM185" s="66">
        <f t="shared" si="1720"/>
        <v>0</v>
      </c>
      <c r="EN185" s="105">
        <v>0.52822999999999998</v>
      </c>
      <c r="EO185" s="106">
        <v>51.103999999999999</v>
      </c>
      <c r="EP185" s="66">
        <f t="shared" si="1721"/>
        <v>96745.735759044372</v>
      </c>
      <c r="EQ185" s="65">
        <v>0</v>
      </c>
      <c r="ER185" s="106">
        <v>0</v>
      </c>
      <c r="ES185" s="66">
        <f t="shared" si="1722"/>
        <v>0</v>
      </c>
      <c r="ET185" s="65">
        <v>0</v>
      </c>
      <c r="EU185" s="106">
        <v>0</v>
      </c>
      <c r="EV185" s="66">
        <f t="shared" si="1723"/>
        <v>0</v>
      </c>
      <c r="EW185" s="65">
        <v>0</v>
      </c>
      <c r="EX185" s="106">
        <v>0</v>
      </c>
      <c r="EY185" s="66">
        <f t="shared" si="1724"/>
        <v>0</v>
      </c>
      <c r="EZ185" s="105">
        <v>4.2489999999999997</v>
      </c>
      <c r="FA185" s="106">
        <v>278.726</v>
      </c>
      <c r="FB185" s="66">
        <f t="shared" si="1725"/>
        <v>65598.023064250418</v>
      </c>
      <c r="FC185" s="105">
        <v>80.354869999999991</v>
      </c>
      <c r="FD185" s="106">
        <v>3225.136</v>
      </c>
      <c r="FE185" s="66">
        <f t="shared" si="1726"/>
        <v>40136.161006793991</v>
      </c>
      <c r="FF185" s="105">
        <v>56.554929999999999</v>
      </c>
      <c r="FG185" s="106">
        <v>2400.1370000000002</v>
      </c>
      <c r="FH185" s="66">
        <f t="shared" si="1727"/>
        <v>42439.041123382172</v>
      </c>
      <c r="FI185" s="105">
        <v>0.11495</v>
      </c>
      <c r="FJ185" s="106">
        <v>3.6920000000000002</v>
      </c>
      <c r="FK185" s="66">
        <f t="shared" si="1728"/>
        <v>32118.312309699875</v>
      </c>
      <c r="FL185" s="65">
        <v>0</v>
      </c>
      <c r="FM185" s="106">
        <v>0</v>
      </c>
      <c r="FN185" s="66">
        <f t="shared" si="1729"/>
        <v>0</v>
      </c>
      <c r="FO185" s="65">
        <v>0</v>
      </c>
      <c r="FP185" s="106">
        <v>0</v>
      </c>
      <c r="FQ185" s="66">
        <f t="shared" si="1730"/>
        <v>0</v>
      </c>
      <c r="FR185" s="65">
        <v>0</v>
      </c>
      <c r="FS185" s="106">
        <v>0</v>
      </c>
      <c r="FT185" s="66">
        <f t="shared" si="1731"/>
        <v>0</v>
      </c>
      <c r="FU185" s="65">
        <v>0</v>
      </c>
      <c r="FV185" s="106">
        <v>0</v>
      </c>
      <c r="FW185" s="66">
        <f t="shared" si="1732"/>
        <v>0</v>
      </c>
      <c r="FX185" s="65">
        <v>0</v>
      </c>
      <c r="FY185" s="106">
        <v>0</v>
      </c>
      <c r="FZ185" s="66">
        <f t="shared" si="1733"/>
        <v>0</v>
      </c>
      <c r="GA185" s="65">
        <v>0</v>
      </c>
      <c r="GB185" s="106">
        <v>0</v>
      </c>
      <c r="GC185" s="66">
        <f t="shared" si="1734"/>
        <v>0</v>
      </c>
      <c r="GD185" s="65">
        <v>0</v>
      </c>
      <c r="GE185" s="106">
        <v>0</v>
      </c>
      <c r="GF185" s="66">
        <f t="shared" si="1735"/>
        <v>0</v>
      </c>
      <c r="GG185" s="65">
        <v>0</v>
      </c>
      <c r="GH185" s="106">
        <v>0</v>
      </c>
      <c r="GI185" s="66">
        <f t="shared" si="1736"/>
        <v>0</v>
      </c>
      <c r="GJ185" s="65">
        <v>0</v>
      </c>
      <c r="GK185" s="106">
        <v>0</v>
      </c>
      <c r="GL185" s="66">
        <f t="shared" si="1737"/>
        <v>0</v>
      </c>
      <c r="GM185" s="65">
        <v>0</v>
      </c>
      <c r="GN185" s="106">
        <v>0</v>
      </c>
      <c r="GO185" s="66">
        <f t="shared" si="1738"/>
        <v>0</v>
      </c>
      <c r="GP185" s="105">
        <v>0.1</v>
      </c>
      <c r="GQ185" s="106">
        <v>5.0270000000000001</v>
      </c>
      <c r="GR185" s="66">
        <f t="shared" si="1739"/>
        <v>50269.999999999993</v>
      </c>
      <c r="GS185" s="65">
        <v>0</v>
      </c>
      <c r="GT185" s="106">
        <v>0</v>
      </c>
      <c r="GU185" s="66">
        <f t="shared" si="1740"/>
        <v>0</v>
      </c>
      <c r="GV185" s="65">
        <v>0</v>
      </c>
      <c r="GW185" s="106">
        <v>0</v>
      </c>
      <c r="GX185" s="66">
        <f t="shared" si="1741"/>
        <v>0</v>
      </c>
      <c r="GY185" s="65">
        <v>0</v>
      </c>
      <c r="GZ185" s="106">
        <v>0</v>
      </c>
      <c r="HA185" s="66">
        <f t="shared" si="1742"/>
        <v>0</v>
      </c>
      <c r="HB185" s="65">
        <v>0</v>
      </c>
      <c r="HC185" s="106">
        <v>0</v>
      </c>
      <c r="HD185" s="66">
        <f t="shared" si="1743"/>
        <v>0</v>
      </c>
      <c r="HE185" s="65">
        <v>0</v>
      </c>
      <c r="HF185" s="106">
        <v>0</v>
      </c>
      <c r="HG185" s="66">
        <f t="shared" si="1744"/>
        <v>0</v>
      </c>
      <c r="HH185" s="65">
        <v>0</v>
      </c>
      <c r="HI185" s="106">
        <v>0</v>
      </c>
      <c r="HJ185" s="66">
        <f t="shared" si="1745"/>
        <v>0</v>
      </c>
      <c r="HK185" s="65">
        <v>0</v>
      </c>
      <c r="HL185" s="106">
        <v>0</v>
      </c>
      <c r="HM185" s="66">
        <f t="shared" si="1746"/>
        <v>0</v>
      </c>
      <c r="HN185" s="65">
        <v>0</v>
      </c>
      <c r="HO185" s="106">
        <v>0</v>
      </c>
      <c r="HP185" s="66">
        <f t="shared" si="1747"/>
        <v>0</v>
      </c>
      <c r="HQ185" s="65">
        <v>0</v>
      </c>
      <c r="HR185" s="106">
        <v>0</v>
      </c>
      <c r="HS185" s="66">
        <f t="shared" si="1748"/>
        <v>0</v>
      </c>
      <c r="HT185" s="65">
        <v>0</v>
      </c>
      <c r="HU185" s="106">
        <v>0</v>
      </c>
      <c r="HV185" s="66">
        <f t="shared" si="1749"/>
        <v>0</v>
      </c>
      <c r="HW185" s="65">
        <v>0</v>
      </c>
      <c r="HX185" s="106">
        <v>0</v>
      </c>
      <c r="HY185" s="66">
        <f t="shared" si="1750"/>
        <v>0</v>
      </c>
      <c r="HZ185" s="65">
        <v>0</v>
      </c>
      <c r="IA185" s="106">
        <v>0</v>
      </c>
      <c r="IB185" s="66">
        <f t="shared" si="1751"/>
        <v>0</v>
      </c>
      <c r="IC185" s="65">
        <v>0</v>
      </c>
      <c r="ID185" s="106">
        <v>0</v>
      </c>
      <c r="IE185" s="66">
        <f t="shared" si="1752"/>
        <v>0</v>
      </c>
      <c r="IF185" s="65">
        <v>0</v>
      </c>
      <c r="IG185" s="106">
        <v>0</v>
      </c>
      <c r="IH185" s="66">
        <f t="shared" si="1753"/>
        <v>0</v>
      </c>
      <c r="II185" s="65">
        <v>0</v>
      </c>
      <c r="IJ185" s="106">
        <v>0</v>
      </c>
      <c r="IK185" s="66">
        <f t="shared" si="1754"/>
        <v>0</v>
      </c>
      <c r="IL185" s="65">
        <v>0</v>
      </c>
      <c r="IM185" s="106">
        <v>0</v>
      </c>
      <c r="IN185" s="66">
        <f t="shared" si="1755"/>
        <v>0</v>
      </c>
      <c r="IO185" s="65">
        <v>0</v>
      </c>
      <c r="IP185" s="106">
        <v>0</v>
      </c>
      <c r="IQ185" s="66">
        <f t="shared" si="1756"/>
        <v>0</v>
      </c>
      <c r="IR185" s="65">
        <v>0</v>
      </c>
      <c r="IS185" s="106">
        <v>0</v>
      </c>
      <c r="IT185" s="66">
        <f t="shared" si="1757"/>
        <v>0</v>
      </c>
      <c r="IU185" s="65">
        <v>0</v>
      </c>
      <c r="IV185" s="106">
        <v>0</v>
      </c>
      <c r="IW185" s="66">
        <f t="shared" si="1758"/>
        <v>0</v>
      </c>
      <c r="IX185" s="65">
        <v>0</v>
      </c>
      <c r="IY185" s="106">
        <v>0</v>
      </c>
      <c r="IZ185" s="66">
        <f t="shared" si="1759"/>
        <v>0</v>
      </c>
      <c r="JA185" s="65">
        <v>0</v>
      </c>
      <c r="JB185" s="106">
        <v>0</v>
      </c>
      <c r="JC185" s="66">
        <f t="shared" si="1760"/>
        <v>0</v>
      </c>
      <c r="JD185" s="105">
        <v>0.69059000000000004</v>
      </c>
      <c r="JE185" s="106">
        <v>24.908000000000001</v>
      </c>
      <c r="JF185" s="66">
        <f t="shared" si="1761"/>
        <v>36067.71021879842</v>
      </c>
      <c r="JG185" s="105">
        <v>0.01</v>
      </c>
      <c r="JH185" s="106">
        <v>9.6630000000000003</v>
      </c>
      <c r="JI185" s="66">
        <f t="shared" si="1762"/>
        <v>966300</v>
      </c>
      <c r="JJ185" s="11">
        <f t="shared" si="1764"/>
        <v>231.47316999999993</v>
      </c>
      <c r="JK185" s="21">
        <f t="shared" si="1765"/>
        <v>9543.5879999999997</v>
      </c>
    </row>
    <row r="186" spans="1:271" x14ac:dyDescent="0.3">
      <c r="A186" s="57">
        <v>2022</v>
      </c>
      <c r="B186" s="58" t="s">
        <v>16</v>
      </c>
      <c r="C186" s="65">
        <v>0</v>
      </c>
      <c r="D186" s="106">
        <v>0</v>
      </c>
      <c r="E186" s="66">
        <f t="shared" si="1766"/>
        <v>0</v>
      </c>
      <c r="F186" s="105">
        <v>0.58609</v>
      </c>
      <c r="G186" s="106">
        <v>111.773</v>
      </c>
      <c r="H186" s="66">
        <f t="shared" si="1676"/>
        <v>190709.61797676125</v>
      </c>
      <c r="I186" s="65">
        <v>0</v>
      </c>
      <c r="J186" s="106">
        <v>0</v>
      </c>
      <c r="K186" s="66">
        <f t="shared" si="1677"/>
        <v>0</v>
      </c>
      <c r="L186" s="65">
        <v>0</v>
      </c>
      <c r="M186" s="106">
        <v>0</v>
      </c>
      <c r="N186" s="66">
        <f t="shared" si="1678"/>
        <v>0</v>
      </c>
      <c r="O186" s="65">
        <v>0</v>
      </c>
      <c r="P186" s="106">
        <v>0</v>
      </c>
      <c r="Q186" s="66">
        <f t="shared" si="1679"/>
        <v>0</v>
      </c>
      <c r="R186" s="65">
        <v>0</v>
      </c>
      <c r="S186" s="106">
        <v>0</v>
      </c>
      <c r="T186" s="66">
        <f t="shared" si="1680"/>
        <v>0</v>
      </c>
      <c r="U186" s="65">
        <v>0</v>
      </c>
      <c r="V186" s="106">
        <v>0</v>
      </c>
      <c r="W186" s="66">
        <f t="shared" si="1681"/>
        <v>0</v>
      </c>
      <c r="X186" s="105">
        <v>0.35938999999999999</v>
      </c>
      <c r="Y186" s="106">
        <v>30.094000000000001</v>
      </c>
      <c r="Z186" s="66">
        <f t="shared" si="1682"/>
        <v>83736.331005314569</v>
      </c>
      <c r="AA186" s="65">
        <v>0</v>
      </c>
      <c r="AB186" s="106">
        <v>0</v>
      </c>
      <c r="AC186" s="66">
        <f t="shared" si="1683"/>
        <v>0</v>
      </c>
      <c r="AD186" s="65">
        <v>0</v>
      </c>
      <c r="AE186" s="106">
        <v>0</v>
      </c>
      <c r="AF186" s="66">
        <f t="shared" si="1684"/>
        <v>0</v>
      </c>
      <c r="AG186" s="65">
        <v>0</v>
      </c>
      <c r="AH186" s="106">
        <v>0</v>
      </c>
      <c r="AI186" s="66">
        <f t="shared" si="1685"/>
        <v>0</v>
      </c>
      <c r="AJ186" s="65">
        <v>0</v>
      </c>
      <c r="AK186" s="106">
        <v>0</v>
      </c>
      <c r="AL186" s="66">
        <f t="shared" si="1686"/>
        <v>0</v>
      </c>
      <c r="AM186" s="65">
        <v>0</v>
      </c>
      <c r="AN186" s="106">
        <v>0</v>
      </c>
      <c r="AO186" s="66">
        <f t="shared" si="1687"/>
        <v>0</v>
      </c>
      <c r="AP186" s="65">
        <v>0</v>
      </c>
      <c r="AQ186" s="106">
        <v>0</v>
      </c>
      <c r="AR186" s="66">
        <f t="shared" si="1688"/>
        <v>0</v>
      </c>
      <c r="AS186" s="65">
        <v>0</v>
      </c>
      <c r="AT186" s="106">
        <v>0</v>
      </c>
      <c r="AU186" s="66">
        <f t="shared" si="1689"/>
        <v>0</v>
      </c>
      <c r="AV186" s="65">
        <v>0</v>
      </c>
      <c r="AW186" s="106">
        <v>0</v>
      </c>
      <c r="AX186" s="66">
        <f t="shared" si="1690"/>
        <v>0</v>
      </c>
      <c r="AY186" s="65">
        <v>0</v>
      </c>
      <c r="AZ186" s="106">
        <v>0</v>
      </c>
      <c r="BA186" s="66">
        <f t="shared" si="1691"/>
        <v>0</v>
      </c>
      <c r="BB186" s="65">
        <v>0</v>
      </c>
      <c r="BC186" s="106">
        <v>0</v>
      </c>
      <c r="BD186" s="66">
        <f t="shared" si="1692"/>
        <v>0</v>
      </c>
      <c r="BE186" s="105">
        <v>0.59467999999999999</v>
      </c>
      <c r="BF186" s="106">
        <v>18.402999999999999</v>
      </c>
      <c r="BG186" s="66">
        <f t="shared" si="1693"/>
        <v>30946.055021187862</v>
      </c>
      <c r="BH186" s="65">
        <v>0</v>
      </c>
      <c r="BI186" s="106">
        <v>0</v>
      </c>
      <c r="BJ186" s="66">
        <f t="shared" si="1694"/>
        <v>0</v>
      </c>
      <c r="BK186" s="65"/>
      <c r="BL186" s="106"/>
      <c r="BM186" s="66"/>
      <c r="BN186" s="65">
        <v>0</v>
      </c>
      <c r="BO186" s="106">
        <v>0</v>
      </c>
      <c r="BP186" s="66">
        <f t="shared" si="1695"/>
        <v>0</v>
      </c>
      <c r="BQ186" s="65">
        <v>0</v>
      </c>
      <c r="BR186" s="106">
        <v>0</v>
      </c>
      <c r="BS186" s="66">
        <f t="shared" si="1696"/>
        <v>0</v>
      </c>
      <c r="BT186" s="65">
        <v>0</v>
      </c>
      <c r="BU186" s="106">
        <v>0</v>
      </c>
      <c r="BV186" s="66">
        <f t="shared" si="1697"/>
        <v>0</v>
      </c>
      <c r="BW186" s="65">
        <v>0</v>
      </c>
      <c r="BX186" s="106">
        <v>0</v>
      </c>
      <c r="BY186" s="66">
        <f t="shared" si="1698"/>
        <v>0</v>
      </c>
      <c r="BZ186" s="65">
        <v>0</v>
      </c>
      <c r="CA186" s="106">
        <v>0</v>
      </c>
      <c r="CB186" s="66">
        <f t="shared" si="1699"/>
        <v>0</v>
      </c>
      <c r="CC186" s="65">
        <v>0</v>
      </c>
      <c r="CD186" s="106">
        <v>0</v>
      </c>
      <c r="CE186" s="66">
        <f t="shared" si="1700"/>
        <v>0</v>
      </c>
      <c r="CF186" s="65">
        <v>0</v>
      </c>
      <c r="CG186" s="106">
        <v>0</v>
      </c>
      <c r="CH186" s="66">
        <f t="shared" si="1701"/>
        <v>0</v>
      </c>
      <c r="CI186" s="65">
        <v>0</v>
      </c>
      <c r="CJ186" s="106">
        <v>0</v>
      </c>
      <c r="CK186" s="66">
        <f t="shared" si="1702"/>
        <v>0</v>
      </c>
      <c r="CL186" s="105">
        <v>2.1999999999999999E-2</v>
      </c>
      <c r="CM186" s="106">
        <v>2.19</v>
      </c>
      <c r="CN186" s="66">
        <f t="shared" si="1703"/>
        <v>99545.454545454544</v>
      </c>
      <c r="CO186" s="65">
        <v>0</v>
      </c>
      <c r="CP186" s="106">
        <v>0</v>
      </c>
      <c r="CQ186" s="66">
        <f t="shared" si="1704"/>
        <v>0</v>
      </c>
      <c r="CR186" s="65">
        <v>0</v>
      </c>
      <c r="CS186" s="106">
        <v>0</v>
      </c>
      <c r="CT186" s="66">
        <f t="shared" si="1705"/>
        <v>0</v>
      </c>
      <c r="CU186" s="65">
        <v>0</v>
      </c>
      <c r="CV186" s="106">
        <v>0</v>
      </c>
      <c r="CW186" s="66">
        <f t="shared" si="1706"/>
        <v>0</v>
      </c>
      <c r="CX186" s="65">
        <v>0</v>
      </c>
      <c r="CY186" s="106">
        <v>0</v>
      </c>
      <c r="CZ186" s="66">
        <f t="shared" si="1707"/>
        <v>0</v>
      </c>
      <c r="DA186" s="65">
        <v>0</v>
      </c>
      <c r="DB186" s="106">
        <v>0</v>
      </c>
      <c r="DC186" s="66">
        <f t="shared" si="1708"/>
        <v>0</v>
      </c>
      <c r="DD186" s="65">
        <v>0</v>
      </c>
      <c r="DE186" s="106">
        <v>0</v>
      </c>
      <c r="DF186" s="66">
        <f t="shared" si="1709"/>
        <v>0</v>
      </c>
      <c r="DG186" s="65">
        <v>0</v>
      </c>
      <c r="DH186" s="106">
        <v>0</v>
      </c>
      <c r="DI186" s="66">
        <f t="shared" si="1710"/>
        <v>0</v>
      </c>
      <c r="DJ186" s="65">
        <v>0</v>
      </c>
      <c r="DK186" s="106">
        <v>0</v>
      </c>
      <c r="DL186" s="66">
        <f t="shared" si="1711"/>
        <v>0</v>
      </c>
      <c r="DM186" s="65">
        <v>0</v>
      </c>
      <c r="DN186" s="106">
        <v>0</v>
      </c>
      <c r="DO186" s="66">
        <f t="shared" si="1712"/>
        <v>0</v>
      </c>
      <c r="DP186" s="65">
        <v>0</v>
      </c>
      <c r="DQ186" s="106">
        <v>0</v>
      </c>
      <c r="DR186" s="66">
        <f t="shared" si="1713"/>
        <v>0</v>
      </c>
      <c r="DS186" s="65">
        <v>0</v>
      </c>
      <c r="DT186" s="106">
        <v>0</v>
      </c>
      <c r="DU186" s="66">
        <f t="shared" si="1714"/>
        <v>0</v>
      </c>
      <c r="DV186" s="65">
        <v>0</v>
      </c>
      <c r="DW186" s="106">
        <v>0</v>
      </c>
      <c r="DX186" s="66">
        <f t="shared" si="1715"/>
        <v>0</v>
      </c>
      <c r="DY186" s="65">
        <v>0</v>
      </c>
      <c r="DZ186" s="106">
        <v>0</v>
      </c>
      <c r="EA186" s="66">
        <f t="shared" si="1716"/>
        <v>0</v>
      </c>
      <c r="EB186" s="105">
        <v>16.021599999999999</v>
      </c>
      <c r="EC186" s="106">
        <v>849.81</v>
      </c>
      <c r="ED186" s="66">
        <f t="shared" si="1717"/>
        <v>53041.518949418285</v>
      </c>
      <c r="EE186" s="65">
        <v>0</v>
      </c>
      <c r="EF186" s="106">
        <v>0</v>
      </c>
      <c r="EG186" s="66">
        <f t="shared" si="1718"/>
        <v>0</v>
      </c>
      <c r="EH186" s="65">
        <v>0</v>
      </c>
      <c r="EI186" s="106">
        <v>0</v>
      </c>
      <c r="EJ186" s="66">
        <f t="shared" si="1719"/>
        <v>0</v>
      </c>
      <c r="EK186" s="65">
        <v>0</v>
      </c>
      <c r="EL186" s="106">
        <v>0</v>
      </c>
      <c r="EM186" s="66">
        <f t="shared" si="1720"/>
        <v>0</v>
      </c>
      <c r="EN186" s="105">
        <v>9.2999999999999999E-2</v>
      </c>
      <c r="EO186" s="106">
        <v>34.713000000000001</v>
      </c>
      <c r="EP186" s="66">
        <f t="shared" si="1721"/>
        <v>373258.06451612903</v>
      </c>
      <c r="EQ186" s="65">
        <v>0</v>
      </c>
      <c r="ER186" s="106">
        <v>0</v>
      </c>
      <c r="ES186" s="66">
        <f t="shared" si="1722"/>
        <v>0</v>
      </c>
      <c r="ET186" s="65">
        <v>0</v>
      </c>
      <c r="EU186" s="106">
        <v>0</v>
      </c>
      <c r="EV186" s="66">
        <f t="shared" si="1723"/>
        <v>0</v>
      </c>
      <c r="EW186" s="65">
        <v>0</v>
      </c>
      <c r="EX186" s="106">
        <v>0</v>
      </c>
      <c r="EY186" s="66">
        <f t="shared" si="1724"/>
        <v>0</v>
      </c>
      <c r="EZ186" s="105">
        <v>8.8000000000000005E-3</v>
      </c>
      <c r="FA186" s="106">
        <v>1.296</v>
      </c>
      <c r="FB186" s="66">
        <f t="shared" si="1725"/>
        <v>147272.72727272729</v>
      </c>
      <c r="FC186" s="105">
        <v>4.3745500000000002</v>
      </c>
      <c r="FD186" s="106">
        <v>132.965</v>
      </c>
      <c r="FE186" s="66">
        <f t="shared" si="1726"/>
        <v>30395.126355853743</v>
      </c>
      <c r="FF186" s="105">
        <v>43.244889999999998</v>
      </c>
      <c r="FG186" s="106">
        <v>1948.0630000000001</v>
      </c>
      <c r="FH186" s="66">
        <f t="shared" si="1727"/>
        <v>45047.241419737686</v>
      </c>
      <c r="FI186" s="105">
        <v>2.1999999999999999E-2</v>
      </c>
      <c r="FJ186" s="106">
        <v>9.17</v>
      </c>
      <c r="FK186" s="66">
        <f t="shared" si="1728"/>
        <v>416818.18181818182</v>
      </c>
      <c r="FL186" s="65">
        <v>0</v>
      </c>
      <c r="FM186" s="106">
        <v>0</v>
      </c>
      <c r="FN186" s="66">
        <f t="shared" si="1729"/>
        <v>0</v>
      </c>
      <c r="FO186" s="65">
        <v>0</v>
      </c>
      <c r="FP186" s="106">
        <v>0</v>
      </c>
      <c r="FQ186" s="66">
        <f t="shared" si="1730"/>
        <v>0</v>
      </c>
      <c r="FR186" s="65">
        <v>0</v>
      </c>
      <c r="FS186" s="106">
        <v>0</v>
      </c>
      <c r="FT186" s="66">
        <f t="shared" si="1731"/>
        <v>0</v>
      </c>
      <c r="FU186" s="65">
        <v>0</v>
      </c>
      <c r="FV186" s="106">
        <v>0</v>
      </c>
      <c r="FW186" s="66">
        <f t="shared" si="1732"/>
        <v>0</v>
      </c>
      <c r="FX186" s="65">
        <v>0</v>
      </c>
      <c r="FY186" s="106">
        <v>0</v>
      </c>
      <c r="FZ186" s="66">
        <f t="shared" si="1733"/>
        <v>0</v>
      </c>
      <c r="GA186" s="65">
        <v>0</v>
      </c>
      <c r="GB186" s="106">
        <v>0</v>
      </c>
      <c r="GC186" s="66">
        <f t="shared" si="1734"/>
        <v>0</v>
      </c>
      <c r="GD186" s="65">
        <v>0</v>
      </c>
      <c r="GE186" s="106">
        <v>0</v>
      </c>
      <c r="GF186" s="66">
        <f t="shared" si="1735"/>
        <v>0</v>
      </c>
      <c r="GG186" s="65">
        <v>0</v>
      </c>
      <c r="GH186" s="106">
        <v>0</v>
      </c>
      <c r="GI186" s="66">
        <f t="shared" si="1736"/>
        <v>0</v>
      </c>
      <c r="GJ186" s="65">
        <v>0</v>
      </c>
      <c r="GK186" s="106">
        <v>0</v>
      </c>
      <c r="GL186" s="66">
        <f t="shared" si="1737"/>
        <v>0</v>
      </c>
      <c r="GM186" s="65">
        <v>0</v>
      </c>
      <c r="GN186" s="106">
        <v>0</v>
      </c>
      <c r="GO186" s="66">
        <f t="shared" si="1738"/>
        <v>0</v>
      </c>
      <c r="GP186" s="105">
        <v>0.55000000000000004</v>
      </c>
      <c r="GQ186" s="106">
        <v>0.55000000000000004</v>
      </c>
      <c r="GR186" s="66">
        <f t="shared" si="1739"/>
        <v>1000</v>
      </c>
      <c r="GS186" s="65">
        <v>0</v>
      </c>
      <c r="GT186" s="106">
        <v>0</v>
      </c>
      <c r="GU186" s="66">
        <f t="shared" si="1740"/>
        <v>0</v>
      </c>
      <c r="GV186" s="65">
        <v>0</v>
      </c>
      <c r="GW186" s="106">
        <v>0</v>
      </c>
      <c r="GX186" s="66">
        <f t="shared" si="1741"/>
        <v>0</v>
      </c>
      <c r="GY186" s="65">
        <v>0</v>
      </c>
      <c r="GZ186" s="106">
        <v>0</v>
      </c>
      <c r="HA186" s="66">
        <f t="shared" si="1742"/>
        <v>0</v>
      </c>
      <c r="HB186" s="65">
        <v>0</v>
      </c>
      <c r="HC186" s="106">
        <v>0</v>
      </c>
      <c r="HD186" s="66">
        <f t="shared" si="1743"/>
        <v>0</v>
      </c>
      <c r="HE186" s="65">
        <v>0</v>
      </c>
      <c r="HF186" s="106">
        <v>0</v>
      </c>
      <c r="HG186" s="66">
        <f t="shared" si="1744"/>
        <v>0</v>
      </c>
      <c r="HH186" s="105">
        <v>20.30659</v>
      </c>
      <c r="HI186" s="106">
        <v>853.10900000000004</v>
      </c>
      <c r="HJ186" s="66">
        <f t="shared" si="1745"/>
        <v>42011.435696490647</v>
      </c>
      <c r="HK186" s="65">
        <v>0</v>
      </c>
      <c r="HL186" s="106">
        <v>0</v>
      </c>
      <c r="HM186" s="66">
        <f t="shared" si="1746"/>
        <v>0</v>
      </c>
      <c r="HN186" s="65">
        <v>0</v>
      </c>
      <c r="HO186" s="106">
        <v>0</v>
      </c>
      <c r="HP186" s="66">
        <f t="shared" si="1747"/>
        <v>0</v>
      </c>
      <c r="HQ186" s="65">
        <v>0</v>
      </c>
      <c r="HR186" s="106">
        <v>0</v>
      </c>
      <c r="HS186" s="66">
        <f t="shared" si="1748"/>
        <v>0</v>
      </c>
      <c r="HT186" s="65">
        <v>0</v>
      </c>
      <c r="HU186" s="106">
        <v>0</v>
      </c>
      <c r="HV186" s="66">
        <f t="shared" si="1749"/>
        <v>0</v>
      </c>
      <c r="HW186" s="65">
        <v>0</v>
      </c>
      <c r="HX186" s="106">
        <v>0</v>
      </c>
      <c r="HY186" s="66">
        <f t="shared" si="1750"/>
        <v>0</v>
      </c>
      <c r="HZ186" s="65">
        <v>0</v>
      </c>
      <c r="IA186" s="106">
        <v>0</v>
      </c>
      <c r="IB186" s="66">
        <f t="shared" si="1751"/>
        <v>0</v>
      </c>
      <c r="IC186" s="65">
        <v>0</v>
      </c>
      <c r="ID186" s="106">
        <v>0</v>
      </c>
      <c r="IE186" s="66">
        <f t="shared" si="1752"/>
        <v>0</v>
      </c>
      <c r="IF186" s="65">
        <v>0</v>
      </c>
      <c r="IG186" s="106">
        <v>0</v>
      </c>
      <c r="IH186" s="66">
        <f t="shared" si="1753"/>
        <v>0</v>
      </c>
      <c r="II186" s="65">
        <v>0</v>
      </c>
      <c r="IJ186" s="106">
        <v>0</v>
      </c>
      <c r="IK186" s="66">
        <f t="shared" si="1754"/>
        <v>0</v>
      </c>
      <c r="IL186" s="65">
        <v>0</v>
      </c>
      <c r="IM186" s="106">
        <v>0</v>
      </c>
      <c r="IN186" s="66">
        <f t="shared" si="1755"/>
        <v>0</v>
      </c>
      <c r="IO186" s="105">
        <v>1.55</v>
      </c>
      <c r="IP186" s="106">
        <v>206.59800000000001</v>
      </c>
      <c r="IQ186" s="66">
        <f t="shared" si="1756"/>
        <v>133289.03225806452</v>
      </c>
      <c r="IR186" s="105">
        <v>0.11418</v>
      </c>
      <c r="IS186" s="106">
        <v>26.619</v>
      </c>
      <c r="IT186" s="66">
        <f t="shared" si="1757"/>
        <v>233131.89700472934</v>
      </c>
      <c r="IU186" s="65">
        <v>0</v>
      </c>
      <c r="IV186" s="106">
        <v>0</v>
      </c>
      <c r="IW186" s="66">
        <f t="shared" si="1758"/>
        <v>0</v>
      </c>
      <c r="IX186" s="65">
        <v>0</v>
      </c>
      <c r="IY186" s="106">
        <v>0</v>
      </c>
      <c r="IZ186" s="66">
        <f t="shared" si="1759"/>
        <v>0</v>
      </c>
      <c r="JA186" s="65">
        <v>0</v>
      </c>
      <c r="JB186" s="106">
        <v>0</v>
      </c>
      <c r="JC186" s="66">
        <f t="shared" si="1760"/>
        <v>0</v>
      </c>
      <c r="JD186" s="105">
        <v>0.25544</v>
      </c>
      <c r="JE186" s="106">
        <v>9.9819999999999993</v>
      </c>
      <c r="JF186" s="66">
        <f t="shared" si="1761"/>
        <v>39077.669902912618</v>
      </c>
      <c r="JG186" s="105">
        <v>0.161</v>
      </c>
      <c r="JH186" s="106">
        <v>16.052</v>
      </c>
      <c r="JI186" s="66">
        <f t="shared" si="1762"/>
        <v>99701.863354037254</v>
      </c>
      <c r="JJ186" s="11">
        <f t="shared" si="1764"/>
        <v>88.264209999999991</v>
      </c>
      <c r="JK186" s="21">
        <f t="shared" si="1765"/>
        <v>4251.3869999999997</v>
      </c>
    </row>
    <row r="187" spans="1:271" ht="15" thickBot="1" x14ac:dyDescent="0.35">
      <c r="A187" s="91"/>
      <c r="B187" s="93" t="s">
        <v>17</v>
      </c>
      <c r="C187" s="94">
        <f t="shared" ref="C187:D187" si="1767">SUM(C175:C186)</f>
        <v>0</v>
      </c>
      <c r="D187" s="95">
        <f t="shared" si="1767"/>
        <v>0</v>
      </c>
      <c r="E187" s="70"/>
      <c r="F187" s="94">
        <f t="shared" ref="F187:G187" si="1768">SUM(F175:F186)</f>
        <v>9.0987600000000004</v>
      </c>
      <c r="G187" s="95">
        <f t="shared" si="1768"/>
        <v>523.11699999999996</v>
      </c>
      <c r="H187" s="70"/>
      <c r="I187" s="94">
        <f t="shared" ref="I187:J187" si="1769">SUM(I175:I186)</f>
        <v>0</v>
      </c>
      <c r="J187" s="95">
        <f t="shared" si="1769"/>
        <v>0</v>
      </c>
      <c r="K187" s="70"/>
      <c r="L187" s="94">
        <f t="shared" ref="L187:M187" si="1770">SUM(L175:L186)</f>
        <v>0.40192</v>
      </c>
      <c r="M187" s="95">
        <f t="shared" si="1770"/>
        <v>29.811999999999998</v>
      </c>
      <c r="N187" s="70"/>
      <c r="O187" s="94">
        <f t="shared" ref="O187:P187" si="1771">SUM(O175:O186)</f>
        <v>0</v>
      </c>
      <c r="P187" s="95">
        <f t="shared" si="1771"/>
        <v>0</v>
      </c>
      <c r="Q187" s="70"/>
      <c r="R187" s="94">
        <f t="shared" ref="R187:S187" si="1772">SUM(R175:R186)</f>
        <v>0</v>
      </c>
      <c r="S187" s="95">
        <f t="shared" si="1772"/>
        <v>0</v>
      </c>
      <c r="T187" s="70"/>
      <c r="U187" s="94">
        <f t="shared" ref="U187:V187" si="1773">SUM(U175:U186)</f>
        <v>4.2419999999999999E-2</v>
      </c>
      <c r="V187" s="95">
        <f t="shared" si="1773"/>
        <v>1.6160000000000001</v>
      </c>
      <c r="W187" s="70"/>
      <c r="X187" s="94">
        <f t="shared" ref="X187:Y187" si="1774">SUM(X175:X186)</f>
        <v>801.32633999999996</v>
      </c>
      <c r="Y187" s="95">
        <f t="shared" si="1774"/>
        <v>35236.928999999996</v>
      </c>
      <c r="Z187" s="70"/>
      <c r="AA187" s="94">
        <f t="shared" ref="AA187:AB187" si="1775">SUM(AA175:AA186)</f>
        <v>0</v>
      </c>
      <c r="AB187" s="95">
        <f t="shared" si="1775"/>
        <v>0</v>
      </c>
      <c r="AC187" s="70"/>
      <c r="AD187" s="94">
        <f t="shared" ref="AD187:AE187" si="1776">SUM(AD175:AD186)</f>
        <v>0</v>
      </c>
      <c r="AE187" s="95">
        <f t="shared" si="1776"/>
        <v>0</v>
      </c>
      <c r="AF187" s="70"/>
      <c r="AG187" s="94">
        <f t="shared" ref="AG187:AH187" si="1777">SUM(AG175:AG186)</f>
        <v>5.1600000000000005E-3</v>
      </c>
      <c r="AH187" s="95">
        <f t="shared" si="1777"/>
        <v>0.12</v>
      </c>
      <c r="AI187" s="70"/>
      <c r="AJ187" s="94">
        <f t="shared" ref="AJ187:AK187" si="1778">SUM(AJ175:AJ186)</f>
        <v>0</v>
      </c>
      <c r="AK187" s="95">
        <f t="shared" si="1778"/>
        <v>0</v>
      </c>
      <c r="AL187" s="70"/>
      <c r="AM187" s="94">
        <f t="shared" ref="AM187:AN187" si="1779">SUM(AM175:AM186)</f>
        <v>0</v>
      </c>
      <c r="AN187" s="95">
        <f t="shared" si="1779"/>
        <v>0</v>
      </c>
      <c r="AO187" s="70"/>
      <c r="AP187" s="94">
        <f t="shared" ref="AP187:AQ187" si="1780">SUM(AP175:AP186)</f>
        <v>0</v>
      </c>
      <c r="AQ187" s="95">
        <f t="shared" si="1780"/>
        <v>0</v>
      </c>
      <c r="AR187" s="70"/>
      <c r="AS187" s="94">
        <f t="shared" ref="AS187:AT187" si="1781">SUM(AS175:AS186)</f>
        <v>0.58643999999999996</v>
      </c>
      <c r="AT187" s="95">
        <f t="shared" si="1781"/>
        <v>26.213999999999999</v>
      </c>
      <c r="AU187" s="70"/>
      <c r="AV187" s="94">
        <f t="shared" ref="AV187:AW187" si="1782">SUM(AV175:AV186)</f>
        <v>0</v>
      </c>
      <c r="AW187" s="95">
        <f t="shared" si="1782"/>
        <v>0</v>
      </c>
      <c r="AX187" s="70"/>
      <c r="AY187" s="94">
        <f t="shared" ref="AY187:AZ187" si="1783">SUM(AY175:AY186)</f>
        <v>0</v>
      </c>
      <c r="AZ187" s="95">
        <f t="shared" si="1783"/>
        <v>0</v>
      </c>
      <c r="BA187" s="70"/>
      <c r="BB187" s="94">
        <f t="shared" ref="BB187:BC187" si="1784">SUM(BB175:BB186)</f>
        <v>2.9365799999999997</v>
      </c>
      <c r="BC187" s="95">
        <f t="shared" si="1784"/>
        <v>115.962</v>
      </c>
      <c r="BD187" s="70"/>
      <c r="BE187" s="94">
        <f t="shared" ref="BE187:BF187" si="1785">SUM(BE175:BE186)</f>
        <v>18.04626</v>
      </c>
      <c r="BF187" s="95">
        <f t="shared" si="1785"/>
        <v>799.94</v>
      </c>
      <c r="BG187" s="70"/>
      <c r="BH187" s="94">
        <f t="shared" ref="BH187:BI187" si="1786">SUM(BH175:BH186)</f>
        <v>0</v>
      </c>
      <c r="BI187" s="95">
        <f t="shared" si="1786"/>
        <v>0</v>
      </c>
      <c r="BJ187" s="70"/>
      <c r="BK187" s="94"/>
      <c r="BL187" s="95"/>
      <c r="BM187" s="70"/>
      <c r="BN187" s="94">
        <f t="shared" ref="BN187:BO187" si="1787">SUM(BN175:BN186)</f>
        <v>0</v>
      </c>
      <c r="BO187" s="95">
        <f t="shared" si="1787"/>
        <v>0</v>
      </c>
      <c r="BP187" s="70"/>
      <c r="BQ187" s="94">
        <f t="shared" ref="BQ187:BR187" si="1788">SUM(BQ175:BQ186)</f>
        <v>0</v>
      </c>
      <c r="BR187" s="95">
        <f t="shared" si="1788"/>
        <v>0</v>
      </c>
      <c r="BS187" s="70"/>
      <c r="BT187" s="94">
        <f t="shared" ref="BT187:BU187" si="1789">SUM(BT175:BT186)</f>
        <v>319.41037999999998</v>
      </c>
      <c r="BU187" s="95">
        <f t="shared" si="1789"/>
        <v>12524.901</v>
      </c>
      <c r="BV187" s="70"/>
      <c r="BW187" s="94">
        <f t="shared" ref="BW187:BX187" si="1790">SUM(BW175:BW186)</f>
        <v>5.0600000000000003E-3</v>
      </c>
      <c r="BX187" s="95">
        <f t="shared" si="1790"/>
        <v>0.56700000000000006</v>
      </c>
      <c r="BY187" s="70"/>
      <c r="BZ187" s="94">
        <f t="shared" ref="BZ187:CA187" si="1791">SUM(BZ175:BZ186)</f>
        <v>0</v>
      </c>
      <c r="CA187" s="95">
        <f t="shared" si="1791"/>
        <v>0</v>
      </c>
      <c r="CB187" s="70"/>
      <c r="CC187" s="94">
        <f t="shared" ref="CC187:CD187" si="1792">SUM(CC175:CC186)</f>
        <v>0.16350000000000001</v>
      </c>
      <c r="CD187" s="95">
        <f t="shared" si="1792"/>
        <v>19.654</v>
      </c>
      <c r="CE187" s="70"/>
      <c r="CF187" s="94">
        <f t="shared" ref="CF187:CG187" si="1793">SUM(CF175:CF186)</f>
        <v>0</v>
      </c>
      <c r="CG187" s="95">
        <f t="shared" si="1793"/>
        <v>0</v>
      </c>
      <c r="CH187" s="70"/>
      <c r="CI187" s="94">
        <f t="shared" ref="CI187:CJ187" si="1794">SUM(CI175:CI186)</f>
        <v>3.0000000000000001E-3</v>
      </c>
      <c r="CJ187" s="95">
        <f t="shared" si="1794"/>
        <v>0.628</v>
      </c>
      <c r="CK187" s="70"/>
      <c r="CL187" s="94">
        <f t="shared" ref="CL187:CM187" si="1795">SUM(CL175:CL186)</f>
        <v>1.4095000000000002</v>
      </c>
      <c r="CM187" s="95">
        <f t="shared" si="1795"/>
        <v>74.498000000000005</v>
      </c>
      <c r="CN187" s="70"/>
      <c r="CO187" s="94">
        <f t="shared" ref="CO187:CP187" si="1796">SUM(CO175:CO186)</f>
        <v>0</v>
      </c>
      <c r="CP187" s="95">
        <f t="shared" si="1796"/>
        <v>0</v>
      </c>
      <c r="CQ187" s="70"/>
      <c r="CR187" s="94">
        <f t="shared" ref="CR187:CS187" si="1797">SUM(CR175:CR186)</f>
        <v>0</v>
      </c>
      <c r="CS187" s="95">
        <f t="shared" si="1797"/>
        <v>0</v>
      </c>
      <c r="CT187" s="70"/>
      <c r="CU187" s="94">
        <f t="shared" ref="CU187:CV187" si="1798">SUM(CU175:CU186)</f>
        <v>0</v>
      </c>
      <c r="CV187" s="95">
        <f t="shared" si="1798"/>
        <v>0</v>
      </c>
      <c r="CW187" s="70"/>
      <c r="CX187" s="94">
        <f t="shared" ref="CX187:CY187" si="1799">SUM(CX175:CX186)</f>
        <v>32.64</v>
      </c>
      <c r="CY187" s="95">
        <f t="shared" si="1799"/>
        <v>1030.356</v>
      </c>
      <c r="CZ187" s="70"/>
      <c r="DA187" s="94">
        <f t="shared" ref="DA187:DB187" si="1800">SUM(DA175:DA186)</f>
        <v>0</v>
      </c>
      <c r="DB187" s="95">
        <f t="shared" si="1800"/>
        <v>0</v>
      </c>
      <c r="DC187" s="70"/>
      <c r="DD187" s="94">
        <f t="shared" ref="DD187:DE187" si="1801">SUM(DD175:DD186)</f>
        <v>8.7999999999999995E-2</v>
      </c>
      <c r="DE187" s="95">
        <f t="shared" si="1801"/>
        <v>14.095000000000001</v>
      </c>
      <c r="DF187" s="70"/>
      <c r="DG187" s="94">
        <f t="shared" ref="DG187:DH187" si="1802">SUM(DG175:DG186)</f>
        <v>0</v>
      </c>
      <c r="DH187" s="95">
        <f t="shared" si="1802"/>
        <v>0</v>
      </c>
      <c r="DI187" s="70"/>
      <c r="DJ187" s="94">
        <f t="shared" ref="DJ187:DK187" si="1803">SUM(DJ175:DJ186)</f>
        <v>0</v>
      </c>
      <c r="DK187" s="95">
        <f t="shared" si="1803"/>
        <v>0</v>
      </c>
      <c r="DL187" s="70"/>
      <c r="DM187" s="94">
        <f t="shared" ref="DM187:DN187" si="1804">SUM(DM175:DM186)</f>
        <v>0</v>
      </c>
      <c r="DN187" s="95">
        <f t="shared" si="1804"/>
        <v>0</v>
      </c>
      <c r="DO187" s="70"/>
      <c r="DP187" s="94">
        <f t="shared" ref="DP187:DQ187" si="1805">SUM(DP175:DP186)</f>
        <v>3.2648600000000005</v>
      </c>
      <c r="DQ187" s="95">
        <f t="shared" si="1805"/>
        <v>61.536000000000001</v>
      </c>
      <c r="DR187" s="70"/>
      <c r="DS187" s="94">
        <f t="shared" ref="DS187:DT187" si="1806">SUM(DS175:DS186)</f>
        <v>0</v>
      </c>
      <c r="DT187" s="95">
        <f t="shared" si="1806"/>
        <v>0</v>
      </c>
      <c r="DU187" s="70"/>
      <c r="DV187" s="94">
        <f t="shared" ref="DV187:DW187" si="1807">SUM(DV175:DV186)</f>
        <v>6.412000000000001E-2</v>
      </c>
      <c r="DW187" s="95">
        <f t="shared" si="1807"/>
        <v>3.2160000000000002</v>
      </c>
      <c r="DX187" s="70"/>
      <c r="DY187" s="94">
        <f t="shared" ref="DY187:DZ187" si="1808">SUM(DY175:DY186)</f>
        <v>0</v>
      </c>
      <c r="DZ187" s="95">
        <f t="shared" si="1808"/>
        <v>0</v>
      </c>
      <c r="EA187" s="70"/>
      <c r="EB187" s="94">
        <f t="shared" ref="EB187:EC187" si="1809">SUM(EB175:EB186)</f>
        <v>161.35092</v>
      </c>
      <c r="EC187" s="95">
        <f t="shared" si="1809"/>
        <v>6689.9740000000002</v>
      </c>
      <c r="ED187" s="70"/>
      <c r="EE187" s="94">
        <f t="shared" ref="EE187:EF187" si="1810">SUM(EE175:EE186)</f>
        <v>0</v>
      </c>
      <c r="EF187" s="95">
        <f t="shared" si="1810"/>
        <v>0</v>
      </c>
      <c r="EG187" s="70"/>
      <c r="EH187" s="94">
        <f t="shared" ref="EH187:EI187" si="1811">SUM(EH175:EH186)</f>
        <v>0</v>
      </c>
      <c r="EI187" s="95">
        <f t="shared" si="1811"/>
        <v>0</v>
      </c>
      <c r="EJ187" s="70"/>
      <c r="EK187" s="94">
        <f t="shared" ref="EK187:EL187" si="1812">SUM(EK175:EK186)</f>
        <v>0.55279999999999996</v>
      </c>
      <c r="EL187" s="95">
        <f t="shared" si="1812"/>
        <v>12.64</v>
      </c>
      <c r="EM187" s="70"/>
      <c r="EN187" s="94">
        <f t="shared" ref="EN187:EO187" si="1813">SUM(EN175:EN186)</f>
        <v>8.0333900000000007</v>
      </c>
      <c r="EO187" s="95">
        <f t="shared" si="1813"/>
        <v>430.01600000000002</v>
      </c>
      <c r="EP187" s="70"/>
      <c r="EQ187" s="94">
        <f t="shared" ref="EQ187:ER187" si="1814">SUM(EQ175:EQ186)</f>
        <v>1.042</v>
      </c>
      <c r="ER187" s="95">
        <f t="shared" si="1814"/>
        <v>239.23099999999999</v>
      </c>
      <c r="ES187" s="70"/>
      <c r="ET187" s="94">
        <f t="shared" ref="ET187:EU187" si="1815">SUM(ET175:ET186)</f>
        <v>1.4400000000000001E-3</v>
      </c>
      <c r="EU187" s="95">
        <f t="shared" si="1815"/>
        <v>8.2000000000000003E-2</v>
      </c>
      <c r="EV187" s="70"/>
      <c r="EW187" s="94">
        <f t="shared" ref="EW187:EX187" si="1816">SUM(EW175:EW186)</f>
        <v>0</v>
      </c>
      <c r="EX187" s="95">
        <f t="shared" si="1816"/>
        <v>0</v>
      </c>
      <c r="EY187" s="70"/>
      <c r="EZ187" s="94">
        <f t="shared" ref="EZ187:FA187" si="1817">SUM(EZ175:EZ186)</f>
        <v>26.918800000000001</v>
      </c>
      <c r="FA187" s="95">
        <f t="shared" si="1817"/>
        <v>1726.6160000000002</v>
      </c>
      <c r="FB187" s="70"/>
      <c r="FC187" s="94">
        <f t="shared" ref="FC187:FD187" si="1818">SUM(FC175:FC186)</f>
        <v>317.62719999999996</v>
      </c>
      <c r="FD187" s="95">
        <f t="shared" si="1818"/>
        <v>10757.134</v>
      </c>
      <c r="FE187" s="70"/>
      <c r="FF187" s="94">
        <f t="shared" ref="FF187:FG187" si="1819">SUM(FF175:FF186)</f>
        <v>732.20823000000019</v>
      </c>
      <c r="FG187" s="95">
        <f t="shared" si="1819"/>
        <v>30597.698000000004</v>
      </c>
      <c r="FH187" s="70"/>
      <c r="FI187" s="94">
        <f t="shared" ref="FI187:FJ187" si="1820">SUM(FI175:FI186)</f>
        <v>0.16494999999999999</v>
      </c>
      <c r="FJ187" s="95">
        <f t="shared" si="1820"/>
        <v>18.573</v>
      </c>
      <c r="FK187" s="70"/>
      <c r="FL187" s="94">
        <f t="shared" ref="FL187:FM187" si="1821">SUM(FL175:FL186)</f>
        <v>0.06</v>
      </c>
      <c r="FM187" s="95">
        <f t="shared" si="1821"/>
        <v>20.318999999999999</v>
      </c>
      <c r="FN187" s="70"/>
      <c r="FO187" s="94">
        <f t="shared" ref="FO187:FP187" si="1822">SUM(FO175:FO186)</f>
        <v>0.54900000000000004</v>
      </c>
      <c r="FP187" s="95">
        <f t="shared" si="1822"/>
        <v>38.544000000000004</v>
      </c>
      <c r="FQ187" s="70"/>
      <c r="FR187" s="94">
        <f t="shared" ref="FR187:FS187" si="1823">SUM(FR175:FR186)</f>
        <v>0</v>
      </c>
      <c r="FS187" s="95">
        <f t="shared" si="1823"/>
        <v>0</v>
      </c>
      <c r="FT187" s="70"/>
      <c r="FU187" s="94">
        <f t="shared" ref="FU187:FV187" si="1824">SUM(FU175:FU186)</f>
        <v>0</v>
      </c>
      <c r="FV187" s="95">
        <f t="shared" si="1824"/>
        <v>0</v>
      </c>
      <c r="FW187" s="70"/>
      <c r="FX187" s="94">
        <f t="shared" ref="FX187:FY187" si="1825">SUM(FX175:FX186)</f>
        <v>0</v>
      </c>
      <c r="FY187" s="95">
        <f t="shared" si="1825"/>
        <v>0</v>
      </c>
      <c r="FZ187" s="70"/>
      <c r="GA187" s="94">
        <f t="shared" ref="GA187:GB187" si="1826">SUM(GA175:GA186)</f>
        <v>0</v>
      </c>
      <c r="GB187" s="95">
        <f t="shared" si="1826"/>
        <v>0</v>
      </c>
      <c r="GC187" s="70"/>
      <c r="GD187" s="94">
        <f t="shared" ref="GD187:GE187" si="1827">SUM(GD175:GD186)</f>
        <v>0</v>
      </c>
      <c r="GE187" s="95">
        <f t="shared" si="1827"/>
        <v>0</v>
      </c>
      <c r="GF187" s="70"/>
      <c r="GG187" s="94">
        <f t="shared" ref="GG187:GH187" si="1828">SUM(GG175:GG186)</f>
        <v>0.54586999999999997</v>
      </c>
      <c r="GH187" s="95">
        <f t="shared" si="1828"/>
        <v>27.082999999999998</v>
      </c>
      <c r="GI187" s="70"/>
      <c r="GJ187" s="94">
        <f t="shared" ref="GJ187:GK187" si="1829">SUM(GJ175:GJ186)</f>
        <v>0</v>
      </c>
      <c r="GK187" s="95">
        <f t="shared" si="1829"/>
        <v>0</v>
      </c>
      <c r="GL187" s="70"/>
      <c r="GM187" s="94">
        <f t="shared" ref="GM187:GN187" si="1830">SUM(GM175:GM186)</f>
        <v>0</v>
      </c>
      <c r="GN187" s="95">
        <f t="shared" si="1830"/>
        <v>0</v>
      </c>
      <c r="GO187" s="70"/>
      <c r="GP187" s="94">
        <f t="shared" ref="GP187:GQ187" si="1831">SUM(GP175:GP186)</f>
        <v>0.81374000000000002</v>
      </c>
      <c r="GQ187" s="95">
        <f t="shared" si="1831"/>
        <v>11.943999999999999</v>
      </c>
      <c r="GR187" s="70"/>
      <c r="GS187" s="94">
        <f t="shared" ref="GS187:GT187" si="1832">SUM(GS175:GS186)</f>
        <v>0</v>
      </c>
      <c r="GT187" s="95">
        <f t="shared" si="1832"/>
        <v>0</v>
      </c>
      <c r="GU187" s="70"/>
      <c r="GV187" s="94">
        <f t="shared" ref="GV187:GW187" si="1833">SUM(GV175:GV186)</f>
        <v>0</v>
      </c>
      <c r="GW187" s="95">
        <f t="shared" si="1833"/>
        <v>0</v>
      </c>
      <c r="GX187" s="70"/>
      <c r="GY187" s="94">
        <f t="shared" ref="GY187:GZ187" si="1834">SUM(GY175:GY186)</f>
        <v>0</v>
      </c>
      <c r="GZ187" s="95">
        <f t="shared" si="1834"/>
        <v>0</v>
      </c>
      <c r="HA187" s="70"/>
      <c r="HB187" s="94">
        <f t="shared" ref="HB187:HC187" si="1835">SUM(HB175:HB186)</f>
        <v>0</v>
      </c>
      <c r="HC187" s="95">
        <f t="shared" si="1835"/>
        <v>0</v>
      </c>
      <c r="HD187" s="70"/>
      <c r="HE187" s="94">
        <f t="shared" ref="HE187:HF187" si="1836">SUM(HE175:HE186)</f>
        <v>3.6260000000000001E-2</v>
      </c>
      <c r="HF187" s="95">
        <f t="shared" si="1836"/>
        <v>2.1669999999999998</v>
      </c>
      <c r="HG187" s="70"/>
      <c r="HH187" s="94">
        <f t="shared" ref="HH187:HI187" si="1837">SUM(HH175:HH186)</f>
        <v>20.30659</v>
      </c>
      <c r="HI187" s="95">
        <f t="shared" si="1837"/>
        <v>853.10900000000004</v>
      </c>
      <c r="HJ187" s="70"/>
      <c r="HK187" s="94">
        <f t="shared" ref="HK187:HL187" si="1838">SUM(HK175:HK186)</f>
        <v>0</v>
      </c>
      <c r="HL187" s="95">
        <f t="shared" si="1838"/>
        <v>0</v>
      </c>
      <c r="HM187" s="70"/>
      <c r="HN187" s="94">
        <f t="shared" ref="HN187:HO187" si="1839">SUM(HN175:HN186)</f>
        <v>0</v>
      </c>
      <c r="HO187" s="95">
        <f t="shared" si="1839"/>
        <v>0</v>
      </c>
      <c r="HP187" s="70"/>
      <c r="HQ187" s="94">
        <f t="shared" ref="HQ187:HR187" si="1840">SUM(HQ175:HQ186)</f>
        <v>0</v>
      </c>
      <c r="HR187" s="95">
        <f t="shared" si="1840"/>
        <v>0</v>
      </c>
      <c r="HS187" s="70"/>
      <c r="HT187" s="94">
        <f t="shared" ref="HT187:HU187" si="1841">SUM(HT175:HT186)</f>
        <v>0</v>
      </c>
      <c r="HU187" s="95">
        <f t="shared" si="1841"/>
        <v>0</v>
      </c>
      <c r="HV187" s="70"/>
      <c r="HW187" s="94">
        <f t="shared" ref="HW187:HX187" si="1842">SUM(HW175:HW186)</f>
        <v>0</v>
      </c>
      <c r="HX187" s="95">
        <f t="shared" si="1842"/>
        <v>0</v>
      </c>
      <c r="HY187" s="70"/>
      <c r="HZ187" s="94">
        <f t="shared" ref="HZ187:IA187" si="1843">SUM(HZ175:HZ186)</f>
        <v>0</v>
      </c>
      <c r="IA187" s="95">
        <f t="shared" si="1843"/>
        <v>0</v>
      </c>
      <c r="IB187" s="70"/>
      <c r="IC187" s="94">
        <f t="shared" ref="IC187:ID187" si="1844">SUM(IC175:IC186)</f>
        <v>0.98060000000000003</v>
      </c>
      <c r="ID187" s="95">
        <f t="shared" si="1844"/>
        <v>41.869</v>
      </c>
      <c r="IE187" s="70"/>
      <c r="IF187" s="94">
        <f t="shared" ref="IF187:IG187" si="1845">SUM(IF175:IF186)</f>
        <v>0</v>
      </c>
      <c r="IG187" s="95">
        <f t="shared" si="1845"/>
        <v>0</v>
      </c>
      <c r="IH187" s="70"/>
      <c r="II187" s="94">
        <f t="shared" ref="II187:IJ187" si="1846">SUM(II175:II186)</f>
        <v>0</v>
      </c>
      <c r="IJ187" s="95">
        <f t="shared" si="1846"/>
        <v>0</v>
      </c>
      <c r="IK187" s="70"/>
      <c r="IL187" s="94">
        <f t="shared" ref="IL187:IM187" si="1847">SUM(IL175:IL186)</f>
        <v>0</v>
      </c>
      <c r="IM187" s="95">
        <f t="shared" si="1847"/>
        <v>0</v>
      </c>
      <c r="IN187" s="70"/>
      <c r="IO187" s="94">
        <f t="shared" ref="IO187:IP187" si="1848">SUM(IO175:IO186)</f>
        <v>2.3312400000000002</v>
      </c>
      <c r="IP187" s="95">
        <f t="shared" si="1848"/>
        <v>260.23500000000001</v>
      </c>
      <c r="IQ187" s="70"/>
      <c r="IR187" s="94">
        <f t="shared" ref="IR187:IS187" si="1849">SUM(IR175:IR186)</f>
        <v>0.87620000000000009</v>
      </c>
      <c r="IS187" s="95">
        <f t="shared" si="1849"/>
        <v>67.806999999999988</v>
      </c>
      <c r="IT187" s="70"/>
      <c r="IU187" s="94">
        <f t="shared" ref="IU187:IV187" si="1850">SUM(IU175:IU186)</f>
        <v>0.12620000000000001</v>
      </c>
      <c r="IV187" s="95">
        <f t="shared" si="1850"/>
        <v>5.3949999999999996</v>
      </c>
      <c r="IW187" s="70"/>
      <c r="IX187" s="94">
        <f t="shared" ref="IX187:IY187" si="1851">SUM(IX175:IX186)</f>
        <v>6.8200000000000011E-2</v>
      </c>
      <c r="IY187" s="95">
        <f t="shared" si="1851"/>
        <v>18.026000000000003</v>
      </c>
      <c r="IZ187" s="70"/>
      <c r="JA187" s="94">
        <f t="shared" ref="JA187:JB187" si="1852">SUM(JA175:JA186)</f>
        <v>0</v>
      </c>
      <c r="JB187" s="95">
        <f t="shared" si="1852"/>
        <v>0</v>
      </c>
      <c r="JC187" s="70"/>
      <c r="JD187" s="94">
        <f t="shared" ref="JD187:JE187" si="1853">SUM(JD175:JD186)</f>
        <v>34.413589999999999</v>
      </c>
      <c r="JE187" s="95">
        <f t="shared" si="1853"/>
        <v>1435.1890000000001</v>
      </c>
      <c r="JF187" s="70"/>
      <c r="JG187" s="94">
        <f t="shared" ref="JG187:JH187" si="1854">SUM(JG175:JG186)</f>
        <v>3.80653</v>
      </c>
      <c r="JH187" s="95">
        <f t="shared" si="1854"/>
        <v>196.42000000000004</v>
      </c>
      <c r="JI187" s="70"/>
      <c r="JJ187" s="48">
        <f t="shared" si="1764"/>
        <v>2502.3060500000001</v>
      </c>
      <c r="JK187" s="49">
        <f t="shared" si="1765"/>
        <v>103913.23200000002</v>
      </c>
    </row>
    <row r="188" spans="1:271" x14ac:dyDescent="0.3">
      <c r="A188" s="57">
        <v>2023</v>
      </c>
      <c r="B188" s="58" t="s">
        <v>5</v>
      </c>
      <c r="C188" s="65">
        <v>0</v>
      </c>
      <c r="D188" s="106">
        <v>0</v>
      </c>
      <c r="E188" s="66">
        <f>IF(C188=0,0,D188/C188*1000)</f>
        <v>0</v>
      </c>
      <c r="F188" s="105">
        <v>0.219</v>
      </c>
      <c r="G188" s="106">
        <v>9.3569999999999993</v>
      </c>
      <c r="H188" s="66">
        <f t="shared" ref="H188:H199" si="1855">IF(F188=0,0,G188/F188*1000)</f>
        <v>42726.027397260266</v>
      </c>
      <c r="I188" s="65">
        <v>0</v>
      </c>
      <c r="J188" s="106">
        <v>0</v>
      </c>
      <c r="K188" s="66">
        <f t="shared" ref="K188:K199" si="1856">IF(I188=0,0,J188/I188*1000)</f>
        <v>0</v>
      </c>
      <c r="L188" s="65">
        <v>0</v>
      </c>
      <c r="M188" s="106">
        <v>0</v>
      </c>
      <c r="N188" s="66">
        <f t="shared" ref="N188:N199" si="1857">IF(L188=0,0,M188/L188*1000)</f>
        <v>0</v>
      </c>
      <c r="O188" s="65">
        <v>0</v>
      </c>
      <c r="P188" s="106">
        <v>0</v>
      </c>
      <c r="Q188" s="66">
        <f t="shared" ref="Q188:Q199" si="1858">IF(O188=0,0,P188/O188*1000)</f>
        <v>0</v>
      </c>
      <c r="R188" s="65">
        <v>0</v>
      </c>
      <c r="S188" s="106">
        <v>0</v>
      </c>
      <c r="T188" s="66">
        <f t="shared" ref="T188:T199" si="1859">IF(R188=0,0,S188/R188*1000)</f>
        <v>0</v>
      </c>
      <c r="U188" s="65">
        <v>0</v>
      </c>
      <c r="V188" s="106">
        <v>0</v>
      </c>
      <c r="W188" s="66">
        <f t="shared" ref="W188:W199" si="1860">IF(U188=0,0,V188/U188*1000)</f>
        <v>0</v>
      </c>
      <c r="X188" s="105">
        <v>44.738169999999997</v>
      </c>
      <c r="Y188" s="106">
        <v>3071.5949999999998</v>
      </c>
      <c r="Z188" s="66">
        <f t="shared" ref="Z188:Z199" si="1861">IF(X188=0,0,Y188/X188*1000)</f>
        <v>68657.14444734776</v>
      </c>
      <c r="AA188" s="65">
        <v>0</v>
      </c>
      <c r="AB188" s="106">
        <v>0</v>
      </c>
      <c r="AC188" s="66">
        <f t="shared" ref="AC188:AC199" si="1862">IF(AA188=0,0,AB188/AA188*1000)</f>
        <v>0</v>
      </c>
      <c r="AD188" s="65">
        <v>0</v>
      </c>
      <c r="AE188" s="106">
        <v>0</v>
      </c>
      <c r="AF188" s="66">
        <f t="shared" ref="AF188:AF199" si="1863">IF(AD188=0,0,AE188/AD188*1000)</f>
        <v>0</v>
      </c>
      <c r="AG188" s="65">
        <v>0</v>
      </c>
      <c r="AH188" s="106">
        <v>0</v>
      </c>
      <c r="AI188" s="66">
        <f t="shared" ref="AI188:AI199" si="1864">IF(AG188=0,0,AH188/AG188*1000)</f>
        <v>0</v>
      </c>
      <c r="AJ188" s="65">
        <v>0</v>
      </c>
      <c r="AK188" s="106">
        <v>0</v>
      </c>
      <c r="AL188" s="66">
        <f t="shared" ref="AL188:AL199" si="1865">IF(AJ188=0,0,AK188/AJ188*1000)</f>
        <v>0</v>
      </c>
      <c r="AM188" s="65">
        <v>0</v>
      </c>
      <c r="AN188" s="106">
        <v>0</v>
      </c>
      <c r="AO188" s="66">
        <f t="shared" ref="AO188:AO199" si="1866">IF(AM188=0,0,AN188/AM188*1000)</f>
        <v>0</v>
      </c>
      <c r="AP188" s="65">
        <v>0</v>
      </c>
      <c r="AQ188" s="106">
        <v>0</v>
      </c>
      <c r="AR188" s="66">
        <f t="shared" ref="AR188:AR199" si="1867">IF(AP188=0,0,AQ188/AP188*1000)</f>
        <v>0</v>
      </c>
      <c r="AS188" s="105">
        <v>0.01</v>
      </c>
      <c r="AT188" s="106">
        <v>3.1349999999999998</v>
      </c>
      <c r="AU188" s="66">
        <f t="shared" ref="AU188:AU199" si="1868">IF(AS188=0,0,AT188/AS188*1000)</f>
        <v>313500</v>
      </c>
      <c r="AV188" s="65">
        <v>0</v>
      </c>
      <c r="AW188" s="106">
        <v>0</v>
      </c>
      <c r="AX188" s="66">
        <f t="shared" ref="AX188:AX199" si="1869">IF(AV188=0,0,AW188/AV188*1000)</f>
        <v>0</v>
      </c>
      <c r="AY188" s="65">
        <v>0</v>
      </c>
      <c r="AZ188" s="106">
        <v>0</v>
      </c>
      <c r="BA188" s="66">
        <f t="shared" ref="BA188:BA199" si="1870">IF(AY188=0,0,AZ188/AY188*1000)</f>
        <v>0</v>
      </c>
      <c r="BB188" s="65">
        <v>0</v>
      </c>
      <c r="BC188" s="106">
        <v>0</v>
      </c>
      <c r="BD188" s="66">
        <f t="shared" ref="BD188:BD199" si="1871">IF(BB188=0,0,BC188/BB188*1000)</f>
        <v>0</v>
      </c>
      <c r="BE188" s="105">
        <v>1.2855999999999999</v>
      </c>
      <c r="BF188" s="106">
        <v>58.097999999999999</v>
      </c>
      <c r="BG188" s="66">
        <f t="shared" ref="BG188:BG199" si="1872">IF(BE188=0,0,BF188/BE188*1000)</f>
        <v>45191.350342252648</v>
      </c>
      <c r="BH188" s="65">
        <v>0</v>
      </c>
      <c r="BI188" s="106">
        <v>0</v>
      </c>
      <c r="BJ188" s="66">
        <f t="shared" ref="BJ188:BJ199" si="1873">IF(BH188=0,0,BI188/BH188*1000)</f>
        <v>0</v>
      </c>
      <c r="BK188" s="65">
        <v>0</v>
      </c>
      <c r="BL188" s="106">
        <v>0</v>
      </c>
      <c r="BM188" s="66">
        <f t="shared" ref="BM188:BM199" si="1874">IF(BK188=0,0,BL188/BK188*1000)</f>
        <v>0</v>
      </c>
      <c r="BN188" s="65">
        <v>0</v>
      </c>
      <c r="BO188" s="106">
        <v>0</v>
      </c>
      <c r="BP188" s="66">
        <f t="shared" ref="BP188:BP199" si="1875">IF(BN188=0,0,BO188/BN188*1000)</f>
        <v>0</v>
      </c>
      <c r="BQ188" s="65">
        <v>0</v>
      </c>
      <c r="BR188" s="106">
        <v>0</v>
      </c>
      <c r="BS188" s="66">
        <f t="shared" ref="BS188:BS199" si="1876">IF(BQ188=0,0,BR188/BQ188*1000)</f>
        <v>0</v>
      </c>
      <c r="BT188" s="105">
        <v>16.043489999999998</v>
      </c>
      <c r="BU188" s="106">
        <v>770.87199999999996</v>
      </c>
      <c r="BV188" s="66">
        <f t="shared" ref="BV188:BV199" si="1877">IF(BT188=0,0,BU188/BT188*1000)</f>
        <v>48048.897091592909</v>
      </c>
      <c r="BW188" s="65">
        <v>0</v>
      </c>
      <c r="BX188" s="106">
        <v>0</v>
      </c>
      <c r="BY188" s="66">
        <f t="shared" ref="BY188:BY199" si="1878">IF(BW188=0,0,BX188/BW188*1000)</f>
        <v>0</v>
      </c>
      <c r="BZ188" s="65">
        <v>0</v>
      </c>
      <c r="CA188" s="106">
        <v>0</v>
      </c>
      <c r="CB188" s="66">
        <f t="shared" ref="CB188:CB199" si="1879">IF(BZ188=0,0,CA188/BZ188*1000)</f>
        <v>0</v>
      </c>
      <c r="CC188" s="65">
        <v>0</v>
      </c>
      <c r="CD188" s="106">
        <v>0</v>
      </c>
      <c r="CE188" s="66">
        <f t="shared" ref="CE188:CE199" si="1880">IF(CC188=0,0,CD188/CC188*1000)</f>
        <v>0</v>
      </c>
      <c r="CF188" s="65">
        <v>0</v>
      </c>
      <c r="CG188" s="106">
        <v>0</v>
      </c>
      <c r="CH188" s="66">
        <f t="shared" ref="CH188:CH199" si="1881">IF(CF188=0,0,CG188/CF188*1000)</f>
        <v>0</v>
      </c>
      <c r="CI188" s="65">
        <v>0</v>
      </c>
      <c r="CJ188" s="106">
        <v>0</v>
      </c>
      <c r="CK188" s="66">
        <f t="shared" ref="CK188:CK199" si="1882">IF(CI188=0,0,CJ188/CI188*1000)</f>
        <v>0</v>
      </c>
      <c r="CL188" s="105">
        <v>1.7000000000000001E-2</v>
      </c>
      <c r="CM188" s="106">
        <v>4.3140000000000001</v>
      </c>
      <c r="CN188" s="66">
        <f t="shared" ref="CN188:CN199" si="1883">IF(CL188=0,0,CM188/CL188*1000)</f>
        <v>253764.70588235292</v>
      </c>
      <c r="CO188" s="65">
        <v>0</v>
      </c>
      <c r="CP188" s="106">
        <v>0</v>
      </c>
      <c r="CQ188" s="66">
        <f t="shared" ref="CQ188:CQ199" si="1884">IF(CO188=0,0,CP188/CO188*1000)</f>
        <v>0</v>
      </c>
      <c r="CR188" s="65">
        <v>0</v>
      </c>
      <c r="CS188" s="106">
        <v>0</v>
      </c>
      <c r="CT188" s="66">
        <f t="shared" ref="CT188:CT199" si="1885">IF(CR188=0,0,CS188/CR188*1000)</f>
        <v>0</v>
      </c>
      <c r="CU188" s="65">
        <v>0</v>
      </c>
      <c r="CV188" s="106">
        <v>0</v>
      </c>
      <c r="CW188" s="66">
        <f t="shared" ref="CW188:CW199" si="1886">IF(CU188=0,0,CV188/CU188*1000)</f>
        <v>0</v>
      </c>
      <c r="CX188" s="65">
        <v>0</v>
      </c>
      <c r="CY188" s="106">
        <v>0</v>
      </c>
      <c r="CZ188" s="66">
        <f t="shared" ref="CZ188:CZ199" si="1887">IF(CX188=0,0,CY188/CX188*1000)</f>
        <v>0</v>
      </c>
      <c r="DA188" s="65">
        <v>0</v>
      </c>
      <c r="DB188" s="106">
        <v>0</v>
      </c>
      <c r="DC188" s="66">
        <f t="shared" ref="DC188:DC199" si="1888">IF(DA188=0,0,DB188/DA188*1000)</f>
        <v>0</v>
      </c>
      <c r="DD188" s="65">
        <v>0</v>
      </c>
      <c r="DE188" s="106">
        <v>0</v>
      </c>
      <c r="DF188" s="66">
        <f t="shared" ref="DF188:DF199" si="1889">IF(DD188=0,0,DE188/DD188*1000)</f>
        <v>0</v>
      </c>
      <c r="DG188" s="65">
        <v>0</v>
      </c>
      <c r="DH188" s="106">
        <v>0</v>
      </c>
      <c r="DI188" s="66">
        <f t="shared" ref="DI188:DI199" si="1890">IF(DG188=0,0,DH188/DG188*1000)</f>
        <v>0</v>
      </c>
      <c r="DJ188" s="65">
        <v>0</v>
      </c>
      <c r="DK188" s="106">
        <v>0</v>
      </c>
      <c r="DL188" s="66">
        <f t="shared" ref="DL188:DL199" si="1891">IF(DJ188=0,0,DK188/DJ188*1000)</f>
        <v>0</v>
      </c>
      <c r="DM188" s="65">
        <v>0</v>
      </c>
      <c r="DN188" s="106">
        <v>0</v>
      </c>
      <c r="DO188" s="66">
        <f t="shared" ref="DO188:DO199" si="1892">IF(DM188=0,0,DN188/DM188*1000)</f>
        <v>0</v>
      </c>
      <c r="DP188" s="65">
        <v>0</v>
      </c>
      <c r="DQ188" s="106">
        <v>0</v>
      </c>
      <c r="DR188" s="66">
        <f t="shared" ref="DR188:DR199" si="1893">IF(DP188=0,0,DQ188/DP188*1000)</f>
        <v>0</v>
      </c>
      <c r="DS188" s="65">
        <v>0</v>
      </c>
      <c r="DT188" s="106">
        <v>0</v>
      </c>
      <c r="DU188" s="66">
        <f t="shared" ref="DU188:DU199" si="1894">IF(DS188=0,0,DT188/DS188*1000)</f>
        <v>0</v>
      </c>
      <c r="DV188" s="65">
        <v>0</v>
      </c>
      <c r="DW188" s="106">
        <v>0</v>
      </c>
      <c r="DX188" s="66">
        <f t="shared" ref="DX188:DX199" si="1895">IF(DV188=0,0,DW188/DV188*1000)</f>
        <v>0</v>
      </c>
      <c r="DY188" s="65">
        <v>0</v>
      </c>
      <c r="DZ188" s="106">
        <v>0</v>
      </c>
      <c r="EA188" s="66">
        <f t="shared" ref="EA188:EA199" si="1896">IF(DY188=0,0,DZ188/DY188*1000)</f>
        <v>0</v>
      </c>
      <c r="EB188" s="105">
        <v>4.4578500000000005</v>
      </c>
      <c r="EC188" s="106">
        <v>204.30500000000001</v>
      </c>
      <c r="ED188" s="66">
        <f t="shared" ref="ED188:ED199" si="1897">IF(EB188=0,0,EC188/EB188*1000)</f>
        <v>45830.389088910575</v>
      </c>
      <c r="EE188" s="65">
        <v>0</v>
      </c>
      <c r="EF188" s="106">
        <v>0</v>
      </c>
      <c r="EG188" s="66">
        <f t="shared" ref="EG188:EG199" si="1898">IF(EE188=0,0,EF188/EE188*1000)</f>
        <v>0</v>
      </c>
      <c r="EH188" s="65">
        <v>0</v>
      </c>
      <c r="EI188" s="106">
        <v>0</v>
      </c>
      <c r="EJ188" s="66">
        <f t="shared" ref="EJ188:EJ199" si="1899">IF(EH188=0,0,EI188/EH188*1000)</f>
        <v>0</v>
      </c>
      <c r="EK188" s="65">
        <v>0</v>
      </c>
      <c r="EL188" s="106">
        <v>0</v>
      </c>
      <c r="EM188" s="66">
        <f t="shared" ref="EM188:EM199" si="1900">IF(EK188=0,0,EL188/EK188*1000)</f>
        <v>0</v>
      </c>
      <c r="EN188" s="65">
        <v>0</v>
      </c>
      <c r="EO188" s="106">
        <v>0</v>
      </c>
      <c r="EP188" s="66">
        <f t="shared" ref="EP188:EP199" si="1901">IF(EN188=0,0,EO188/EN188*1000)</f>
        <v>0</v>
      </c>
      <c r="EQ188" s="65">
        <v>0</v>
      </c>
      <c r="ER188" s="106">
        <v>0</v>
      </c>
      <c r="ES188" s="66">
        <f t="shared" ref="ES188:ES199" si="1902">IF(EQ188=0,0,ER188/EQ188*1000)</f>
        <v>0</v>
      </c>
      <c r="ET188" s="65">
        <v>0</v>
      </c>
      <c r="EU188" s="106">
        <v>0</v>
      </c>
      <c r="EV188" s="66">
        <f t="shared" ref="EV188:EV199" si="1903">IF(ET188=0,0,EU188/ET188*1000)</f>
        <v>0</v>
      </c>
      <c r="EW188" s="65">
        <v>0</v>
      </c>
      <c r="EX188" s="106">
        <v>0</v>
      </c>
      <c r="EY188" s="66">
        <f t="shared" ref="EY188:EY199" si="1904">IF(EW188=0,0,EX188/EW188*1000)</f>
        <v>0</v>
      </c>
      <c r="EZ188" s="65">
        <v>0</v>
      </c>
      <c r="FA188" s="106">
        <v>0</v>
      </c>
      <c r="FB188" s="66">
        <f t="shared" ref="FB188:FB199" si="1905">IF(EZ188=0,0,FA188/EZ188*1000)</f>
        <v>0</v>
      </c>
      <c r="FC188" s="105">
        <v>8.2499400000000005</v>
      </c>
      <c r="FD188" s="106">
        <v>526.16300000000001</v>
      </c>
      <c r="FE188" s="66">
        <f t="shared" ref="FE188:FE199" si="1906">IF(FC188=0,0,FD188/FC188*1000)</f>
        <v>63777.797171858219</v>
      </c>
      <c r="FF188" s="105">
        <v>90.384799999999998</v>
      </c>
      <c r="FG188" s="106">
        <v>3795.6419999999998</v>
      </c>
      <c r="FH188" s="66">
        <f t="shared" ref="FH188:FH199" si="1907">IF(FF188=0,0,FG188/FF188*1000)</f>
        <v>41994.25124578469</v>
      </c>
      <c r="FI188" s="65">
        <v>0</v>
      </c>
      <c r="FJ188" s="106">
        <v>0</v>
      </c>
      <c r="FK188" s="66">
        <f t="shared" ref="FK188:FK199" si="1908">IF(FI188=0,0,FJ188/FI188*1000)</f>
        <v>0</v>
      </c>
      <c r="FL188" s="65">
        <v>0</v>
      </c>
      <c r="FM188" s="106">
        <v>0</v>
      </c>
      <c r="FN188" s="66">
        <f t="shared" ref="FN188:FN199" si="1909">IF(FL188=0,0,FM188/FL188*1000)</f>
        <v>0</v>
      </c>
      <c r="FO188" s="65">
        <v>0</v>
      </c>
      <c r="FP188" s="106">
        <v>0</v>
      </c>
      <c r="FQ188" s="66">
        <f t="shared" ref="FQ188:FQ199" si="1910">IF(FO188=0,0,FP188/FO188*1000)</f>
        <v>0</v>
      </c>
      <c r="FR188" s="65">
        <v>0</v>
      </c>
      <c r="FS188" s="106">
        <v>0</v>
      </c>
      <c r="FT188" s="66">
        <f t="shared" ref="FT188:FT199" si="1911">IF(FR188=0,0,FS188/FR188*1000)</f>
        <v>0</v>
      </c>
      <c r="FU188" s="65">
        <v>0</v>
      </c>
      <c r="FV188" s="106">
        <v>0</v>
      </c>
      <c r="FW188" s="66">
        <f t="shared" ref="FW188:FW199" si="1912">IF(FU188=0,0,FV188/FU188*1000)</f>
        <v>0</v>
      </c>
      <c r="FX188" s="65">
        <v>0</v>
      </c>
      <c r="FY188" s="106">
        <v>0</v>
      </c>
      <c r="FZ188" s="66">
        <f t="shared" ref="FZ188:FZ199" si="1913">IF(FX188=0,0,FY188/FX188*1000)</f>
        <v>0</v>
      </c>
      <c r="GA188" s="65">
        <v>0</v>
      </c>
      <c r="GB188" s="106">
        <v>0</v>
      </c>
      <c r="GC188" s="66">
        <f t="shared" ref="GC188:GC199" si="1914">IF(GA188=0,0,GB188/GA188*1000)</f>
        <v>0</v>
      </c>
      <c r="GD188" s="65">
        <v>0</v>
      </c>
      <c r="GE188" s="106">
        <v>0</v>
      </c>
      <c r="GF188" s="66">
        <f t="shared" ref="GF188:GF199" si="1915">IF(GD188=0,0,GE188/GD188*1000)</f>
        <v>0</v>
      </c>
      <c r="GG188" s="65">
        <v>0</v>
      </c>
      <c r="GH188" s="106">
        <v>0</v>
      </c>
      <c r="GI188" s="66">
        <f t="shared" ref="GI188:GI199" si="1916">IF(GG188=0,0,GH188/GG188*1000)</f>
        <v>0</v>
      </c>
      <c r="GJ188" s="65">
        <v>0</v>
      </c>
      <c r="GK188" s="106">
        <v>0</v>
      </c>
      <c r="GL188" s="66">
        <f t="shared" ref="GL188:GL199" si="1917">IF(GJ188=0,0,GK188/GJ188*1000)</f>
        <v>0</v>
      </c>
      <c r="GM188" s="65">
        <v>0</v>
      </c>
      <c r="GN188" s="106">
        <v>0</v>
      </c>
      <c r="GO188" s="66">
        <f t="shared" ref="GO188:GO199" si="1918">IF(GM188=0,0,GN188/GM188*1000)</f>
        <v>0</v>
      </c>
      <c r="GP188" s="105">
        <v>4.4219999999999995E-2</v>
      </c>
      <c r="GQ188" s="106">
        <v>29.256</v>
      </c>
      <c r="GR188" s="66">
        <f t="shared" ref="GR188:GR199" si="1919">IF(GP188=0,0,GQ188/GP188*1000)</f>
        <v>661601.08548168256</v>
      </c>
      <c r="GS188" s="65">
        <v>0</v>
      </c>
      <c r="GT188" s="106">
        <v>0</v>
      </c>
      <c r="GU188" s="66">
        <f t="shared" ref="GU188:GU199" si="1920">IF(GS188=0,0,GT188/GS188*1000)</f>
        <v>0</v>
      </c>
      <c r="GV188" s="65">
        <v>0</v>
      </c>
      <c r="GW188" s="106">
        <v>0</v>
      </c>
      <c r="GX188" s="66">
        <f t="shared" ref="GX188:GX199" si="1921">IF(GV188=0,0,GW188/GV188*1000)</f>
        <v>0</v>
      </c>
      <c r="GY188" s="65">
        <v>0</v>
      </c>
      <c r="GZ188" s="106">
        <v>0</v>
      </c>
      <c r="HA188" s="66">
        <f t="shared" ref="HA188:HA199" si="1922">IF(GY188=0,0,GZ188/GY188*1000)</f>
        <v>0</v>
      </c>
      <c r="HB188" s="65">
        <v>0</v>
      </c>
      <c r="HC188" s="106">
        <v>0</v>
      </c>
      <c r="HD188" s="66">
        <f t="shared" ref="HD188:HD199" si="1923">IF(HB188=0,0,HC188/HB188*1000)</f>
        <v>0</v>
      </c>
      <c r="HE188" s="65">
        <v>0</v>
      </c>
      <c r="HF188" s="106">
        <v>0</v>
      </c>
      <c r="HG188" s="66">
        <f t="shared" ref="HG188:HG199" si="1924">IF(HE188=0,0,HF188/HE188*1000)</f>
        <v>0</v>
      </c>
      <c r="HH188" s="65">
        <v>0</v>
      </c>
      <c r="HI188" s="106">
        <v>0</v>
      </c>
      <c r="HJ188" s="66">
        <f t="shared" ref="HJ188:HJ199" si="1925">IF(HH188=0,0,HI188/HH188*1000)</f>
        <v>0</v>
      </c>
      <c r="HK188" s="65">
        <v>0</v>
      </c>
      <c r="HL188" s="106">
        <v>0</v>
      </c>
      <c r="HM188" s="66">
        <f t="shared" ref="HM188:HM199" si="1926">IF(HK188=0,0,HL188/HK188*1000)</f>
        <v>0</v>
      </c>
      <c r="HN188" s="65">
        <v>0</v>
      </c>
      <c r="HO188" s="106">
        <v>0</v>
      </c>
      <c r="HP188" s="66">
        <f t="shared" ref="HP188:HP199" si="1927">IF(HN188=0,0,HO188/HN188*1000)</f>
        <v>0</v>
      </c>
      <c r="HQ188" s="65">
        <v>0</v>
      </c>
      <c r="HR188" s="106">
        <v>0</v>
      </c>
      <c r="HS188" s="66">
        <f t="shared" ref="HS188:HS199" si="1928">IF(HQ188=0,0,HR188/HQ188*1000)</f>
        <v>0</v>
      </c>
      <c r="HT188" s="65">
        <v>0</v>
      </c>
      <c r="HU188" s="106">
        <v>0</v>
      </c>
      <c r="HV188" s="66">
        <f t="shared" ref="HV188:HV199" si="1929">IF(HT188=0,0,HU188/HT188*1000)</f>
        <v>0</v>
      </c>
      <c r="HW188" s="65">
        <v>0</v>
      </c>
      <c r="HX188" s="106">
        <v>0</v>
      </c>
      <c r="HY188" s="66">
        <f t="shared" ref="HY188:HY199" si="1930">IF(HW188=0,0,HX188/HW188*1000)</f>
        <v>0</v>
      </c>
      <c r="HZ188" s="65">
        <v>0</v>
      </c>
      <c r="IA188" s="106">
        <v>0</v>
      </c>
      <c r="IB188" s="66">
        <f t="shared" ref="IB188:IB199" si="1931">IF(HZ188=0,0,IA188/HZ188*1000)</f>
        <v>0</v>
      </c>
      <c r="IC188" s="65">
        <v>0</v>
      </c>
      <c r="ID188" s="106">
        <v>0</v>
      </c>
      <c r="IE188" s="66">
        <f t="shared" ref="IE188:IE199" si="1932">IF(IC188=0,0,ID188/IC188*1000)</f>
        <v>0</v>
      </c>
      <c r="IF188" s="65">
        <v>0</v>
      </c>
      <c r="IG188" s="106">
        <v>0</v>
      </c>
      <c r="IH188" s="66">
        <f t="shared" ref="IH188:IH199" si="1933">IF(IF188=0,0,IG188/IF188*1000)</f>
        <v>0</v>
      </c>
      <c r="II188" s="65">
        <v>0</v>
      </c>
      <c r="IJ188" s="106">
        <v>0</v>
      </c>
      <c r="IK188" s="66">
        <f t="shared" ref="IK188:IK199" si="1934">IF(II188=0,0,IJ188/II188*1000)</f>
        <v>0</v>
      </c>
      <c r="IL188" s="65">
        <v>0</v>
      </c>
      <c r="IM188" s="106">
        <v>0</v>
      </c>
      <c r="IN188" s="66">
        <f t="shared" ref="IN188:IN199" si="1935">IF(IL188=0,0,IM188/IL188*1000)</f>
        <v>0</v>
      </c>
      <c r="IO188" s="105">
        <v>2.6059999999999999</v>
      </c>
      <c r="IP188" s="106">
        <v>114.58199999999999</v>
      </c>
      <c r="IQ188" s="66">
        <f t="shared" ref="IQ188:IQ199" si="1936">IF(IO188=0,0,IP188/IO188*1000)</f>
        <v>43968.534151957021</v>
      </c>
      <c r="IR188" s="105">
        <v>4.3569999999999998E-2</v>
      </c>
      <c r="IS188" s="106">
        <v>1.8340000000000001</v>
      </c>
      <c r="IT188" s="66">
        <f t="shared" ref="IT188:IT199" si="1937">IF(IR188=0,0,IS188/IR188*1000)</f>
        <v>42093.18338306174</v>
      </c>
      <c r="IU188" s="65">
        <v>0</v>
      </c>
      <c r="IV188" s="106">
        <v>0</v>
      </c>
      <c r="IW188" s="66">
        <f t="shared" ref="IW188:IW199" si="1938">IF(IU188=0,0,IV188/IU188*1000)</f>
        <v>0</v>
      </c>
      <c r="IX188" s="65">
        <v>0</v>
      </c>
      <c r="IY188" s="106">
        <v>0</v>
      </c>
      <c r="IZ188" s="66">
        <f t="shared" ref="IZ188:IZ199" si="1939">IF(IX188=0,0,IY188/IX188*1000)</f>
        <v>0</v>
      </c>
      <c r="JA188" s="65">
        <v>0</v>
      </c>
      <c r="JB188" s="106">
        <v>0</v>
      </c>
      <c r="JC188" s="66">
        <f t="shared" ref="JC188:JC199" si="1940">IF(JA188=0,0,JB188/JA188*1000)</f>
        <v>0</v>
      </c>
      <c r="JD188" s="105">
        <v>0.91376999999999997</v>
      </c>
      <c r="JE188" s="106">
        <v>40.863999999999997</v>
      </c>
      <c r="JF188" s="66">
        <f t="shared" ref="JF188:JF199" si="1941">IF(JD188=0,0,JE188/JD188*1000)</f>
        <v>44720.22500191514</v>
      </c>
      <c r="JG188" s="65">
        <v>0</v>
      </c>
      <c r="JH188" s="106">
        <v>0</v>
      </c>
      <c r="JI188" s="66">
        <f t="shared" ref="JI188:JI199" si="1942">IF(JG188=0,0,JH188/JG188*1000)</f>
        <v>0</v>
      </c>
      <c r="JJ188" s="11">
        <f>SUMIF($C$5:$JI$5,"Ton",C188:JI188)</f>
        <v>169.01340999999996</v>
      </c>
      <c r="JK188" s="21">
        <f>SUMIF($C$5:$JI$5,"F*",C188:JI188)</f>
        <v>8630.0169999999998</v>
      </c>
    </row>
    <row r="189" spans="1:271" x14ac:dyDescent="0.3">
      <c r="A189" s="57">
        <v>2023</v>
      </c>
      <c r="B189" s="58" t="s">
        <v>6</v>
      </c>
      <c r="C189" s="65">
        <v>0</v>
      </c>
      <c r="D189" s="106">
        <v>0</v>
      </c>
      <c r="E189" s="66">
        <f t="shared" ref="E189:E190" si="1943">IF(C189=0,0,D189/C189*1000)</f>
        <v>0</v>
      </c>
      <c r="F189" s="105">
        <v>0.52124999999999999</v>
      </c>
      <c r="G189" s="106">
        <v>31.827999999999999</v>
      </c>
      <c r="H189" s="66">
        <f t="shared" si="1855"/>
        <v>61060.911270983212</v>
      </c>
      <c r="I189" s="65">
        <v>0</v>
      </c>
      <c r="J189" s="106">
        <v>0</v>
      </c>
      <c r="K189" s="66">
        <f t="shared" si="1856"/>
        <v>0</v>
      </c>
      <c r="L189" s="65">
        <v>0</v>
      </c>
      <c r="M189" s="106">
        <v>0</v>
      </c>
      <c r="N189" s="66">
        <f t="shared" si="1857"/>
        <v>0</v>
      </c>
      <c r="O189" s="65">
        <v>0</v>
      </c>
      <c r="P189" s="106">
        <v>0</v>
      </c>
      <c r="Q189" s="66">
        <f t="shared" si="1858"/>
        <v>0</v>
      </c>
      <c r="R189" s="65">
        <v>0</v>
      </c>
      <c r="S189" s="106">
        <v>0</v>
      </c>
      <c r="T189" s="66">
        <f t="shared" si="1859"/>
        <v>0</v>
      </c>
      <c r="U189" s="65">
        <v>0</v>
      </c>
      <c r="V189" s="106">
        <v>0</v>
      </c>
      <c r="W189" s="66">
        <f t="shared" si="1860"/>
        <v>0</v>
      </c>
      <c r="X189" s="105">
        <v>1.5871500000000001</v>
      </c>
      <c r="Y189" s="106">
        <v>88.888999999999996</v>
      </c>
      <c r="Z189" s="66">
        <f t="shared" si="1861"/>
        <v>56005.418517468417</v>
      </c>
      <c r="AA189" s="65">
        <v>0</v>
      </c>
      <c r="AB189" s="106">
        <v>0</v>
      </c>
      <c r="AC189" s="66">
        <f t="shared" si="1862"/>
        <v>0</v>
      </c>
      <c r="AD189" s="65">
        <v>0</v>
      </c>
      <c r="AE189" s="106">
        <v>0</v>
      </c>
      <c r="AF189" s="66">
        <f t="shared" si="1863"/>
        <v>0</v>
      </c>
      <c r="AG189" s="65">
        <v>0</v>
      </c>
      <c r="AH189" s="106">
        <v>0</v>
      </c>
      <c r="AI189" s="66">
        <f t="shared" si="1864"/>
        <v>0</v>
      </c>
      <c r="AJ189" s="65">
        <v>0</v>
      </c>
      <c r="AK189" s="106">
        <v>0</v>
      </c>
      <c r="AL189" s="66">
        <f t="shared" si="1865"/>
        <v>0</v>
      </c>
      <c r="AM189" s="65">
        <v>0</v>
      </c>
      <c r="AN189" s="106">
        <v>0</v>
      </c>
      <c r="AO189" s="66">
        <f t="shared" si="1866"/>
        <v>0</v>
      </c>
      <c r="AP189" s="65">
        <v>0</v>
      </c>
      <c r="AQ189" s="106">
        <v>0</v>
      </c>
      <c r="AR189" s="66">
        <f t="shared" si="1867"/>
        <v>0</v>
      </c>
      <c r="AS189" s="65">
        <v>0</v>
      </c>
      <c r="AT189" s="106">
        <v>0</v>
      </c>
      <c r="AU189" s="66">
        <f t="shared" si="1868"/>
        <v>0</v>
      </c>
      <c r="AV189" s="65">
        <v>0</v>
      </c>
      <c r="AW189" s="106">
        <v>0</v>
      </c>
      <c r="AX189" s="66">
        <f t="shared" si="1869"/>
        <v>0</v>
      </c>
      <c r="AY189" s="65">
        <v>0</v>
      </c>
      <c r="AZ189" s="106">
        <v>0</v>
      </c>
      <c r="BA189" s="66">
        <f t="shared" si="1870"/>
        <v>0</v>
      </c>
      <c r="BB189" s="65">
        <v>0</v>
      </c>
      <c r="BC189" s="106">
        <v>0</v>
      </c>
      <c r="BD189" s="66">
        <f t="shared" si="1871"/>
        <v>0</v>
      </c>
      <c r="BE189" s="105">
        <v>0.2</v>
      </c>
      <c r="BF189" s="106">
        <v>12.586</v>
      </c>
      <c r="BG189" s="66">
        <f t="shared" si="1872"/>
        <v>62930</v>
      </c>
      <c r="BH189" s="65">
        <v>0</v>
      </c>
      <c r="BI189" s="106">
        <v>0</v>
      </c>
      <c r="BJ189" s="66">
        <f t="shared" si="1873"/>
        <v>0</v>
      </c>
      <c r="BK189" s="65">
        <v>0</v>
      </c>
      <c r="BL189" s="106">
        <v>0</v>
      </c>
      <c r="BM189" s="66">
        <f t="shared" si="1874"/>
        <v>0</v>
      </c>
      <c r="BN189" s="65">
        <v>0</v>
      </c>
      <c r="BO189" s="106">
        <v>0</v>
      </c>
      <c r="BP189" s="66">
        <f t="shared" si="1875"/>
        <v>0</v>
      </c>
      <c r="BQ189" s="65">
        <v>0</v>
      </c>
      <c r="BR189" s="106">
        <v>0</v>
      </c>
      <c r="BS189" s="66">
        <f t="shared" si="1876"/>
        <v>0</v>
      </c>
      <c r="BT189" s="105">
        <v>20.033849999999997</v>
      </c>
      <c r="BU189" s="106">
        <v>838.39300000000003</v>
      </c>
      <c r="BV189" s="66">
        <f t="shared" si="1877"/>
        <v>41848.820870676383</v>
      </c>
      <c r="BW189" s="65">
        <v>0</v>
      </c>
      <c r="BX189" s="106">
        <v>0</v>
      </c>
      <c r="BY189" s="66">
        <f t="shared" si="1878"/>
        <v>0</v>
      </c>
      <c r="BZ189" s="65">
        <v>0</v>
      </c>
      <c r="CA189" s="106">
        <v>0</v>
      </c>
      <c r="CB189" s="66">
        <f t="shared" si="1879"/>
        <v>0</v>
      </c>
      <c r="CC189" s="65">
        <v>0</v>
      </c>
      <c r="CD189" s="106">
        <v>0</v>
      </c>
      <c r="CE189" s="66">
        <f t="shared" si="1880"/>
        <v>0</v>
      </c>
      <c r="CF189" s="65">
        <v>0</v>
      </c>
      <c r="CG189" s="106">
        <v>0</v>
      </c>
      <c r="CH189" s="66">
        <f t="shared" si="1881"/>
        <v>0</v>
      </c>
      <c r="CI189" s="65">
        <v>0</v>
      </c>
      <c r="CJ189" s="106">
        <v>0</v>
      </c>
      <c r="CK189" s="66">
        <f t="shared" si="1882"/>
        <v>0</v>
      </c>
      <c r="CL189" s="105">
        <v>0.1149</v>
      </c>
      <c r="CM189" s="106">
        <v>7.6639999999999997</v>
      </c>
      <c r="CN189" s="66">
        <f t="shared" si="1883"/>
        <v>66701.479547432536</v>
      </c>
      <c r="CO189" s="65">
        <v>0</v>
      </c>
      <c r="CP189" s="106">
        <v>0</v>
      </c>
      <c r="CQ189" s="66">
        <f t="shared" si="1884"/>
        <v>0</v>
      </c>
      <c r="CR189" s="65">
        <v>0</v>
      </c>
      <c r="CS189" s="106">
        <v>0</v>
      </c>
      <c r="CT189" s="66">
        <f t="shared" si="1885"/>
        <v>0</v>
      </c>
      <c r="CU189" s="65">
        <v>0</v>
      </c>
      <c r="CV189" s="106">
        <v>0</v>
      </c>
      <c r="CW189" s="66">
        <f t="shared" si="1886"/>
        <v>0</v>
      </c>
      <c r="CX189" s="65">
        <v>0</v>
      </c>
      <c r="CY189" s="106">
        <v>0</v>
      </c>
      <c r="CZ189" s="66">
        <f t="shared" si="1887"/>
        <v>0</v>
      </c>
      <c r="DA189" s="65">
        <v>0</v>
      </c>
      <c r="DB189" s="106">
        <v>0</v>
      </c>
      <c r="DC189" s="66">
        <f t="shared" si="1888"/>
        <v>0</v>
      </c>
      <c r="DD189" s="65">
        <v>0</v>
      </c>
      <c r="DE189" s="106">
        <v>0</v>
      </c>
      <c r="DF189" s="66">
        <f t="shared" si="1889"/>
        <v>0</v>
      </c>
      <c r="DG189" s="65">
        <v>0</v>
      </c>
      <c r="DH189" s="106">
        <v>0</v>
      </c>
      <c r="DI189" s="66">
        <f t="shared" si="1890"/>
        <v>0</v>
      </c>
      <c r="DJ189" s="65">
        <v>0</v>
      </c>
      <c r="DK189" s="106">
        <v>0</v>
      </c>
      <c r="DL189" s="66">
        <f t="shared" si="1891"/>
        <v>0</v>
      </c>
      <c r="DM189" s="105">
        <v>7.3999999999999996E-2</v>
      </c>
      <c r="DN189" s="106">
        <v>8.6959999999999997</v>
      </c>
      <c r="DO189" s="66">
        <f t="shared" si="1892"/>
        <v>117513.51351351352</v>
      </c>
      <c r="DP189" s="105">
        <v>0.33900000000000002</v>
      </c>
      <c r="DQ189" s="106">
        <v>8.8580000000000005</v>
      </c>
      <c r="DR189" s="66">
        <f t="shared" si="1893"/>
        <v>26129.793510324482</v>
      </c>
      <c r="DS189" s="65">
        <v>0</v>
      </c>
      <c r="DT189" s="106">
        <v>0</v>
      </c>
      <c r="DU189" s="66">
        <f t="shared" si="1894"/>
        <v>0</v>
      </c>
      <c r="DV189" s="65">
        <v>0</v>
      </c>
      <c r="DW189" s="106">
        <v>0</v>
      </c>
      <c r="DX189" s="66">
        <f t="shared" si="1895"/>
        <v>0</v>
      </c>
      <c r="DY189" s="65">
        <v>0</v>
      </c>
      <c r="DZ189" s="106">
        <v>0</v>
      </c>
      <c r="EA189" s="66">
        <f t="shared" si="1896"/>
        <v>0</v>
      </c>
      <c r="EB189" s="105">
        <v>6.16974</v>
      </c>
      <c r="EC189" s="106">
        <v>287.76</v>
      </c>
      <c r="ED189" s="66">
        <f t="shared" si="1897"/>
        <v>46640.539147516749</v>
      </c>
      <c r="EE189" s="65">
        <v>0</v>
      </c>
      <c r="EF189" s="106">
        <v>0</v>
      </c>
      <c r="EG189" s="66">
        <f t="shared" si="1898"/>
        <v>0</v>
      </c>
      <c r="EH189" s="65">
        <v>0</v>
      </c>
      <c r="EI189" s="106">
        <v>0</v>
      </c>
      <c r="EJ189" s="66">
        <f t="shared" si="1899"/>
        <v>0</v>
      </c>
      <c r="EK189" s="65">
        <v>0</v>
      </c>
      <c r="EL189" s="106">
        <v>0</v>
      </c>
      <c r="EM189" s="66">
        <f t="shared" si="1900"/>
        <v>0</v>
      </c>
      <c r="EN189" s="105">
        <v>0.89119999999999999</v>
      </c>
      <c r="EO189" s="106">
        <v>49.610999999999997</v>
      </c>
      <c r="EP189" s="66">
        <f t="shared" si="1901"/>
        <v>55667.639138240571</v>
      </c>
      <c r="EQ189" s="65">
        <v>0</v>
      </c>
      <c r="ER189" s="106">
        <v>0</v>
      </c>
      <c r="ES189" s="66">
        <f t="shared" si="1902"/>
        <v>0</v>
      </c>
      <c r="ET189" s="65">
        <v>0</v>
      </c>
      <c r="EU189" s="106">
        <v>0</v>
      </c>
      <c r="EV189" s="66">
        <f t="shared" si="1903"/>
        <v>0</v>
      </c>
      <c r="EW189" s="65">
        <v>0</v>
      </c>
      <c r="EX189" s="106">
        <v>0</v>
      </c>
      <c r="EY189" s="66">
        <f t="shared" si="1904"/>
        <v>0</v>
      </c>
      <c r="EZ189" s="105">
        <v>0.16800000000000001</v>
      </c>
      <c r="FA189" s="106">
        <v>11.345000000000001</v>
      </c>
      <c r="FB189" s="66">
        <f t="shared" si="1905"/>
        <v>67529.761904761894</v>
      </c>
      <c r="FC189" s="105">
        <v>4.2765900000000006</v>
      </c>
      <c r="FD189" s="106">
        <v>178.52199999999999</v>
      </c>
      <c r="FE189" s="66">
        <f t="shared" si="1906"/>
        <v>41744.006322794557</v>
      </c>
      <c r="FF189" s="105">
        <v>44.76878</v>
      </c>
      <c r="FG189" s="106">
        <v>1946.4749999999999</v>
      </c>
      <c r="FH189" s="66">
        <f t="shared" si="1907"/>
        <v>43478.401689748971</v>
      </c>
      <c r="FI189" s="65">
        <v>0</v>
      </c>
      <c r="FJ189" s="106">
        <v>0</v>
      </c>
      <c r="FK189" s="66">
        <f t="shared" si="1908"/>
        <v>0</v>
      </c>
      <c r="FL189" s="65">
        <v>0</v>
      </c>
      <c r="FM189" s="106">
        <v>0</v>
      </c>
      <c r="FN189" s="66">
        <f t="shared" si="1909"/>
        <v>0</v>
      </c>
      <c r="FO189" s="65">
        <v>0</v>
      </c>
      <c r="FP189" s="106">
        <v>0</v>
      </c>
      <c r="FQ189" s="66">
        <f t="shared" si="1910"/>
        <v>0</v>
      </c>
      <c r="FR189" s="65">
        <v>0</v>
      </c>
      <c r="FS189" s="106">
        <v>0</v>
      </c>
      <c r="FT189" s="66">
        <f t="shared" si="1911"/>
        <v>0</v>
      </c>
      <c r="FU189" s="65">
        <v>0</v>
      </c>
      <c r="FV189" s="106">
        <v>0</v>
      </c>
      <c r="FW189" s="66">
        <f t="shared" si="1912"/>
        <v>0</v>
      </c>
      <c r="FX189" s="65">
        <v>0</v>
      </c>
      <c r="FY189" s="106">
        <v>0</v>
      </c>
      <c r="FZ189" s="66">
        <f t="shared" si="1913"/>
        <v>0</v>
      </c>
      <c r="GA189" s="65">
        <v>0</v>
      </c>
      <c r="GB189" s="106">
        <v>0</v>
      </c>
      <c r="GC189" s="66">
        <f t="shared" si="1914"/>
        <v>0</v>
      </c>
      <c r="GD189" s="65">
        <v>0</v>
      </c>
      <c r="GE189" s="106">
        <v>0</v>
      </c>
      <c r="GF189" s="66">
        <f t="shared" si="1915"/>
        <v>0</v>
      </c>
      <c r="GG189" s="65">
        <v>0</v>
      </c>
      <c r="GH189" s="106">
        <v>0</v>
      </c>
      <c r="GI189" s="66">
        <f t="shared" si="1916"/>
        <v>0</v>
      </c>
      <c r="GJ189" s="65">
        <v>0</v>
      </c>
      <c r="GK189" s="106">
        <v>0</v>
      </c>
      <c r="GL189" s="66">
        <f t="shared" si="1917"/>
        <v>0</v>
      </c>
      <c r="GM189" s="65">
        <v>0</v>
      </c>
      <c r="GN189" s="106">
        <v>0</v>
      </c>
      <c r="GO189" s="66">
        <f t="shared" si="1918"/>
        <v>0</v>
      </c>
      <c r="GP189" s="65">
        <v>0</v>
      </c>
      <c r="GQ189" s="106">
        <v>0</v>
      </c>
      <c r="GR189" s="66">
        <f t="shared" si="1919"/>
        <v>0</v>
      </c>
      <c r="GS189" s="65">
        <v>0</v>
      </c>
      <c r="GT189" s="106">
        <v>0</v>
      </c>
      <c r="GU189" s="66">
        <f t="shared" si="1920"/>
        <v>0</v>
      </c>
      <c r="GV189" s="65">
        <v>0</v>
      </c>
      <c r="GW189" s="106">
        <v>0</v>
      </c>
      <c r="GX189" s="66">
        <f t="shared" si="1921"/>
        <v>0</v>
      </c>
      <c r="GY189" s="65">
        <v>0</v>
      </c>
      <c r="GZ189" s="106">
        <v>0</v>
      </c>
      <c r="HA189" s="66">
        <f t="shared" si="1922"/>
        <v>0</v>
      </c>
      <c r="HB189" s="65">
        <v>0</v>
      </c>
      <c r="HC189" s="106">
        <v>0</v>
      </c>
      <c r="HD189" s="66">
        <f t="shared" si="1923"/>
        <v>0</v>
      </c>
      <c r="HE189" s="65">
        <v>0</v>
      </c>
      <c r="HF189" s="106">
        <v>0</v>
      </c>
      <c r="HG189" s="66">
        <f t="shared" si="1924"/>
        <v>0</v>
      </c>
      <c r="HH189" s="65">
        <v>0</v>
      </c>
      <c r="HI189" s="106">
        <v>0</v>
      </c>
      <c r="HJ189" s="66">
        <f t="shared" si="1925"/>
        <v>0</v>
      </c>
      <c r="HK189" s="65">
        <v>0</v>
      </c>
      <c r="HL189" s="106">
        <v>0</v>
      </c>
      <c r="HM189" s="66">
        <f t="shared" si="1926"/>
        <v>0</v>
      </c>
      <c r="HN189" s="65">
        <v>0</v>
      </c>
      <c r="HO189" s="106">
        <v>0</v>
      </c>
      <c r="HP189" s="66">
        <f t="shared" si="1927"/>
        <v>0</v>
      </c>
      <c r="HQ189" s="65">
        <v>0</v>
      </c>
      <c r="HR189" s="106">
        <v>0</v>
      </c>
      <c r="HS189" s="66">
        <f t="shared" si="1928"/>
        <v>0</v>
      </c>
      <c r="HT189" s="65">
        <v>0</v>
      </c>
      <c r="HU189" s="106">
        <v>0</v>
      </c>
      <c r="HV189" s="66">
        <f t="shared" si="1929"/>
        <v>0</v>
      </c>
      <c r="HW189" s="65">
        <v>0</v>
      </c>
      <c r="HX189" s="106">
        <v>0</v>
      </c>
      <c r="HY189" s="66">
        <f t="shared" si="1930"/>
        <v>0</v>
      </c>
      <c r="HZ189" s="65">
        <v>0</v>
      </c>
      <c r="IA189" s="106">
        <v>0</v>
      </c>
      <c r="IB189" s="66">
        <f t="shared" si="1931"/>
        <v>0</v>
      </c>
      <c r="IC189" s="65">
        <v>0</v>
      </c>
      <c r="ID189" s="106">
        <v>0</v>
      </c>
      <c r="IE189" s="66">
        <f t="shared" si="1932"/>
        <v>0</v>
      </c>
      <c r="IF189" s="65">
        <v>0</v>
      </c>
      <c r="IG189" s="106">
        <v>0</v>
      </c>
      <c r="IH189" s="66">
        <f t="shared" si="1933"/>
        <v>0</v>
      </c>
      <c r="II189" s="65">
        <v>0</v>
      </c>
      <c r="IJ189" s="106">
        <v>0</v>
      </c>
      <c r="IK189" s="66">
        <f t="shared" si="1934"/>
        <v>0</v>
      </c>
      <c r="IL189" s="65">
        <v>0</v>
      </c>
      <c r="IM189" s="106">
        <v>0</v>
      </c>
      <c r="IN189" s="66">
        <f t="shared" si="1935"/>
        <v>0</v>
      </c>
      <c r="IO189" s="105">
        <v>4.5722100000000001</v>
      </c>
      <c r="IP189" s="106">
        <v>533.18200000000002</v>
      </c>
      <c r="IQ189" s="66">
        <f t="shared" si="1936"/>
        <v>116613.62885781712</v>
      </c>
      <c r="IR189" s="65">
        <v>0</v>
      </c>
      <c r="IS189" s="106">
        <v>0</v>
      </c>
      <c r="IT189" s="66">
        <f t="shared" si="1937"/>
        <v>0</v>
      </c>
      <c r="IU189" s="65">
        <v>0</v>
      </c>
      <c r="IV189" s="106">
        <v>0</v>
      </c>
      <c r="IW189" s="66">
        <f t="shared" si="1938"/>
        <v>0</v>
      </c>
      <c r="IX189" s="65">
        <v>0</v>
      </c>
      <c r="IY189" s="106">
        <v>0</v>
      </c>
      <c r="IZ189" s="66">
        <f t="shared" si="1939"/>
        <v>0</v>
      </c>
      <c r="JA189" s="65">
        <v>0</v>
      </c>
      <c r="JB189" s="106">
        <v>0</v>
      </c>
      <c r="JC189" s="66">
        <f t="shared" si="1940"/>
        <v>0</v>
      </c>
      <c r="JD189" s="105">
        <v>0.50453999999999999</v>
      </c>
      <c r="JE189" s="106">
        <v>28.457999999999998</v>
      </c>
      <c r="JF189" s="66">
        <f t="shared" si="1941"/>
        <v>56403.853014627181</v>
      </c>
      <c r="JG189" s="105">
        <v>6.7000000000000004E-2</v>
      </c>
      <c r="JH189" s="106">
        <v>5.9989999999999997</v>
      </c>
      <c r="JI189" s="66">
        <f t="shared" si="1942"/>
        <v>89537.313432835814</v>
      </c>
      <c r="JJ189" s="11">
        <f t="shared" ref="JJ189:JJ200" si="1944">SUMIF($C$5:$JI$5,"Ton",C189:JI189)</f>
        <v>84.288209999999992</v>
      </c>
      <c r="JK189" s="21">
        <f t="shared" ref="JK189:JK200" si="1945">SUMIF($C$5:$JI$5,"F*",C189:JI189)</f>
        <v>4038.2660000000001</v>
      </c>
    </row>
    <row r="190" spans="1:271" x14ac:dyDescent="0.3">
      <c r="A190" s="57">
        <v>2023</v>
      </c>
      <c r="B190" s="58" t="s">
        <v>7</v>
      </c>
      <c r="C190" s="65">
        <v>0</v>
      </c>
      <c r="D190" s="106">
        <v>0</v>
      </c>
      <c r="E190" s="66">
        <f t="shared" si="1943"/>
        <v>0</v>
      </c>
      <c r="F190" s="105">
        <v>1.28555</v>
      </c>
      <c r="G190" s="106">
        <v>100.751</v>
      </c>
      <c r="H190" s="66">
        <f t="shared" si="1855"/>
        <v>78371.903076504226</v>
      </c>
      <c r="I190" s="65">
        <v>0</v>
      </c>
      <c r="J190" s="106">
        <v>0</v>
      </c>
      <c r="K190" s="66">
        <f t="shared" si="1856"/>
        <v>0</v>
      </c>
      <c r="L190" s="65">
        <v>0</v>
      </c>
      <c r="M190" s="106">
        <v>0</v>
      </c>
      <c r="N190" s="66">
        <f t="shared" si="1857"/>
        <v>0</v>
      </c>
      <c r="O190" s="65">
        <v>0</v>
      </c>
      <c r="P190" s="106">
        <v>0</v>
      </c>
      <c r="Q190" s="66">
        <f t="shared" si="1858"/>
        <v>0</v>
      </c>
      <c r="R190" s="65">
        <v>0</v>
      </c>
      <c r="S190" s="106">
        <v>0</v>
      </c>
      <c r="T190" s="66">
        <f t="shared" si="1859"/>
        <v>0</v>
      </c>
      <c r="U190" s="65">
        <v>0</v>
      </c>
      <c r="V190" s="106">
        <v>0</v>
      </c>
      <c r="W190" s="66">
        <f t="shared" si="1860"/>
        <v>0</v>
      </c>
      <c r="X190" s="105">
        <v>85.651880000000006</v>
      </c>
      <c r="Y190" s="106">
        <v>5486.73</v>
      </c>
      <c r="Z190" s="66">
        <f t="shared" si="1861"/>
        <v>64058.488850449037</v>
      </c>
      <c r="AA190" s="65">
        <v>0</v>
      </c>
      <c r="AB190" s="106">
        <v>0</v>
      </c>
      <c r="AC190" s="66">
        <f t="shared" si="1862"/>
        <v>0</v>
      </c>
      <c r="AD190" s="65">
        <v>0</v>
      </c>
      <c r="AE190" s="106">
        <v>0</v>
      </c>
      <c r="AF190" s="66">
        <f t="shared" si="1863"/>
        <v>0</v>
      </c>
      <c r="AG190" s="65">
        <v>0</v>
      </c>
      <c r="AH190" s="106">
        <v>0</v>
      </c>
      <c r="AI190" s="66">
        <f t="shared" si="1864"/>
        <v>0</v>
      </c>
      <c r="AJ190" s="65">
        <v>0</v>
      </c>
      <c r="AK190" s="106">
        <v>0</v>
      </c>
      <c r="AL190" s="66">
        <f t="shared" si="1865"/>
        <v>0</v>
      </c>
      <c r="AM190" s="65">
        <v>0</v>
      </c>
      <c r="AN190" s="106">
        <v>0</v>
      </c>
      <c r="AO190" s="66">
        <f t="shared" si="1866"/>
        <v>0</v>
      </c>
      <c r="AP190" s="65">
        <v>0</v>
      </c>
      <c r="AQ190" s="106">
        <v>0</v>
      </c>
      <c r="AR190" s="66">
        <f t="shared" si="1867"/>
        <v>0</v>
      </c>
      <c r="AS190" s="65">
        <v>0</v>
      </c>
      <c r="AT190" s="106">
        <v>0</v>
      </c>
      <c r="AU190" s="66">
        <f t="shared" si="1868"/>
        <v>0</v>
      </c>
      <c r="AV190" s="65">
        <v>0</v>
      </c>
      <c r="AW190" s="106">
        <v>0</v>
      </c>
      <c r="AX190" s="66">
        <f t="shared" si="1869"/>
        <v>0</v>
      </c>
      <c r="AY190" s="65">
        <v>0</v>
      </c>
      <c r="AZ190" s="106">
        <v>0</v>
      </c>
      <c r="BA190" s="66">
        <f t="shared" si="1870"/>
        <v>0</v>
      </c>
      <c r="BB190" s="65">
        <v>0</v>
      </c>
      <c r="BC190" s="106">
        <v>0</v>
      </c>
      <c r="BD190" s="66">
        <f t="shared" si="1871"/>
        <v>0</v>
      </c>
      <c r="BE190" s="105">
        <v>1.45529</v>
      </c>
      <c r="BF190" s="106">
        <v>79.712000000000003</v>
      </c>
      <c r="BG190" s="66">
        <f t="shared" si="1872"/>
        <v>54773.962577905433</v>
      </c>
      <c r="BH190" s="65">
        <v>0</v>
      </c>
      <c r="BI190" s="106">
        <v>0</v>
      </c>
      <c r="BJ190" s="66">
        <f t="shared" si="1873"/>
        <v>0</v>
      </c>
      <c r="BK190" s="65">
        <v>0</v>
      </c>
      <c r="BL190" s="106">
        <v>0</v>
      </c>
      <c r="BM190" s="66">
        <f t="shared" si="1874"/>
        <v>0</v>
      </c>
      <c r="BN190" s="65">
        <v>0</v>
      </c>
      <c r="BO190" s="106">
        <v>0</v>
      </c>
      <c r="BP190" s="66">
        <f t="shared" si="1875"/>
        <v>0</v>
      </c>
      <c r="BQ190" s="65">
        <v>0</v>
      </c>
      <c r="BR190" s="106">
        <v>0</v>
      </c>
      <c r="BS190" s="66">
        <f t="shared" si="1876"/>
        <v>0</v>
      </c>
      <c r="BT190" s="105">
        <v>35.864629999999998</v>
      </c>
      <c r="BU190" s="106">
        <v>1540.885</v>
      </c>
      <c r="BV190" s="66">
        <f t="shared" si="1877"/>
        <v>42963.917374862081</v>
      </c>
      <c r="BW190" s="65">
        <v>0</v>
      </c>
      <c r="BX190" s="106">
        <v>0</v>
      </c>
      <c r="BY190" s="66">
        <f t="shared" si="1878"/>
        <v>0</v>
      </c>
      <c r="BZ190" s="65">
        <v>0</v>
      </c>
      <c r="CA190" s="106">
        <v>0</v>
      </c>
      <c r="CB190" s="66">
        <f t="shared" si="1879"/>
        <v>0</v>
      </c>
      <c r="CC190" s="65">
        <v>0</v>
      </c>
      <c r="CD190" s="106">
        <v>0</v>
      </c>
      <c r="CE190" s="66">
        <f t="shared" si="1880"/>
        <v>0</v>
      </c>
      <c r="CF190" s="65">
        <v>0</v>
      </c>
      <c r="CG190" s="106">
        <v>0</v>
      </c>
      <c r="CH190" s="66">
        <f t="shared" si="1881"/>
        <v>0</v>
      </c>
      <c r="CI190" s="65">
        <v>0</v>
      </c>
      <c r="CJ190" s="106">
        <v>0</v>
      </c>
      <c r="CK190" s="66">
        <f t="shared" si="1882"/>
        <v>0</v>
      </c>
      <c r="CL190" s="105">
        <v>0.10376000000000001</v>
      </c>
      <c r="CM190" s="106">
        <v>4.5</v>
      </c>
      <c r="CN190" s="66">
        <f t="shared" si="1883"/>
        <v>43369.313801079414</v>
      </c>
      <c r="CO190" s="65">
        <v>0</v>
      </c>
      <c r="CP190" s="106">
        <v>0</v>
      </c>
      <c r="CQ190" s="66">
        <f t="shared" si="1884"/>
        <v>0</v>
      </c>
      <c r="CR190" s="65">
        <v>0</v>
      </c>
      <c r="CS190" s="106">
        <v>0</v>
      </c>
      <c r="CT190" s="66">
        <f t="shared" si="1885"/>
        <v>0</v>
      </c>
      <c r="CU190" s="65">
        <v>0</v>
      </c>
      <c r="CV190" s="106">
        <v>0</v>
      </c>
      <c r="CW190" s="66">
        <f t="shared" si="1886"/>
        <v>0</v>
      </c>
      <c r="CX190" s="65">
        <v>0</v>
      </c>
      <c r="CY190" s="106">
        <v>0</v>
      </c>
      <c r="CZ190" s="66">
        <f t="shared" si="1887"/>
        <v>0</v>
      </c>
      <c r="DA190" s="65">
        <v>0</v>
      </c>
      <c r="DB190" s="106">
        <v>0</v>
      </c>
      <c r="DC190" s="66">
        <f t="shared" si="1888"/>
        <v>0</v>
      </c>
      <c r="DD190" s="65">
        <v>0</v>
      </c>
      <c r="DE190" s="106">
        <v>0</v>
      </c>
      <c r="DF190" s="66">
        <f t="shared" si="1889"/>
        <v>0</v>
      </c>
      <c r="DG190" s="65">
        <v>0</v>
      </c>
      <c r="DH190" s="106">
        <v>0</v>
      </c>
      <c r="DI190" s="66">
        <f t="shared" si="1890"/>
        <v>0</v>
      </c>
      <c r="DJ190" s="65">
        <v>0</v>
      </c>
      <c r="DK190" s="106">
        <v>0</v>
      </c>
      <c r="DL190" s="66">
        <f t="shared" si="1891"/>
        <v>0</v>
      </c>
      <c r="DM190" s="65">
        <v>0</v>
      </c>
      <c r="DN190" s="106">
        <v>0</v>
      </c>
      <c r="DO190" s="66">
        <f t="shared" si="1892"/>
        <v>0</v>
      </c>
      <c r="DP190" s="105">
        <v>0.02</v>
      </c>
      <c r="DQ190" s="106">
        <v>1.4910000000000001</v>
      </c>
      <c r="DR190" s="66">
        <f t="shared" si="1893"/>
        <v>74550</v>
      </c>
      <c r="DS190" s="65">
        <v>0</v>
      </c>
      <c r="DT190" s="106">
        <v>0</v>
      </c>
      <c r="DU190" s="66">
        <f t="shared" si="1894"/>
        <v>0</v>
      </c>
      <c r="DV190" s="65">
        <v>0</v>
      </c>
      <c r="DW190" s="106">
        <v>0</v>
      </c>
      <c r="DX190" s="66">
        <f t="shared" si="1895"/>
        <v>0</v>
      </c>
      <c r="DY190" s="65">
        <v>0</v>
      </c>
      <c r="DZ190" s="106">
        <v>0</v>
      </c>
      <c r="EA190" s="66">
        <f t="shared" si="1896"/>
        <v>0</v>
      </c>
      <c r="EB190" s="105">
        <v>3.3813499999999999</v>
      </c>
      <c r="EC190" s="106">
        <v>168.34399999999999</v>
      </c>
      <c r="ED190" s="66">
        <f t="shared" si="1897"/>
        <v>49786.032206071541</v>
      </c>
      <c r="EE190" s="65">
        <v>0</v>
      </c>
      <c r="EF190" s="106">
        <v>0</v>
      </c>
      <c r="EG190" s="66">
        <f t="shared" si="1898"/>
        <v>0</v>
      </c>
      <c r="EH190" s="65">
        <v>0</v>
      </c>
      <c r="EI190" s="106">
        <v>0</v>
      </c>
      <c r="EJ190" s="66">
        <f t="shared" si="1899"/>
        <v>0</v>
      </c>
      <c r="EK190" s="65">
        <v>0</v>
      </c>
      <c r="EL190" s="106">
        <v>0</v>
      </c>
      <c r="EM190" s="66">
        <f t="shared" si="1900"/>
        <v>0</v>
      </c>
      <c r="EN190" s="105">
        <v>0.108</v>
      </c>
      <c r="EO190" s="106">
        <v>2.0680000000000001</v>
      </c>
      <c r="EP190" s="66">
        <f t="shared" si="1901"/>
        <v>19148.14814814815</v>
      </c>
      <c r="EQ190" s="65">
        <v>0</v>
      </c>
      <c r="ER190" s="106">
        <v>0</v>
      </c>
      <c r="ES190" s="66">
        <f t="shared" si="1902"/>
        <v>0</v>
      </c>
      <c r="ET190" s="65">
        <v>0</v>
      </c>
      <c r="EU190" s="106">
        <v>0</v>
      </c>
      <c r="EV190" s="66">
        <f t="shared" si="1903"/>
        <v>0</v>
      </c>
      <c r="EW190" s="65">
        <v>0</v>
      </c>
      <c r="EX190" s="106">
        <v>0</v>
      </c>
      <c r="EY190" s="66">
        <f t="shared" si="1904"/>
        <v>0</v>
      </c>
      <c r="EZ190" s="105">
        <v>7.258</v>
      </c>
      <c r="FA190" s="106">
        <v>481.435</v>
      </c>
      <c r="FB190" s="66">
        <f t="shared" si="1905"/>
        <v>66331.634058969415</v>
      </c>
      <c r="FC190" s="105">
        <v>8.5998400000000004</v>
      </c>
      <c r="FD190" s="106">
        <v>255.36699999999999</v>
      </c>
      <c r="FE190" s="66">
        <f t="shared" si="1906"/>
        <v>29694.389663063495</v>
      </c>
      <c r="FF190" s="105">
        <v>63.443889999999996</v>
      </c>
      <c r="FG190" s="106">
        <v>2493.2689999999998</v>
      </c>
      <c r="FH190" s="66">
        <f t="shared" si="1907"/>
        <v>39298.804029828563</v>
      </c>
      <c r="FI190" s="65">
        <v>0</v>
      </c>
      <c r="FJ190" s="106">
        <v>0</v>
      </c>
      <c r="FK190" s="66">
        <f t="shared" si="1908"/>
        <v>0</v>
      </c>
      <c r="FL190" s="65">
        <v>0</v>
      </c>
      <c r="FM190" s="106">
        <v>0</v>
      </c>
      <c r="FN190" s="66">
        <f t="shared" si="1909"/>
        <v>0</v>
      </c>
      <c r="FO190" s="65">
        <v>0</v>
      </c>
      <c r="FP190" s="106">
        <v>0</v>
      </c>
      <c r="FQ190" s="66">
        <f t="shared" si="1910"/>
        <v>0</v>
      </c>
      <c r="FR190" s="65">
        <v>0</v>
      </c>
      <c r="FS190" s="106">
        <v>0</v>
      </c>
      <c r="FT190" s="66">
        <f t="shared" si="1911"/>
        <v>0</v>
      </c>
      <c r="FU190" s="65">
        <v>0</v>
      </c>
      <c r="FV190" s="106">
        <v>0</v>
      </c>
      <c r="FW190" s="66">
        <f t="shared" si="1912"/>
        <v>0</v>
      </c>
      <c r="FX190" s="65">
        <v>0</v>
      </c>
      <c r="FY190" s="106">
        <v>0</v>
      </c>
      <c r="FZ190" s="66">
        <f t="shared" si="1913"/>
        <v>0</v>
      </c>
      <c r="GA190" s="65">
        <v>0</v>
      </c>
      <c r="GB190" s="106">
        <v>0</v>
      </c>
      <c r="GC190" s="66">
        <f t="shared" si="1914"/>
        <v>0</v>
      </c>
      <c r="GD190" s="65">
        <v>0</v>
      </c>
      <c r="GE190" s="106">
        <v>0</v>
      </c>
      <c r="GF190" s="66">
        <f t="shared" si="1915"/>
        <v>0</v>
      </c>
      <c r="GG190" s="65">
        <v>0</v>
      </c>
      <c r="GH190" s="106">
        <v>0</v>
      </c>
      <c r="GI190" s="66">
        <f t="shared" si="1916"/>
        <v>0</v>
      </c>
      <c r="GJ190" s="65">
        <v>0</v>
      </c>
      <c r="GK190" s="106">
        <v>0</v>
      </c>
      <c r="GL190" s="66">
        <f t="shared" si="1917"/>
        <v>0</v>
      </c>
      <c r="GM190" s="65">
        <v>0</v>
      </c>
      <c r="GN190" s="106">
        <v>0</v>
      </c>
      <c r="GO190" s="66">
        <f t="shared" si="1918"/>
        <v>0</v>
      </c>
      <c r="GP190" s="65">
        <v>0</v>
      </c>
      <c r="GQ190" s="106">
        <v>0</v>
      </c>
      <c r="GR190" s="66">
        <f t="shared" si="1919"/>
        <v>0</v>
      </c>
      <c r="GS190" s="65">
        <v>0</v>
      </c>
      <c r="GT190" s="106">
        <v>0</v>
      </c>
      <c r="GU190" s="66">
        <f t="shared" si="1920"/>
        <v>0</v>
      </c>
      <c r="GV190" s="65">
        <v>0</v>
      </c>
      <c r="GW190" s="106">
        <v>0</v>
      </c>
      <c r="GX190" s="66">
        <f t="shared" si="1921"/>
        <v>0</v>
      </c>
      <c r="GY190" s="65">
        <v>0</v>
      </c>
      <c r="GZ190" s="106">
        <v>0</v>
      </c>
      <c r="HA190" s="66">
        <f t="shared" si="1922"/>
        <v>0</v>
      </c>
      <c r="HB190" s="65">
        <v>0</v>
      </c>
      <c r="HC190" s="106">
        <v>0</v>
      </c>
      <c r="HD190" s="66">
        <f t="shared" si="1923"/>
        <v>0</v>
      </c>
      <c r="HE190" s="65">
        <v>0</v>
      </c>
      <c r="HF190" s="106">
        <v>0</v>
      </c>
      <c r="HG190" s="66">
        <f t="shared" si="1924"/>
        <v>0</v>
      </c>
      <c r="HH190" s="65">
        <v>0</v>
      </c>
      <c r="HI190" s="106">
        <v>0</v>
      </c>
      <c r="HJ190" s="66">
        <f t="shared" si="1925"/>
        <v>0</v>
      </c>
      <c r="HK190" s="65">
        <v>0</v>
      </c>
      <c r="HL190" s="106">
        <v>0</v>
      </c>
      <c r="HM190" s="66">
        <f t="shared" si="1926"/>
        <v>0</v>
      </c>
      <c r="HN190" s="65">
        <v>0</v>
      </c>
      <c r="HO190" s="106">
        <v>0</v>
      </c>
      <c r="HP190" s="66">
        <f t="shared" si="1927"/>
        <v>0</v>
      </c>
      <c r="HQ190" s="65">
        <v>0</v>
      </c>
      <c r="HR190" s="106">
        <v>0</v>
      </c>
      <c r="HS190" s="66">
        <f t="shared" si="1928"/>
        <v>0</v>
      </c>
      <c r="HT190" s="65">
        <v>0</v>
      </c>
      <c r="HU190" s="106">
        <v>0</v>
      </c>
      <c r="HV190" s="66">
        <f t="shared" si="1929"/>
        <v>0</v>
      </c>
      <c r="HW190" s="65">
        <v>0</v>
      </c>
      <c r="HX190" s="106">
        <v>0</v>
      </c>
      <c r="HY190" s="66">
        <f t="shared" si="1930"/>
        <v>0</v>
      </c>
      <c r="HZ190" s="65">
        <v>0</v>
      </c>
      <c r="IA190" s="106">
        <v>0</v>
      </c>
      <c r="IB190" s="66">
        <f t="shared" si="1931"/>
        <v>0</v>
      </c>
      <c r="IC190" s="65">
        <v>0</v>
      </c>
      <c r="ID190" s="106">
        <v>0</v>
      </c>
      <c r="IE190" s="66">
        <f t="shared" si="1932"/>
        <v>0</v>
      </c>
      <c r="IF190" s="65">
        <v>0</v>
      </c>
      <c r="IG190" s="106">
        <v>0</v>
      </c>
      <c r="IH190" s="66">
        <f t="shared" si="1933"/>
        <v>0</v>
      </c>
      <c r="II190" s="65">
        <v>0</v>
      </c>
      <c r="IJ190" s="106">
        <v>0</v>
      </c>
      <c r="IK190" s="66">
        <f t="shared" si="1934"/>
        <v>0</v>
      </c>
      <c r="IL190" s="65">
        <v>0</v>
      </c>
      <c r="IM190" s="106">
        <v>0</v>
      </c>
      <c r="IN190" s="66">
        <f t="shared" si="1935"/>
        <v>0</v>
      </c>
      <c r="IO190" s="105">
        <v>3.4408000000000003</v>
      </c>
      <c r="IP190" s="106">
        <v>201.971</v>
      </c>
      <c r="IQ190" s="66">
        <f t="shared" si="1936"/>
        <v>58698.849104859328</v>
      </c>
      <c r="IR190" s="105">
        <v>0.6</v>
      </c>
      <c r="IS190" s="106">
        <v>254</v>
      </c>
      <c r="IT190" s="66">
        <f t="shared" si="1937"/>
        <v>423333.33333333337</v>
      </c>
      <c r="IU190" s="65">
        <v>0</v>
      </c>
      <c r="IV190" s="106">
        <v>0</v>
      </c>
      <c r="IW190" s="66">
        <f t="shared" si="1938"/>
        <v>0</v>
      </c>
      <c r="IX190" s="105">
        <v>2E-3</v>
      </c>
      <c r="IY190" s="106">
        <v>0.88700000000000001</v>
      </c>
      <c r="IZ190" s="66">
        <f t="shared" si="1939"/>
        <v>443500</v>
      </c>
      <c r="JA190" s="65">
        <v>0</v>
      </c>
      <c r="JB190" s="106">
        <v>0</v>
      </c>
      <c r="JC190" s="66">
        <f t="shared" si="1940"/>
        <v>0</v>
      </c>
      <c r="JD190" s="105">
        <v>1.10432</v>
      </c>
      <c r="JE190" s="106">
        <v>33.862000000000002</v>
      </c>
      <c r="JF190" s="66">
        <f t="shared" si="1941"/>
        <v>30663.213561286586</v>
      </c>
      <c r="JG190" s="105">
        <v>1.4999999999999999E-2</v>
      </c>
      <c r="JH190" s="106">
        <v>1.367</v>
      </c>
      <c r="JI190" s="66">
        <f t="shared" si="1942"/>
        <v>91133.333333333343</v>
      </c>
      <c r="JJ190" s="11">
        <f t="shared" si="1944"/>
        <v>212.33430999999999</v>
      </c>
      <c r="JK190" s="21">
        <f t="shared" si="1945"/>
        <v>11106.639000000001</v>
      </c>
    </row>
    <row r="191" spans="1:271" x14ac:dyDescent="0.3">
      <c r="A191" s="57">
        <v>2023</v>
      </c>
      <c r="B191" s="58" t="s">
        <v>8</v>
      </c>
      <c r="C191" s="65">
        <v>0</v>
      </c>
      <c r="D191" s="106">
        <v>0</v>
      </c>
      <c r="E191" s="66">
        <f>IF(C191=0,0,D191/C191*1000)</f>
        <v>0</v>
      </c>
      <c r="F191" s="105">
        <v>0.50600000000000001</v>
      </c>
      <c r="G191" s="106">
        <v>37.648000000000003</v>
      </c>
      <c r="H191" s="66">
        <f t="shared" si="1855"/>
        <v>74403.162055335968</v>
      </c>
      <c r="I191" s="65">
        <v>0</v>
      </c>
      <c r="J191" s="106">
        <v>0</v>
      </c>
      <c r="K191" s="66">
        <f t="shared" si="1856"/>
        <v>0</v>
      </c>
      <c r="L191" s="65">
        <v>0</v>
      </c>
      <c r="M191" s="106">
        <v>0</v>
      </c>
      <c r="N191" s="66">
        <f t="shared" si="1857"/>
        <v>0</v>
      </c>
      <c r="O191" s="65">
        <v>0</v>
      </c>
      <c r="P191" s="106">
        <v>0</v>
      </c>
      <c r="Q191" s="66">
        <f t="shared" si="1858"/>
        <v>0</v>
      </c>
      <c r="R191" s="65">
        <v>0</v>
      </c>
      <c r="S191" s="106">
        <v>0</v>
      </c>
      <c r="T191" s="66">
        <f t="shared" si="1859"/>
        <v>0</v>
      </c>
      <c r="U191" s="65">
        <v>0</v>
      </c>
      <c r="V191" s="106">
        <v>0</v>
      </c>
      <c r="W191" s="66">
        <f t="shared" si="1860"/>
        <v>0</v>
      </c>
      <c r="X191" s="105">
        <v>72.378410000000002</v>
      </c>
      <c r="Y191" s="106">
        <v>3826.0390000000002</v>
      </c>
      <c r="Z191" s="66">
        <f t="shared" si="1861"/>
        <v>52861.606106019739</v>
      </c>
      <c r="AA191" s="65">
        <v>0</v>
      </c>
      <c r="AB191" s="106">
        <v>0</v>
      </c>
      <c r="AC191" s="66">
        <f t="shared" si="1862"/>
        <v>0</v>
      </c>
      <c r="AD191" s="65">
        <v>0</v>
      </c>
      <c r="AE191" s="106">
        <v>0</v>
      </c>
      <c r="AF191" s="66">
        <f t="shared" si="1863"/>
        <v>0</v>
      </c>
      <c r="AG191" s="65">
        <v>0</v>
      </c>
      <c r="AH191" s="106">
        <v>0</v>
      </c>
      <c r="AI191" s="66">
        <f t="shared" si="1864"/>
        <v>0</v>
      </c>
      <c r="AJ191" s="65">
        <v>0</v>
      </c>
      <c r="AK191" s="106">
        <v>0</v>
      </c>
      <c r="AL191" s="66">
        <f t="shared" si="1865"/>
        <v>0</v>
      </c>
      <c r="AM191" s="65">
        <v>0</v>
      </c>
      <c r="AN191" s="106">
        <v>0</v>
      </c>
      <c r="AO191" s="66">
        <f t="shared" si="1866"/>
        <v>0</v>
      </c>
      <c r="AP191" s="65">
        <v>0</v>
      </c>
      <c r="AQ191" s="106">
        <v>0</v>
      </c>
      <c r="AR191" s="66">
        <f t="shared" si="1867"/>
        <v>0</v>
      </c>
      <c r="AS191" s="65">
        <v>0</v>
      </c>
      <c r="AT191" s="106">
        <v>0</v>
      </c>
      <c r="AU191" s="66">
        <f t="shared" si="1868"/>
        <v>0</v>
      </c>
      <c r="AV191" s="65">
        <v>0</v>
      </c>
      <c r="AW191" s="106">
        <v>0</v>
      </c>
      <c r="AX191" s="66">
        <f t="shared" si="1869"/>
        <v>0</v>
      </c>
      <c r="AY191" s="65">
        <v>0</v>
      </c>
      <c r="AZ191" s="106">
        <v>0</v>
      </c>
      <c r="BA191" s="66">
        <f t="shared" si="1870"/>
        <v>0</v>
      </c>
      <c r="BB191" s="65">
        <v>0</v>
      </c>
      <c r="BC191" s="106">
        <v>0</v>
      </c>
      <c r="BD191" s="66">
        <f t="shared" si="1871"/>
        <v>0</v>
      </c>
      <c r="BE191" s="105">
        <v>1.7081500000000001</v>
      </c>
      <c r="BF191" s="106">
        <v>76.986999999999995</v>
      </c>
      <c r="BG191" s="66">
        <f t="shared" si="1872"/>
        <v>45070.397798788159</v>
      </c>
      <c r="BH191" s="65">
        <v>0</v>
      </c>
      <c r="BI191" s="106">
        <v>0</v>
      </c>
      <c r="BJ191" s="66">
        <f t="shared" si="1873"/>
        <v>0</v>
      </c>
      <c r="BK191" s="65">
        <v>0</v>
      </c>
      <c r="BL191" s="106">
        <v>0</v>
      </c>
      <c r="BM191" s="66">
        <f t="shared" si="1874"/>
        <v>0</v>
      </c>
      <c r="BN191" s="65">
        <v>0</v>
      </c>
      <c r="BO191" s="106">
        <v>0</v>
      </c>
      <c r="BP191" s="66">
        <f t="shared" si="1875"/>
        <v>0</v>
      </c>
      <c r="BQ191" s="65">
        <v>0</v>
      </c>
      <c r="BR191" s="106">
        <v>0</v>
      </c>
      <c r="BS191" s="66">
        <f t="shared" si="1876"/>
        <v>0</v>
      </c>
      <c r="BT191" s="105">
        <v>22.49812</v>
      </c>
      <c r="BU191" s="106">
        <v>956.88699999999994</v>
      </c>
      <c r="BV191" s="66">
        <f t="shared" si="1877"/>
        <v>42531.864884710369</v>
      </c>
      <c r="BW191" s="65">
        <v>0</v>
      </c>
      <c r="BX191" s="106">
        <v>0</v>
      </c>
      <c r="BY191" s="66">
        <f t="shared" si="1878"/>
        <v>0</v>
      </c>
      <c r="BZ191" s="65">
        <v>0</v>
      </c>
      <c r="CA191" s="106">
        <v>0</v>
      </c>
      <c r="CB191" s="66">
        <f t="shared" si="1879"/>
        <v>0</v>
      </c>
      <c r="CC191" s="65">
        <v>0</v>
      </c>
      <c r="CD191" s="106">
        <v>0</v>
      </c>
      <c r="CE191" s="66">
        <f t="shared" si="1880"/>
        <v>0</v>
      </c>
      <c r="CF191" s="65">
        <v>0</v>
      </c>
      <c r="CG191" s="106">
        <v>0</v>
      </c>
      <c r="CH191" s="66">
        <f t="shared" si="1881"/>
        <v>0</v>
      </c>
      <c r="CI191" s="65">
        <v>0</v>
      </c>
      <c r="CJ191" s="106">
        <v>0</v>
      </c>
      <c r="CK191" s="66">
        <f t="shared" si="1882"/>
        <v>0</v>
      </c>
      <c r="CL191" s="105">
        <v>0.1067</v>
      </c>
      <c r="CM191" s="106">
        <v>6.8369999999999997</v>
      </c>
      <c r="CN191" s="66">
        <f t="shared" si="1883"/>
        <v>64076.850984067474</v>
      </c>
      <c r="CO191" s="65">
        <v>0</v>
      </c>
      <c r="CP191" s="106">
        <v>0</v>
      </c>
      <c r="CQ191" s="66">
        <f t="shared" si="1884"/>
        <v>0</v>
      </c>
      <c r="CR191" s="65">
        <v>0</v>
      </c>
      <c r="CS191" s="106">
        <v>0</v>
      </c>
      <c r="CT191" s="66">
        <f t="shared" si="1885"/>
        <v>0</v>
      </c>
      <c r="CU191" s="65">
        <v>0</v>
      </c>
      <c r="CV191" s="106">
        <v>0</v>
      </c>
      <c r="CW191" s="66">
        <f t="shared" si="1886"/>
        <v>0</v>
      </c>
      <c r="CX191" s="65">
        <v>0</v>
      </c>
      <c r="CY191" s="106">
        <v>0</v>
      </c>
      <c r="CZ191" s="66">
        <f t="shared" si="1887"/>
        <v>0</v>
      </c>
      <c r="DA191" s="65">
        <v>0</v>
      </c>
      <c r="DB191" s="106">
        <v>0</v>
      </c>
      <c r="DC191" s="66">
        <f t="shared" si="1888"/>
        <v>0</v>
      </c>
      <c r="DD191" s="65">
        <v>0</v>
      </c>
      <c r="DE191" s="106">
        <v>0</v>
      </c>
      <c r="DF191" s="66">
        <f t="shared" si="1889"/>
        <v>0</v>
      </c>
      <c r="DG191" s="65">
        <v>0</v>
      </c>
      <c r="DH191" s="106">
        <v>0</v>
      </c>
      <c r="DI191" s="66">
        <f t="shared" si="1890"/>
        <v>0</v>
      </c>
      <c r="DJ191" s="65">
        <v>0</v>
      </c>
      <c r="DK191" s="106">
        <v>0</v>
      </c>
      <c r="DL191" s="66">
        <f t="shared" si="1891"/>
        <v>0</v>
      </c>
      <c r="DM191" s="65">
        <v>0</v>
      </c>
      <c r="DN191" s="106">
        <v>0</v>
      </c>
      <c r="DO191" s="66">
        <f t="shared" si="1892"/>
        <v>0</v>
      </c>
      <c r="DP191" s="65">
        <v>0</v>
      </c>
      <c r="DQ191" s="106">
        <v>0</v>
      </c>
      <c r="DR191" s="66">
        <f t="shared" si="1893"/>
        <v>0</v>
      </c>
      <c r="DS191" s="65">
        <v>0</v>
      </c>
      <c r="DT191" s="106">
        <v>0</v>
      </c>
      <c r="DU191" s="66">
        <f t="shared" si="1894"/>
        <v>0</v>
      </c>
      <c r="DV191" s="65">
        <v>0</v>
      </c>
      <c r="DW191" s="106">
        <v>0</v>
      </c>
      <c r="DX191" s="66">
        <f t="shared" si="1895"/>
        <v>0</v>
      </c>
      <c r="DY191" s="65">
        <v>0</v>
      </c>
      <c r="DZ191" s="106">
        <v>0</v>
      </c>
      <c r="EA191" s="66">
        <f t="shared" si="1896"/>
        <v>0</v>
      </c>
      <c r="EB191" s="105">
        <v>5.8795900000000003</v>
      </c>
      <c r="EC191" s="106">
        <v>251.864</v>
      </c>
      <c r="ED191" s="66">
        <f t="shared" si="1897"/>
        <v>42837.00053915324</v>
      </c>
      <c r="EE191" s="65">
        <v>0</v>
      </c>
      <c r="EF191" s="106">
        <v>0</v>
      </c>
      <c r="EG191" s="66">
        <f t="shared" si="1898"/>
        <v>0</v>
      </c>
      <c r="EH191" s="65">
        <v>0</v>
      </c>
      <c r="EI191" s="106">
        <v>0</v>
      </c>
      <c r="EJ191" s="66">
        <f t="shared" si="1899"/>
        <v>0</v>
      </c>
      <c r="EK191" s="65">
        <v>0</v>
      </c>
      <c r="EL191" s="106">
        <v>0</v>
      </c>
      <c r="EM191" s="66">
        <f t="shared" si="1900"/>
        <v>0</v>
      </c>
      <c r="EN191" s="105">
        <v>2.0701999999999998</v>
      </c>
      <c r="EO191" s="106">
        <v>131.166</v>
      </c>
      <c r="EP191" s="66">
        <f t="shared" si="1901"/>
        <v>63359.095739542077</v>
      </c>
      <c r="EQ191" s="105">
        <v>0.4108</v>
      </c>
      <c r="ER191" s="106">
        <v>104.786</v>
      </c>
      <c r="ES191" s="66">
        <f t="shared" si="1902"/>
        <v>255077.89678675754</v>
      </c>
      <c r="ET191" s="65">
        <v>0</v>
      </c>
      <c r="EU191" s="106">
        <v>0</v>
      </c>
      <c r="EV191" s="66">
        <f t="shared" si="1903"/>
        <v>0</v>
      </c>
      <c r="EW191" s="65">
        <v>0</v>
      </c>
      <c r="EX191" s="106">
        <v>0</v>
      </c>
      <c r="EY191" s="66">
        <f t="shared" si="1904"/>
        <v>0</v>
      </c>
      <c r="EZ191" s="105">
        <v>5.3470000000000004</v>
      </c>
      <c r="FA191" s="106">
        <v>352.221</v>
      </c>
      <c r="FB191" s="66">
        <f t="shared" si="1905"/>
        <v>65872.63886291378</v>
      </c>
      <c r="FC191" s="105">
        <v>46.938309999999994</v>
      </c>
      <c r="FD191" s="106">
        <v>2188.2750000000001</v>
      </c>
      <c r="FE191" s="66">
        <f t="shared" si="1906"/>
        <v>46620.234090234619</v>
      </c>
      <c r="FF191" s="105">
        <v>54.440239999999996</v>
      </c>
      <c r="FG191" s="106">
        <v>2231.1930000000002</v>
      </c>
      <c r="FH191" s="66">
        <f t="shared" si="1907"/>
        <v>40984.260907005562</v>
      </c>
      <c r="FI191" s="65">
        <v>0</v>
      </c>
      <c r="FJ191" s="106">
        <v>0</v>
      </c>
      <c r="FK191" s="66">
        <f t="shared" si="1908"/>
        <v>0</v>
      </c>
      <c r="FL191" s="65">
        <v>0</v>
      </c>
      <c r="FM191" s="106">
        <v>0</v>
      </c>
      <c r="FN191" s="66">
        <f t="shared" si="1909"/>
        <v>0</v>
      </c>
      <c r="FO191" s="65">
        <v>0</v>
      </c>
      <c r="FP191" s="106">
        <v>0</v>
      </c>
      <c r="FQ191" s="66">
        <f t="shared" si="1910"/>
        <v>0</v>
      </c>
      <c r="FR191" s="65">
        <v>0</v>
      </c>
      <c r="FS191" s="106">
        <v>0</v>
      </c>
      <c r="FT191" s="66">
        <f t="shared" si="1911"/>
        <v>0</v>
      </c>
      <c r="FU191" s="65">
        <v>0</v>
      </c>
      <c r="FV191" s="106">
        <v>0</v>
      </c>
      <c r="FW191" s="66">
        <f t="shared" si="1912"/>
        <v>0</v>
      </c>
      <c r="FX191" s="65">
        <v>0</v>
      </c>
      <c r="FY191" s="106">
        <v>0</v>
      </c>
      <c r="FZ191" s="66">
        <f t="shared" si="1913"/>
        <v>0</v>
      </c>
      <c r="GA191" s="65">
        <v>0</v>
      </c>
      <c r="GB191" s="106">
        <v>0</v>
      </c>
      <c r="GC191" s="66">
        <f t="shared" si="1914"/>
        <v>0</v>
      </c>
      <c r="GD191" s="65">
        <v>0</v>
      </c>
      <c r="GE191" s="106">
        <v>0</v>
      </c>
      <c r="GF191" s="66">
        <f t="shared" si="1915"/>
        <v>0</v>
      </c>
      <c r="GG191" s="65">
        <v>0</v>
      </c>
      <c r="GH191" s="106">
        <v>0</v>
      </c>
      <c r="GI191" s="66">
        <f t="shared" si="1916"/>
        <v>0</v>
      </c>
      <c r="GJ191" s="65">
        <v>0</v>
      </c>
      <c r="GK191" s="106">
        <v>0</v>
      </c>
      <c r="GL191" s="66">
        <f t="shared" si="1917"/>
        <v>0</v>
      </c>
      <c r="GM191" s="65">
        <v>0</v>
      </c>
      <c r="GN191" s="106">
        <v>0</v>
      </c>
      <c r="GO191" s="66">
        <f t="shared" si="1918"/>
        <v>0</v>
      </c>
      <c r="GP191" s="65">
        <v>0</v>
      </c>
      <c r="GQ191" s="106">
        <v>0</v>
      </c>
      <c r="GR191" s="66">
        <f t="shared" si="1919"/>
        <v>0</v>
      </c>
      <c r="GS191" s="65">
        <v>0</v>
      </c>
      <c r="GT191" s="106">
        <v>0</v>
      </c>
      <c r="GU191" s="66">
        <f t="shared" si="1920"/>
        <v>0</v>
      </c>
      <c r="GV191" s="65">
        <v>0</v>
      </c>
      <c r="GW191" s="106">
        <v>0</v>
      </c>
      <c r="GX191" s="66">
        <f t="shared" si="1921"/>
        <v>0</v>
      </c>
      <c r="GY191" s="65">
        <v>0</v>
      </c>
      <c r="GZ191" s="106">
        <v>0</v>
      </c>
      <c r="HA191" s="66">
        <f t="shared" si="1922"/>
        <v>0</v>
      </c>
      <c r="HB191" s="65">
        <v>0</v>
      </c>
      <c r="HC191" s="106">
        <v>0</v>
      </c>
      <c r="HD191" s="66">
        <f t="shared" si="1923"/>
        <v>0</v>
      </c>
      <c r="HE191" s="65">
        <v>0</v>
      </c>
      <c r="HF191" s="106">
        <v>0</v>
      </c>
      <c r="HG191" s="66">
        <f t="shared" si="1924"/>
        <v>0</v>
      </c>
      <c r="HH191" s="65">
        <v>0</v>
      </c>
      <c r="HI191" s="106">
        <v>0</v>
      </c>
      <c r="HJ191" s="66">
        <f t="shared" si="1925"/>
        <v>0</v>
      </c>
      <c r="HK191" s="65">
        <v>0</v>
      </c>
      <c r="HL191" s="106">
        <v>0</v>
      </c>
      <c r="HM191" s="66">
        <f t="shared" si="1926"/>
        <v>0</v>
      </c>
      <c r="HN191" s="65">
        <v>0</v>
      </c>
      <c r="HO191" s="106">
        <v>0</v>
      </c>
      <c r="HP191" s="66">
        <f t="shared" si="1927"/>
        <v>0</v>
      </c>
      <c r="HQ191" s="65">
        <v>0</v>
      </c>
      <c r="HR191" s="106">
        <v>0</v>
      </c>
      <c r="HS191" s="66">
        <f t="shared" si="1928"/>
        <v>0</v>
      </c>
      <c r="HT191" s="65">
        <v>0</v>
      </c>
      <c r="HU191" s="106">
        <v>0</v>
      </c>
      <c r="HV191" s="66">
        <f t="shared" si="1929"/>
        <v>0</v>
      </c>
      <c r="HW191" s="65">
        <v>0</v>
      </c>
      <c r="HX191" s="106">
        <v>0</v>
      </c>
      <c r="HY191" s="66">
        <f t="shared" si="1930"/>
        <v>0</v>
      </c>
      <c r="HZ191" s="65">
        <v>0</v>
      </c>
      <c r="IA191" s="106">
        <v>0</v>
      </c>
      <c r="IB191" s="66">
        <f t="shared" si="1931"/>
        <v>0</v>
      </c>
      <c r="IC191" s="65">
        <v>0</v>
      </c>
      <c r="ID191" s="106">
        <v>0</v>
      </c>
      <c r="IE191" s="66">
        <f t="shared" si="1932"/>
        <v>0</v>
      </c>
      <c r="IF191" s="65">
        <v>0</v>
      </c>
      <c r="IG191" s="106">
        <v>0</v>
      </c>
      <c r="IH191" s="66">
        <f t="shared" si="1933"/>
        <v>0</v>
      </c>
      <c r="II191" s="65">
        <v>0</v>
      </c>
      <c r="IJ191" s="106">
        <v>0</v>
      </c>
      <c r="IK191" s="66">
        <f t="shared" si="1934"/>
        <v>0</v>
      </c>
      <c r="IL191" s="65">
        <v>0</v>
      </c>
      <c r="IM191" s="106">
        <v>0</v>
      </c>
      <c r="IN191" s="66">
        <f t="shared" si="1935"/>
        <v>0</v>
      </c>
      <c r="IO191" s="105">
        <v>9.6764799999999997</v>
      </c>
      <c r="IP191" s="106">
        <v>263.74299999999999</v>
      </c>
      <c r="IQ191" s="66">
        <f t="shared" si="1936"/>
        <v>27256.088991038061</v>
      </c>
      <c r="IR191" s="105">
        <v>1.3769999999999999E-2</v>
      </c>
      <c r="IS191" s="106">
        <v>0.51500000000000001</v>
      </c>
      <c r="IT191" s="66">
        <f t="shared" si="1937"/>
        <v>37400.145243282503</v>
      </c>
      <c r="IU191" s="65">
        <v>0</v>
      </c>
      <c r="IV191" s="106">
        <v>0</v>
      </c>
      <c r="IW191" s="66">
        <f t="shared" si="1938"/>
        <v>0</v>
      </c>
      <c r="IX191" s="105">
        <v>1E-3</v>
      </c>
      <c r="IY191" s="106">
        <v>0.14199999999999999</v>
      </c>
      <c r="IZ191" s="66">
        <f t="shared" si="1939"/>
        <v>141999.99999999997</v>
      </c>
      <c r="JA191" s="65">
        <v>0</v>
      </c>
      <c r="JB191" s="106">
        <v>0</v>
      </c>
      <c r="JC191" s="66">
        <f t="shared" si="1940"/>
        <v>0</v>
      </c>
      <c r="JD191" s="105">
        <v>0.14768000000000001</v>
      </c>
      <c r="JE191" s="106">
        <v>6.9989999999999997</v>
      </c>
      <c r="JF191" s="66">
        <f t="shared" si="1941"/>
        <v>47393.011917659802</v>
      </c>
      <c r="JG191" s="105">
        <v>1.0999999999999999E-2</v>
      </c>
      <c r="JH191" s="106">
        <v>0.59399999999999997</v>
      </c>
      <c r="JI191" s="66">
        <f t="shared" si="1942"/>
        <v>54000</v>
      </c>
      <c r="JJ191" s="11">
        <f t="shared" si="1944"/>
        <v>222.13344999999998</v>
      </c>
      <c r="JK191" s="21">
        <f t="shared" si="1945"/>
        <v>10435.896000000001</v>
      </c>
    </row>
    <row r="192" spans="1:271" x14ac:dyDescent="0.3">
      <c r="A192" s="57">
        <v>2023</v>
      </c>
      <c r="B192" s="66" t="s">
        <v>9</v>
      </c>
      <c r="C192" s="65">
        <v>0</v>
      </c>
      <c r="D192" s="106">
        <v>0</v>
      </c>
      <c r="E192" s="66">
        <f t="shared" ref="E192:E199" si="1946">IF(C192=0,0,D192/C192*1000)</f>
        <v>0</v>
      </c>
      <c r="F192" s="105">
        <v>1.1222300000000001</v>
      </c>
      <c r="G192" s="106">
        <v>74.808000000000007</v>
      </c>
      <c r="H192" s="66">
        <f t="shared" si="1855"/>
        <v>66660.132058490693</v>
      </c>
      <c r="I192" s="65">
        <v>0</v>
      </c>
      <c r="J192" s="106">
        <v>0</v>
      </c>
      <c r="K192" s="66">
        <f t="shared" si="1856"/>
        <v>0</v>
      </c>
      <c r="L192" s="65">
        <v>0</v>
      </c>
      <c r="M192" s="106">
        <v>0</v>
      </c>
      <c r="N192" s="66">
        <f t="shared" si="1857"/>
        <v>0</v>
      </c>
      <c r="O192" s="65">
        <v>0</v>
      </c>
      <c r="P192" s="106">
        <v>0</v>
      </c>
      <c r="Q192" s="66">
        <f t="shared" si="1858"/>
        <v>0</v>
      </c>
      <c r="R192" s="65">
        <v>0</v>
      </c>
      <c r="S192" s="106">
        <v>0</v>
      </c>
      <c r="T192" s="66">
        <f t="shared" si="1859"/>
        <v>0</v>
      </c>
      <c r="U192" s="65">
        <v>0</v>
      </c>
      <c r="V192" s="106">
        <v>0</v>
      </c>
      <c r="W192" s="66">
        <f t="shared" si="1860"/>
        <v>0</v>
      </c>
      <c r="X192" s="105">
        <v>102.25211</v>
      </c>
      <c r="Y192" s="106">
        <v>4015.971</v>
      </c>
      <c r="Z192" s="66">
        <f t="shared" si="1861"/>
        <v>39275.189529096264</v>
      </c>
      <c r="AA192" s="65">
        <v>0</v>
      </c>
      <c r="AB192" s="106">
        <v>0</v>
      </c>
      <c r="AC192" s="66">
        <f t="shared" si="1862"/>
        <v>0</v>
      </c>
      <c r="AD192" s="65">
        <v>0</v>
      </c>
      <c r="AE192" s="106">
        <v>0</v>
      </c>
      <c r="AF192" s="66">
        <f t="shared" si="1863"/>
        <v>0</v>
      </c>
      <c r="AG192" s="65">
        <v>0</v>
      </c>
      <c r="AH192" s="106">
        <v>0</v>
      </c>
      <c r="AI192" s="66">
        <f t="shared" si="1864"/>
        <v>0</v>
      </c>
      <c r="AJ192" s="65">
        <v>0</v>
      </c>
      <c r="AK192" s="106">
        <v>0</v>
      </c>
      <c r="AL192" s="66">
        <f t="shared" si="1865"/>
        <v>0</v>
      </c>
      <c r="AM192" s="65">
        <v>0</v>
      </c>
      <c r="AN192" s="106">
        <v>0</v>
      </c>
      <c r="AO192" s="66">
        <f t="shared" si="1866"/>
        <v>0</v>
      </c>
      <c r="AP192" s="65">
        <v>0</v>
      </c>
      <c r="AQ192" s="106">
        <v>0</v>
      </c>
      <c r="AR192" s="66">
        <f t="shared" si="1867"/>
        <v>0</v>
      </c>
      <c r="AS192" s="65">
        <v>0</v>
      </c>
      <c r="AT192" s="106">
        <v>0</v>
      </c>
      <c r="AU192" s="66">
        <f t="shared" si="1868"/>
        <v>0</v>
      </c>
      <c r="AV192" s="65">
        <v>0</v>
      </c>
      <c r="AW192" s="106">
        <v>0</v>
      </c>
      <c r="AX192" s="66">
        <f t="shared" si="1869"/>
        <v>0</v>
      </c>
      <c r="AY192" s="65">
        <v>0</v>
      </c>
      <c r="AZ192" s="106">
        <v>0</v>
      </c>
      <c r="BA192" s="66">
        <f t="shared" si="1870"/>
        <v>0</v>
      </c>
      <c r="BB192" s="65">
        <v>0</v>
      </c>
      <c r="BC192" s="106">
        <v>0</v>
      </c>
      <c r="BD192" s="66">
        <f t="shared" si="1871"/>
        <v>0</v>
      </c>
      <c r="BE192" s="105">
        <v>2.1191300000000002</v>
      </c>
      <c r="BF192" s="106">
        <v>87.013000000000005</v>
      </c>
      <c r="BG192" s="66">
        <f t="shared" si="1872"/>
        <v>41060.718313647587</v>
      </c>
      <c r="BH192" s="65">
        <v>0</v>
      </c>
      <c r="BI192" s="106">
        <v>0</v>
      </c>
      <c r="BJ192" s="66">
        <f t="shared" si="1873"/>
        <v>0</v>
      </c>
      <c r="BK192" s="65">
        <v>0</v>
      </c>
      <c r="BL192" s="106">
        <v>0</v>
      </c>
      <c r="BM192" s="66">
        <f t="shared" si="1874"/>
        <v>0</v>
      </c>
      <c r="BN192" s="65">
        <v>0</v>
      </c>
      <c r="BO192" s="106">
        <v>0</v>
      </c>
      <c r="BP192" s="66">
        <f t="shared" si="1875"/>
        <v>0</v>
      </c>
      <c r="BQ192" s="65">
        <v>0</v>
      </c>
      <c r="BR192" s="106">
        <v>0</v>
      </c>
      <c r="BS192" s="66">
        <f t="shared" si="1876"/>
        <v>0</v>
      </c>
      <c r="BT192" s="105">
        <v>19.048400000000001</v>
      </c>
      <c r="BU192" s="106">
        <v>808.92700000000002</v>
      </c>
      <c r="BV192" s="66">
        <f t="shared" si="1877"/>
        <v>42466.926356019401</v>
      </c>
      <c r="BW192" s="65">
        <v>0</v>
      </c>
      <c r="BX192" s="106">
        <v>0</v>
      </c>
      <c r="BY192" s="66">
        <f t="shared" si="1878"/>
        <v>0</v>
      </c>
      <c r="BZ192" s="65">
        <v>0</v>
      </c>
      <c r="CA192" s="106">
        <v>0</v>
      </c>
      <c r="CB192" s="66">
        <f t="shared" si="1879"/>
        <v>0</v>
      </c>
      <c r="CC192" s="65">
        <v>0</v>
      </c>
      <c r="CD192" s="106">
        <v>0</v>
      </c>
      <c r="CE192" s="66">
        <f t="shared" si="1880"/>
        <v>0</v>
      </c>
      <c r="CF192" s="65">
        <v>0</v>
      </c>
      <c r="CG192" s="106">
        <v>0</v>
      </c>
      <c r="CH192" s="66">
        <f t="shared" si="1881"/>
        <v>0</v>
      </c>
      <c r="CI192" s="65">
        <v>0</v>
      </c>
      <c r="CJ192" s="106">
        <v>0</v>
      </c>
      <c r="CK192" s="66">
        <f t="shared" si="1882"/>
        <v>0</v>
      </c>
      <c r="CL192" s="105">
        <v>0.2361</v>
      </c>
      <c r="CM192" s="106">
        <v>11.023999999999999</v>
      </c>
      <c r="CN192" s="66">
        <f t="shared" si="1883"/>
        <v>46692.079627276573</v>
      </c>
      <c r="CO192" s="65">
        <v>0</v>
      </c>
      <c r="CP192" s="106">
        <v>0</v>
      </c>
      <c r="CQ192" s="66">
        <f t="shared" si="1884"/>
        <v>0</v>
      </c>
      <c r="CR192" s="65">
        <v>0</v>
      </c>
      <c r="CS192" s="106">
        <v>0</v>
      </c>
      <c r="CT192" s="66">
        <f t="shared" si="1885"/>
        <v>0</v>
      </c>
      <c r="CU192" s="65">
        <v>0</v>
      </c>
      <c r="CV192" s="106">
        <v>0</v>
      </c>
      <c r="CW192" s="66">
        <f t="shared" si="1886"/>
        <v>0</v>
      </c>
      <c r="CX192" s="65">
        <v>0</v>
      </c>
      <c r="CY192" s="106">
        <v>0</v>
      </c>
      <c r="CZ192" s="66">
        <f t="shared" si="1887"/>
        <v>0</v>
      </c>
      <c r="DA192" s="65">
        <v>0</v>
      </c>
      <c r="DB192" s="106">
        <v>0</v>
      </c>
      <c r="DC192" s="66">
        <f t="shared" si="1888"/>
        <v>0</v>
      </c>
      <c r="DD192" s="65">
        <v>0</v>
      </c>
      <c r="DE192" s="106">
        <v>0</v>
      </c>
      <c r="DF192" s="66">
        <f t="shared" si="1889"/>
        <v>0</v>
      </c>
      <c r="DG192" s="65">
        <v>0</v>
      </c>
      <c r="DH192" s="106">
        <v>0</v>
      </c>
      <c r="DI192" s="66">
        <f t="shared" si="1890"/>
        <v>0</v>
      </c>
      <c r="DJ192" s="65">
        <v>0</v>
      </c>
      <c r="DK192" s="106">
        <v>0</v>
      </c>
      <c r="DL192" s="66">
        <f t="shared" si="1891"/>
        <v>0</v>
      </c>
      <c r="DM192" s="65">
        <v>0</v>
      </c>
      <c r="DN192" s="106">
        <v>0</v>
      </c>
      <c r="DO192" s="66">
        <f t="shared" si="1892"/>
        <v>0</v>
      </c>
      <c r="DP192" s="65">
        <v>0</v>
      </c>
      <c r="DQ192" s="106">
        <v>0</v>
      </c>
      <c r="DR192" s="66">
        <f t="shared" si="1893"/>
        <v>0</v>
      </c>
      <c r="DS192" s="65">
        <v>0</v>
      </c>
      <c r="DT192" s="106">
        <v>0</v>
      </c>
      <c r="DU192" s="66">
        <f t="shared" si="1894"/>
        <v>0</v>
      </c>
      <c r="DV192" s="65">
        <v>0</v>
      </c>
      <c r="DW192" s="106">
        <v>0</v>
      </c>
      <c r="DX192" s="66">
        <f t="shared" si="1895"/>
        <v>0</v>
      </c>
      <c r="DY192" s="65">
        <v>0</v>
      </c>
      <c r="DZ192" s="106">
        <v>0</v>
      </c>
      <c r="EA192" s="66">
        <f t="shared" si="1896"/>
        <v>0</v>
      </c>
      <c r="EB192" s="105">
        <v>33.936930000000004</v>
      </c>
      <c r="EC192" s="106">
        <v>1418.3520000000001</v>
      </c>
      <c r="ED192" s="66">
        <f t="shared" si="1897"/>
        <v>41793.762723970605</v>
      </c>
      <c r="EE192" s="65">
        <v>0</v>
      </c>
      <c r="EF192" s="106">
        <v>0</v>
      </c>
      <c r="EG192" s="66">
        <f t="shared" si="1898"/>
        <v>0</v>
      </c>
      <c r="EH192" s="65">
        <v>0</v>
      </c>
      <c r="EI192" s="106">
        <v>0</v>
      </c>
      <c r="EJ192" s="66">
        <f t="shared" si="1899"/>
        <v>0</v>
      </c>
      <c r="EK192" s="105">
        <v>0.52200000000000002</v>
      </c>
      <c r="EL192" s="106">
        <v>24.757000000000001</v>
      </c>
      <c r="EM192" s="66">
        <f t="shared" si="1900"/>
        <v>47427.203065134105</v>
      </c>
      <c r="EN192" s="105">
        <v>1.6662000000000001</v>
      </c>
      <c r="EO192" s="106">
        <v>82.650999999999996</v>
      </c>
      <c r="EP192" s="66">
        <f t="shared" si="1901"/>
        <v>49604.489256991954</v>
      </c>
      <c r="EQ192" s="65">
        <v>0</v>
      </c>
      <c r="ER192" s="106">
        <v>0</v>
      </c>
      <c r="ES192" s="66">
        <f t="shared" si="1902"/>
        <v>0</v>
      </c>
      <c r="ET192" s="65">
        <v>0</v>
      </c>
      <c r="EU192" s="106">
        <v>0</v>
      </c>
      <c r="EV192" s="66">
        <f t="shared" si="1903"/>
        <v>0</v>
      </c>
      <c r="EW192" s="65">
        <v>0</v>
      </c>
      <c r="EX192" s="106">
        <v>0</v>
      </c>
      <c r="EY192" s="66">
        <f t="shared" si="1904"/>
        <v>0</v>
      </c>
      <c r="EZ192" s="65">
        <v>0</v>
      </c>
      <c r="FA192" s="106">
        <v>0</v>
      </c>
      <c r="FB192" s="66">
        <f t="shared" si="1905"/>
        <v>0</v>
      </c>
      <c r="FC192" s="105">
        <v>4.7493500000000006</v>
      </c>
      <c r="FD192" s="106">
        <v>214.375</v>
      </c>
      <c r="FE192" s="66">
        <f t="shared" si="1906"/>
        <v>45137.755692884282</v>
      </c>
      <c r="FF192" s="105">
        <v>94.13082</v>
      </c>
      <c r="FG192" s="106">
        <v>3965.174</v>
      </c>
      <c r="FH192" s="66">
        <f t="shared" si="1907"/>
        <v>42124.077958738701</v>
      </c>
      <c r="FI192" s="65">
        <v>0</v>
      </c>
      <c r="FJ192" s="106">
        <v>0</v>
      </c>
      <c r="FK192" s="66">
        <f t="shared" si="1908"/>
        <v>0</v>
      </c>
      <c r="FL192" s="65">
        <v>0</v>
      </c>
      <c r="FM192" s="106">
        <v>0</v>
      </c>
      <c r="FN192" s="66">
        <f t="shared" si="1909"/>
        <v>0</v>
      </c>
      <c r="FO192" s="65">
        <v>0</v>
      </c>
      <c r="FP192" s="106">
        <v>0</v>
      </c>
      <c r="FQ192" s="66">
        <f t="shared" si="1910"/>
        <v>0</v>
      </c>
      <c r="FR192" s="65">
        <v>0</v>
      </c>
      <c r="FS192" s="106">
        <v>0</v>
      </c>
      <c r="FT192" s="66">
        <f t="shared" si="1911"/>
        <v>0</v>
      </c>
      <c r="FU192" s="65">
        <v>0</v>
      </c>
      <c r="FV192" s="106">
        <v>0</v>
      </c>
      <c r="FW192" s="66">
        <f t="shared" si="1912"/>
        <v>0</v>
      </c>
      <c r="FX192" s="65">
        <v>0</v>
      </c>
      <c r="FY192" s="106">
        <v>0</v>
      </c>
      <c r="FZ192" s="66">
        <f t="shared" si="1913"/>
        <v>0</v>
      </c>
      <c r="GA192" s="65">
        <v>0</v>
      </c>
      <c r="GB192" s="106">
        <v>0</v>
      </c>
      <c r="GC192" s="66">
        <f t="shared" si="1914"/>
        <v>0</v>
      </c>
      <c r="GD192" s="105">
        <v>2.5999999999999999E-2</v>
      </c>
      <c r="GE192" s="106">
        <v>1.665</v>
      </c>
      <c r="GF192" s="66">
        <f t="shared" si="1915"/>
        <v>64038.461538461546</v>
      </c>
      <c r="GG192" s="65">
        <v>0</v>
      </c>
      <c r="GH192" s="106">
        <v>0</v>
      </c>
      <c r="GI192" s="66">
        <f t="shared" si="1916"/>
        <v>0</v>
      </c>
      <c r="GJ192" s="65">
        <v>0</v>
      </c>
      <c r="GK192" s="106">
        <v>0</v>
      </c>
      <c r="GL192" s="66">
        <f t="shared" si="1917"/>
        <v>0</v>
      </c>
      <c r="GM192" s="65">
        <v>0</v>
      </c>
      <c r="GN192" s="106">
        <v>0</v>
      </c>
      <c r="GO192" s="66">
        <f t="shared" si="1918"/>
        <v>0</v>
      </c>
      <c r="GP192" s="105">
        <v>0.70629999999999993</v>
      </c>
      <c r="GQ192" s="106">
        <v>24.021999999999998</v>
      </c>
      <c r="GR192" s="66">
        <f t="shared" si="1919"/>
        <v>34011.043465949311</v>
      </c>
      <c r="GS192" s="65">
        <v>0</v>
      </c>
      <c r="GT192" s="106">
        <v>0</v>
      </c>
      <c r="GU192" s="66">
        <f t="shared" si="1920"/>
        <v>0</v>
      </c>
      <c r="GV192" s="65">
        <v>0</v>
      </c>
      <c r="GW192" s="106">
        <v>0</v>
      </c>
      <c r="GX192" s="66">
        <f t="shared" si="1921"/>
        <v>0</v>
      </c>
      <c r="GY192" s="65">
        <v>0</v>
      </c>
      <c r="GZ192" s="106">
        <v>0</v>
      </c>
      <c r="HA192" s="66">
        <f t="shared" si="1922"/>
        <v>0</v>
      </c>
      <c r="HB192" s="65">
        <v>0</v>
      </c>
      <c r="HC192" s="106">
        <v>0</v>
      </c>
      <c r="HD192" s="66">
        <f t="shared" si="1923"/>
        <v>0</v>
      </c>
      <c r="HE192" s="65">
        <v>0</v>
      </c>
      <c r="HF192" s="106">
        <v>0</v>
      </c>
      <c r="HG192" s="66">
        <f t="shared" si="1924"/>
        <v>0</v>
      </c>
      <c r="HH192" s="65">
        <v>0</v>
      </c>
      <c r="HI192" s="106">
        <v>0</v>
      </c>
      <c r="HJ192" s="66">
        <f t="shared" si="1925"/>
        <v>0</v>
      </c>
      <c r="HK192" s="65">
        <v>0</v>
      </c>
      <c r="HL192" s="106">
        <v>0</v>
      </c>
      <c r="HM192" s="66">
        <f t="shared" si="1926"/>
        <v>0</v>
      </c>
      <c r="HN192" s="65">
        <v>0</v>
      </c>
      <c r="HO192" s="106">
        <v>0</v>
      </c>
      <c r="HP192" s="66">
        <f t="shared" si="1927"/>
        <v>0</v>
      </c>
      <c r="HQ192" s="65">
        <v>0</v>
      </c>
      <c r="HR192" s="106">
        <v>0</v>
      </c>
      <c r="HS192" s="66">
        <f t="shared" si="1928"/>
        <v>0</v>
      </c>
      <c r="HT192" s="65">
        <v>0</v>
      </c>
      <c r="HU192" s="106">
        <v>0</v>
      </c>
      <c r="HV192" s="66">
        <f t="shared" si="1929"/>
        <v>0</v>
      </c>
      <c r="HW192" s="65">
        <v>0</v>
      </c>
      <c r="HX192" s="106">
        <v>0</v>
      </c>
      <c r="HY192" s="66">
        <f t="shared" si="1930"/>
        <v>0</v>
      </c>
      <c r="HZ192" s="65">
        <v>0</v>
      </c>
      <c r="IA192" s="106">
        <v>0</v>
      </c>
      <c r="IB192" s="66">
        <f t="shared" si="1931"/>
        <v>0</v>
      </c>
      <c r="IC192" s="65">
        <v>0</v>
      </c>
      <c r="ID192" s="106">
        <v>0</v>
      </c>
      <c r="IE192" s="66">
        <f t="shared" si="1932"/>
        <v>0</v>
      </c>
      <c r="IF192" s="65">
        <v>0</v>
      </c>
      <c r="IG192" s="106">
        <v>0</v>
      </c>
      <c r="IH192" s="66">
        <f t="shared" si="1933"/>
        <v>0</v>
      </c>
      <c r="II192" s="65">
        <v>0</v>
      </c>
      <c r="IJ192" s="106">
        <v>0</v>
      </c>
      <c r="IK192" s="66">
        <f t="shared" si="1934"/>
        <v>0</v>
      </c>
      <c r="IL192" s="65">
        <v>0</v>
      </c>
      <c r="IM192" s="106">
        <v>0</v>
      </c>
      <c r="IN192" s="66">
        <f t="shared" si="1935"/>
        <v>0</v>
      </c>
      <c r="IO192" s="105">
        <v>9.0407999999999991</v>
      </c>
      <c r="IP192" s="106">
        <v>290.83</v>
      </c>
      <c r="IQ192" s="66">
        <f t="shared" si="1936"/>
        <v>32168.613397044508</v>
      </c>
      <c r="IR192" s="65">
        <v>0</v>
      </c>
      <c r="IS192" s="106">
        <v>0</v>
      </c>
      <c r="IT192" s="66">
        <f t="shared" si="1937"/>
        <v>0</v>
      </c>
      <c r="IU192" s="65">
        <v>0</v>
      </c>
      <c r="IV192" s="106">
        <v>0</v>
      </c>
      <c r="IW192" s="66">
        <f t="shared" si="1938"/>
        <v>0</v>
      </c>
      <c r="IX192" s="65">
        <v>0</v>
      </c>
      <c r="IY192" s="106">
        <v>0</v>
      </c>
      <c r="IZ192" s="66">
        <f t="shared" si="1939"/>
        <v>0</v>
      </c>
      <c r="JA192" s="65">
        <v>0</v>
      </c>
      <c r="JB192" s="106">
        <v>0</v>
      </c>
      <c r="JC192" s="66">
        <f t="shared" si="1940"/>
        <v>0</v>
      </c>
      <c r="JD192" s="105">
        <v>0.41852999999999996</v>
      </c>
      <c r="JE192" s="106">
        <v>18.213999999999999</v>
      </c>
      <c r="JF192" s="66">
        <f t="shared" si="1941"/>
        <v>43518.98310754307</v>
      </c>
      <c r="JG192" s="105">
        <v>0.2</v>
      </c>
      <c r="JH192" s="106">
        <v>13.528</v>
      </c>
      <c r="JI192" s="66">
        <f t="shared" si="1942"/>
        <v>67640</v>
      </c>
      <c r="JJ192" s="11">
        <f t="shared" si="1944"/>
        <v>270.17489999999998</v>
      </c>
      <c r="JK192" s="21">
        <f t="shared" si="1945"/>
        <v>11051.311000000002</v>
      </c>
    </row>
    <row r="193" spans="1:271" x14ac:dyDescent="0.3">
      <c r="A193" s="57">
        <v>2023</v>
      </c>
      <c r="B193" s="58" t="s">
        <v>10</v>
      </c>
      <c r="C193" s="65">
        <v>0</v>
      </c>
      <c r="D193" s="106">
        <v>0</v>
      </c>
      <c r="E193" s="66">
        <f t="shared" si="1946"/>
        <v>0</v>
      </c>
      <c r="F193" s="105">
        <v>3.2472399999999997</v>
      </c>
      <c r="G193" s="106">
        <v>148.42599999999999</v>
      </c>
      <c r="H193" s="66">
        <f t="shared" si="1855"/>
        <v>45708.355403357928</v>
      </c>
      <c r="I193" s="65">
        <v>0</v>
      </c>
      <c r="J193" s="106">
        <v>0</v>
      </c>
      <c r="K193" s="66">
        <f t="shared" si="1856"/>
        <v>0</v>
      </c>
      <c r="L193" s="65">
        <v>0</v>
      </c>
      <c r="M193" s="106">
        <v>0</v>
      </c>
      <c r="N193" s="66">
        <f t="shared" si="1857"/>
        <v>0</v>
      </c>
      <c r="O193" s="65">
        <v>0</v>
      </c>
      <c r="P193" s="106">
        <v>0</v>
      </c>
      <c r="Q193" s="66">
        <f t="shared" si="1858"/>
        <v>0</v>
      </c>
      <c r="R193" s="65">
        <v>0</v>
      </c>
      <c r="S193" s="106">
        <v>0</v>
      </c>
      <c r="T193" s="66">
        <f t="shared" si="1859"/>
        <v>0</v>
      </c>
      <c r="U193" s="65">
        <v>0</v>
      </c>
      <c r="V193" s="106">
        <v>0</v>
      </c>
      <c r="W193" s="66">
        <f t="shared" si="1860"/>
        <v>0</v>
      </c>
      <c r="X193" s="105">
        <v>161.00351000000001</v>
      </c>
      <c r="Y193" s="106">
        <v>7556.1620000000003</v>
      </c>
      <c r="Z193" s="66">
        <f t="shared" si="1861"/>
        <v>46931.660061324132</v>
      </c>
      <c r="AA193" s="65">
        <v>0</v>
      </c>
      <c r="AB193" s="106">
        <v>0</v>
      </c>
      <c r="AC193" s="66">
        <f t="shared" si="1862"/>
        <v>0</v>
      </c>
      <c r="AD193" s="65">
        <v>0</v>
      </c>
      <c r="AE193" s="106">
        <v>0</v>
      </c>
      <c r="AF193" s="66">
        <f t="shared" si="1863"/>
        <v>0</v>
      </c>
      <c r="AG193" s="65">
        <v>0</v>
      </c>
      <c r="AH193" s="106">
        <v>0</v>
      </c>
      <c r="AI193" s="66">
        <f t="shared" si="1864"/>
        <v>0</v>
      </c>
      <c r="AJ193" s="65">
        <v>0</v>
      </c>
      <c r="AK193" s="106">
        <v>0</v>
      </c>
      <c r="AL193" s="66">
        <f t="shared" si="1865"/>
        <v>0</v>
      </c>
      <c r="AM193" s="65">
        <v>0</v>
      </c>
      <c r="AN193" s="106">
        <v>0</v>
      </c>
      <c r="AO193" s="66">
        <f t="shared" si="1866"/>
        <v>0</v>
      </c>
      <c r="AP193" s="65">
        <v>0</v>
      </c>
      <c r="AQ193" s="106">
        <v>0</v>
      </c>
      <c r="AR193" s="66">
        <f t="shared" si="1867"/>
        <v>0</v>
      </c>
      <c r="AS193" s="65">
        <v>0</v>
      </c>
      <c r="AT193" s="106">
        <v>0</v>
      </c>
      <c r="AU193" s="66">
        <f t="shared" si="1868"/>
        <v>0</v>
      </c>
      <c r="AV193" s="65">
        <v>0</v>
      </c>
      <c r="AW193" s="106">
        <v>0</v>
      </c>
      <c r="AX193" s="66">
        <f t="shared" si="1869"/>
        <v>0</v>
      </c>
      <c r="AY193" s="65">
        <v>0</v>
      </c>
      <c r="AZ193" s="106">
        <v>0</v>
      </c>
      <c r="BA193" s="66">
        <f t="shared" si="1870"/>
        <v>0</v>
      </c>
      <c r="BB193" s="65">
        <v>0</v>
      </c>
      <c r="BC193" s="106">
        <v>0</v>
      </c>
      <c r="BD193" s="66">
        <f t="shared" si="1871"/>
        <v>0</v>
      </c>
      <c r="BE193" s="105">
        <v>1.88445</v>
      </c>
      <c r="BF193" s="106">
        <v>119.93600000000001</v>
      </c>
      <c r="BG193" s="66">
        <f t="shared" si="1872"/>
        <v>63645.095385921632</v>
      </c>
      <c r="BH193" s="65">
        <v>0</v>
      </c>
      <c r="BI193" s="106">
        <v>0</v>
      </c>
      <c r="BJ193" s="66">
        <f t="shared" si="1873"/>
        <v>0</v>
      </c>
      <c r="BK193" s="65">
        <v>0</v>
      </c>
      <c r="BL193" s="106">
        <v>0</v>
      </c>
      <c r="BM193" s="66">
        <f t="shared" si="1874"/>
        <v>0</v>
      </c>
      <c r="BN193" s="65">
        <v>0</v>
      </c>
      <c r="BO193" s="106">
        <v>0</v>
      </c>
      <c r="BP193" s="66">
        <f t="shared" si="1875"/>
        <v>0</v>
      </c>
      <c r="BQ193" s="65">
        <v>0</v>
      </c>
      <c r="BR193" s="106">
        <v>0</v>
      </c>
      <c r="BS193" s="66">
        <f t="shared" si="1876"/>
        <v>0</v>
      </c>
      <c r="BT193" s="105">
        <v>19.243220000000001</v>
      </c>
      <c r="BU193" s="106">
        <v>954.58299999999997</v>
      </c>
      <c r="BV193" s="66">
        <f t="shared" si="1877"/>
        <v>49606.198962543684</v>
      </c>
      <c r="BW193" s="65">
        <v>0</v>
      </c>
      <c r="BX193" s="106">
        <v>0</v>
      </c>
      <c r="BY193" s="66">
        <f t="shared" si="1878"/>
        <v>0</v>
      </c>
      <c r="BZ193" s="65">
        <v>0</v>
      </c>
      <c r="CA193" s="106">
        <v>0</v>
      </c>
      <c r="CB193" s="66">
        <f t="shared" si="1879"/>
        <v>0</v>
      </c>
      <c r="CC193" s="65">
        <v>0</v>
      </c>
      <c r="CD193" s="106">
        <v>0</v>
      </c>
      <c r="CE193" s="66">
        <f t="shared" si="1880"/>
        <v>0</v>
      </c>
      <c r="CF193" s="65">
        <v>0</v>
      </c>
      <c r="CG193" s="106">
        <v>0</v>
      </c>
      <c r="CH193" s="66">
        <f t="shared" si="1881"/>
        <v>0</v>
      </c>
      <c r="CI193" s="65">
        <v>0</v>
      </c>
      <c r="CJ193" s="106">
        <v>0</v>
      </c>
      <c r="CK193" s="66">
        <f t="shared" si="1882"/>
        <v>0</v>
      </c>
      <c r="CL193" s="65">
        <v>0</v>
      </c>
      <c r="CM193" s="106">
        <v>0</v>
      </c>
      <c r="CN193" s="66">
        <f t="shared" si="1883"/>
        <v>0</v>
      </c>
      <c r="CO193" s="65">
        <v>0</v>
      </c>
      <c r="CP193" s="106">
        <v>0</v>
      </c>
      <c r="CQ193" s="66">
        <f t="shared" si="1884"/>
        <v>0</v>
      </c>
      <c r="CR193" s="65">
        <v>0</v>
      </c>
      <c r="CS193" s="106">
        <v>0</v>
      </c>
      <c r="CT193" s="66">
        <f t="shared" si="1885"/>
        <v>0</v>
      </c>
      <c r="CU193" s="65">
        <v>0</v>
      </c>
      <c r="CV193" s="106">
        <v>0</v>
      </c>
      <c r="CW193" s="66">
        <f t="shared" si="1886"/>
        <v>0</v>
      </c>
      <c r="CX193" s="65">
        <v>0</v>
      </c>
      <c r="CY193" s="106">
        <v>0</v>
      </c>
      <c r="CZ193" s="66">
        <f t="shared" si="1887"/>
        <v>0</v>
      </c>
      <c r="DA193" s="65">
        <v>0</v>
      </c>
      <c r="DB193" s="106">
        <v>0</v>
      </c>
      <c r="DC193" s="66">
        <f t="shared" si="1888"/>
        <v>0</v>
      </c>
      <c r="DD193" s="65">
        <v>0</v>
      </c>
      <c r="DE193" s="106">
        <v>0</v>
      </c>
      <c r="DF193" s="66">
        <f t="shared" si="1889"/>
        <v>0</v>
      </c>
      <c r="DG193" s="65">
        <v>0</v>
      </c>
      <c r="DH193" s="106">
        <v>0</v>
      </c>
      <c r="DI193" s="66">
        <f t="shared" si="1890"/>
        <v>0</v>
      </c>
      <c r="DJ193" s="65">
        <v>0</v>
      </c>
      <c r="DK193" s="106">
        <v>0</v>
      </c>
      <c r="DL193" s="66">
        <f t="shared" si="1891"/>
        <v>0</v>
      </c>
      <c r="DM193" s="65">
        <v>0</v>
      </c>
      <c r="DN193" s="106">
        <v>0</v>
      </c>
      <c r="DO193" s="66">
        <f t="shared" si="1892"/>
        <v>0</v>
      </c>
      <c r="DP193" s="65">
        <v>0</v>
      </c>
      <c r="DQ193" s="106">
        <v>0</v>
      </c>
      <c r="DR193" s="66">
        <f t="shared" si="1893"/>
        <v>0</v>
      </c>
      <c r="DS193" s="65">
        <v>0</v>
      </c>
      <c r="DT193" s="106">
        <v>0</v>
      </c>
      <c r="DU193" s="66">
        <f t="shared" si="1894"/>
        <v>0</v>
      </c>
      <c r="DV193" s="65">
        <v>0</v>
      </c>
      <c r="DW193" s="106">
        <v>0</v>
      </c>
      <c r="DX193" s="66">
        <f t="shared" si="1895"/>
        <v>0</v>
      </c>
      <c r="DY193" s="65">
        <v>0</v>
      </c>
      <c r="DZ193" s="106">
        <v>0</v>
      </c>
      <c r="EA193" s="66">
        <f t="shared" si="1896"/>
        <v>0</v>
      </c>
      <c r="EB193" s="105">
        <v>28.629529999999999</v>
      </c>
      <c r="EC193" s="106">
        <v>818.54600000000005</v>
      </c>
      <c r="ED193" s="66">
        <f t="shared" si="1897"/>
        <v>28590.968835324929</v>
      </c>
      <c r="EE193" s="65">
        <v>0</v>
      </c>
      <c r="EF193" s="106">
        <v>0</v>
      </c>
      <c r="EG193" s="66">
        <f t="shared" si="1898"/>
        <v>0</v>
      </c>
      <c r="EH193" s="65">
        <v>0</v>
      </c>
      <c r="EI193" s="106">
        <v>0</v>
      </c>
      <c r="EJ193" s="66">
        <f t="shared" si="1899"/>
        <v>0</v>
      </c>
      <c r="EK193" s="65">
        <v>0</v>
      </c>
      <c r="EL193" s="106">
        <v>0</v>
      </c>
      <c r="EM193" s="66">
        <f t="shared" si="1900"/>
        <v>0</v>
      </c>
      <c r="EN193" s="105">
        <v>0.29299999999999998</v>
      </c>
      <c r="EO193" s="106">
        <v>23.876999999999999</v>
      </c>
      <c r="EP193" s="66">
        <f t="shared" si="1901"/>
        <v>81491.467576791809</v>
      </c>
      <c r="EQ193" s="65">
        <v>0</v>
      </c>
      <c r="ER193" s="106">
        <v>0</v>
      </c>
      <c r="ES193" s="66">
        <f t="shared" si="1902"/>
        <v>0</v>
      </c>
      <c r="ET193" s="65">
        <v>0</v>
      </c>
      <c r="EU193" s="106">
        <v>0</v>
      </c>
      <c r="EV193" s="66">
        <f t="shared" si="1903"/>
        <v>0</v>
      </c>
      <c r="EW193" s="65">
        <v>0</v>
      </c>
      <c r="EX193" s="106">
        <v>0</v>
      </c>
      <c r="EY193" s="66">
        <f t="shared" si="1904"/>
        <v>0</v>
      </c>
      <c r="EZ193" s="105">
        <v>0.29708999999999997</v>
      </c>
      <c r="FA193" s="106">
        <v>19.331</v>
      </c>
      <c r="FB193" s="66">
        <f t="shared" si="1905"/>
        <v>65067.824564946663</v>
      </c>
      <c r="FC193" s="105">
        <v>4.6801499999999994</v>
      </c>
      <c r="FD193" s="106">
        <v>154.36500000000001</v>
      </c>
      <c r="FE193" s="66">
        <f t="shared" si="1906"/>
        <v>32982.917214191861</v>
      </c>
      <c r="FF193" s="105">
        <v>56.626940000000005</v>
      </c>
      <c r="FG193" s="106">
        <v>2560.317</v>
      </c>
      <c r="FH193" s="66">
        <f t="shared" si="1907"/>
        <v>45213.762212826608</v>
      </c>
      <c r="FI193" s="65">
        <v>0</v>
      </c>
      <c r="FJ193" s="106">
        <v>0</v>
      </c>
      <c r="FK193" s="66">
        <f t="shared" si="1908"/>
        <v>0</v>
      </c>
      <c r="FL193" s="65">
        <v>0</v>
      </c>
      <c r="FM193" s="106">
        <v>0</v>
      </c>
      <c r="FN193" s="66">
        <f t="shared" si="1909"/>
        <v>0</v>
      </c>
      <c r="FO193" s="105">
        <v>0.29099999999999998</v>
      </c>
      <c r="FP193" s="106">
        <v>49.39</v>
      </c>
      <c r="FQ193" s="66">
        <f t="shared" si="1910"/>
        <v>169725.08591065291</v>
      </c>
      <c r="FR193" s="65">
        <v>0</v>
      </c>
      <c r="FS193" s="106">
        <v>0</v>
      </c>
      <c r="FT193" s="66">
        <f t="shared" si="1911"/>
        <v>0</v>
      </c>
      <c r="FU193" s="65">
        <v>0</v>
      </c>
      <c r="FV193" s="106">
        <v>0</v>
      </c>
      <c r="FW193" s="66">
        <f t="shared" si="1912"/>
        <v>0</v>
      </c>
      <c r="FX193" s="65">
        <v>0</v>
      </c>
      <c r="FY193" s="106">
        <v>0</v>
      </c>
      <c r="FZ193" s="66">
        <f t="shared" si="1913"/>
        <v>0</v>
      </c>
      <c r="GA193" s="65">
        <v>0</v>
      </c>
      <c r="GB193" s="106">
        <v>0</v>
      </c>
      <c r="GC193" s="66">
        <f t="shared" si="1914"/>
        <v>0</v>
      </c>
      <c r="GD193" s="65">
        <v>0</v>
      </c>
      <c r="GE193" s="106">
        <v>0</v>
      </c>
      <c r="GF193" s="66">
        <f t="shared" si="1915"/>
        <v>0</v>
      </c>
      <c r="GG193" s="105">
        <v>1.68729</v>
      </c>
      <c r="GH193" s="106">
        <v>79.239000000000004</v>
      </c>
      <c r="GI193" s="66">
        <f t="shared" si="1916"/>
        <v>46962.288640364139</v>
      </c>
      <c r="GJ193" s="65">
        <v>0</v>
      </c>
      <c r="GK193" s="106">
        <v>0</v>
      </c>
      <c r="GL193" s="66">
        <f t="shared" si="1917"/>
        <v>0</v>
      </c>
      <c r="GM193" s="65">
        <v>0</v>
      </c>
      <c r="GN193" s="106">
        <v>0</v>
      </c>
      <c r="GO193" s="66">
        <f t="shared" si="1918"/>
        <v>0</v>
      </c>
      <c r="GP193" s="105">
        <v>1.2539999999999999E-2</v>
      </c>
      <c r="GQ193" s="106">
        <v>0.9</v>
      </c>
      <c r="GR193" s="66">
        <f t="shared" si="1919"/>
        <v>71770.334928229669</v>
      </c>
      <c r="GS193" s="65">
        <v>0</v>
      </c>
      <c r="GT193" s="106">
        <v>0</v>
      </c>
      <c r="GU193" s="66">
        <f t="shared" si="1920"/>
        <v>0</v>
      </c>
      <c r="GV193" s="65">
        <v>0</v>
      </c>
      <c r="GW193" s="106">
        <v>0</v>
      </c>
      <c r="GX193" s="66">
        <f t="shared" si="1921"/>
        <v>0</v>
      </c>
      <c r="GY193" s="65">
        <v>0</v>
      </c>
      <c r="GZ193" s="106">
        <v>0</v>
      </c>
      <c r="HA193" s="66">
        <f t="shared" si="1922"/>
        <v>0</v>
      </c>
      <c r="HB193" s="65">
        <v>0</v>
      </c>
      <c r="HC193" s="106">
        <v>0</v>
      </c>
      <c r="HD193" s="66">
        <f t="shared" si="1923"/>
        <v>0</v>
      </c>
      <c r="HE193" s="105">
        <v>4.3999999999999997E-2</v>
      </c>
      <c r="HF193" s="106">
        <v>1.9490000000000001</v>
      </c>
      <c r="HG193" s="66">
        <f t="shared" si="1924"/>
        <v>44295.454545454544</v>
      </c>
      <c r="HH193" s="65">
        <v>0</v>
      </c>
      <c r="HI193" s="106">
        <v>0</v>
      </c>
      <c r="HJ193" s="66">
        <f t="shared" si="1925"/>
        <v>0</v>
      </c>
      <c r="HK193" s="65">
        <v>0</v>
      </c>
      <c r="HL193" s="106">
        <v>0</v>
      </c>
      <c r="HM193" s="66">
        <f t="shared" si="1926"/>
        <v>0</v>
      </c>
      <c r="HN193" s="65">
        <v>0</v>
      </c>
      <c r="HO193" s="106">
        <v>0</v>
      </c>
      <c r="HP193" s="66">
        <f t="shared" si="1927"/>
        <v>0</v>
      </c>
      <c r="HQ193" s="65">
        <v>0</v>
      </c>
      <c r="HR193" s="106">
        <v>0</v>
      </c>
      <c r="HS193" s="66">
        <f t="shared" si="1928"/>
        <v>0</v>
      </c>
      <c r="HT193" s="65">
        <v>0</v>
      </c>
      <c r="HU193" s="106">
        <v>0</v>
      </c>
      <c r="HV193" s="66">
        <f t="shared" si="1929"/>
        <v>0</v>
      </c>
      <c r="HW193" s="65">
        <v>0</v>
      </c>
      <c r="HX193" s="106">
        <v>0</v>
      </c>
      <c r="HY193" s="66">
        <f t="shared" si="1930"/>
        <v>0</v>
      </c>
      <c r="HZ193" s="65">
        <v>0</v>
      </c>
      <c r="IA193" s="106">
        <v>0</v>
      </c>
      <c r="IB193" s="66">
        <f t="shared" si="1931"/>
        <v>0</v>
      </c>
      <c r="IC193" s="65">
        <v>0</v>
      </c>
      <c r="ID193" s="106">
        <v>0</v>
      </c>
      <c r="IE193" s="66">
        <f t="shared" si="1932"/>
        <v>0</v>
      </c>
      <c r="IF193" s="65">
        <v>0</v>
      </c>
      <c r="IG193" s="106">
        <v>0</v>
      </c>
      <c r="IH193" s="66">
        <f t="shared" si="1933"/>
        <v>0</v>
      </c>
      <c r="II193" s="65">
        <v>0</v>
      </c>
      <c r="IJ193" s="106">
        <v>0</v>
      </c>
      <c r="IK193" s="66">
        <f t="shared" si="1934"/>
        <v>0</v>
      </c>
      <c r="IL193" s="65">
        <v>0</v>
      </c>
      <c r="IM193" s="106">
        <v>0</v>
      </c>
      <c r="IN193" s="66">
        <f t="shared" si="1935"/>
        <v>0</v>
      </c>
      <c r="IO193" s="105">
        <v>7.5</v>
      </c>
      <c r="IP193" s="106">
        <v>70.572000000000003</v>
      </c>
      <c r="IQ193" s="66">
        <f t="shared" si="1936"/>
        <v>9409.6</v>
      </c>
      <c r="IR193" s="65">
        <v>0</v>
      </c>
      <c r="IS193" s="106">
        <v>0</v>
      </c>
      <c r="IT193" s="66">
        <f t="shared" si="1937"/>
        <v>0</v>
      </c>
      <c r="IU193" s="65">
        <v>0</v>
      </c>
      <c r="IV193" s="106">
        <v>0</v>
      </c>
      <c r="IW193" s="66">
        <f t="shared" si="1938"/>
        <v>0</v>
      </c>
      <c r="IX193" s="65">
        <v>0</v>
      </c>
      <c r="IY193" s="106">
        <v>0</v>
      </c>
      <c r="IZ193" s="66">
        <f t="shared" si="1939"/>
        <v>0</v>
      </c>
      <c r="JA193" s="65">
        <v>0</v>
      </c>
      <c r="JB193" s="106">
        <v>0</v>
      </c>
      <c r="JC193" s="66">
        <f t="shared" si="1940"/>
        <v>0</v>
      </c>
      <c r="JD193" s="105">
        <v>3.7859099999999999</v>
      </c>
      <c r="JE193" s="106">
        <v>120.43600000000001</v>
      </c>
      <c r="JF193" s="66">
        <f t="shared" si="1941"/>
        <v>31811.63841718372</v>
      </c>
      <c r="JG193" s="105">
        <v>0.51200000000000001</v>
      </c>
      <c r="JH193" s="106">
        <v>52.356000000000002</v>
      </c>
      <c r="JI193" s="66">
        <f t="shared" si="1942"/>
        <v>102257.8125</v>
      </c>
      <c r="JJ193" s="11">
        <f t="shared" si="1944"/>
        <v>289.73786999999999</v>
      </c>
      <c r="JK193" s="21">
        <f t="shared" si="1945"/>
        <v>12730.385</v>
      </c>
    </row>
    <row r="194" spans="1:271" x14ac:dyDescent="0.3">
      <c r="A194" s="57">
        <v>2023</v>
      </c>
      <c r="B194" s="58" t="s">
        <v>11</v>
      </c>
      <c r="C194" s="65">
        <v>0</v>
      </c>
      <c r="D194" s="106">
        <v>0</v>
      </c>
      <c r="E194" s="66">
        <f t="shared" si="1946"/>
        <v>0</v>
      </c>
      <c r="F194" s="105">
        <v>1.04345</v>
      </c>
      <c r="G194" s="106">
        <v>47.725999999999999</v>
      </c>
      <c r="H194" s="66">
        <f t="shared" si="1855"/>
        <v>45738.655421917676</v>
      </c>
      <c r="I194" s="65">
        <v>0</v>
      </c>
      <c r="J194" s="106">
        <v>0</v>
      </c>
      <c r="K194" s="66">
        <f t="shared" si="1856"/>
        <v>0</v>
      </c>
      <c r="L194" s="65">
        <v>0</v>
      </c>
      <c r="M194" s="106">
        <v>0</v>
      </c>
      <c r="N194" s="66">
        <f t="shared" si="1857"/>
        <v>0</v>
      </c>
      <c r="O194" s="65">
        <v>0</v>
      </c>
      <c r="P194" s="106">
        <v>0</v>
      </c>
      <c r="Q194" s="66">
        <f t="shared" si="1858"/>
        <v>0</v>
      </c>
      <c r="R194" s="65">
        <v>0</v>
      </c>
      <c r="S194" s="106">
        <v>0</v>
      </c>
      <c r="T194" s="66">
        <f t="shared" si="1859"/>
        <v>0</v>
      </c>
      <c r="U194" s="65">
        <v>0</v>
      </c>
      <c r="V194" s="106">
        <v>0</v>
      </c>
      <c r="W194" s="66">
        <f t="shared" si="1860"/>
        <v>0</v>
      </c>
      <c r="X194" s="105">
        <v>120.77602</v>
      </c>
      <c r="Y194" s="106">
        <v>5682.0309999999999</v>
      </c>
      <c r="Z194" s="66">
        <f t="shared" si="1861"/>
        <v>47046.019565804534</v>
      </c>
      <c r="AA194" s="65">
        <v>0</v>
      </c>
      <c r="AB194" s="106">
        <v>0</v>
      </c>
      <c r="AC194" s="66">
        <f t="shared" si="1862"/>
        <v>0</v>
      </c>
      <c r="AD194" s="65">
        <v>0</v>
      </c>
      <c r="AE194" s="106">
        <v>0</v>
      </c>
      <c r="AF194" s="66">
        <f t="shared" si="1863"/>
        <v>0</v>
      </c>
      <c r="AG194" s="65">
        <v>0</v>
      </c>
      <c r="AH194" s="106">
        <v>0</v>
      </c>
      <c r="AI194" s="66">
        <f t="shared" si="1864"/>
        <v>0</v>
      </c>
      <c r="AJ194" s="65">
        <v>0</v>
      </c>
      <c r="AK194" s="106">
        <v>0</v>
      </c>
      <c r="AL194" s="66">
        <f t="shared" si="1865"/>
        <v>0</v>
      </c>
      <c r="AM194" s="65">
        <v>0</v>
      </c>
      <c r="AN194" s="106">
        <v>0</v>
      </c>
      <c r="AO194" s="66">
        <f t="shared" si="1866"/>
        <v>0</v>
      </c>
      <c r="AP194" s="65">
        <v>0</v>
      </c>
      <c r="AQ194" s="106">
        <v>0</v>
      </c>
      <c r="AR194" s="66">
        <f t="shared" si="1867"/>
        <v>0</v>
      </c>
      <c r="AS194" s="65">
        <v>0</v>
      </c>
      <c r="AT194" s="106">
        <v>0</v>
      </c>
      <c r="AU194" s="66">
        <f t="shared" si="1868"/>
        <v>0</v>
      </c>
      <c r="AV194" s="65">
        <v>0</v>
      </c>
      <c r="AW194" s="106">
        <v>0</v>
      </c>
      <c r="AX194" s="66">
        <f t="shared" si="1869"/>
        <v>0</v>
      </c>
      <c r="AY194" s="65">
        <v>0</v>
      </c>
      <c r="AZ194" s="106">
        <v>0</v>
      </c>
      <c r="BA194" s="66">
        <f t="shared" si="1870"/>
        <v>0</v>
      </c>
      <c r="BB194" s="65">
        <v>0</v>
      </c>
      <c r="BC194" s="106">
        <v>0</v>
      </c>
      <c r="BD194" s="66">
        <f t="shared" si="1871"/>
        <v>0</v>
      </c>
      <c r="BE194" s="105">
        <v>9.9400000000000002E-2</v>
      </c>
      <c r="BF194" s="106">
        <v>8.9109999999999996</v>
      </c>
      <c r="BG194" s="66">
        <f t="shared" si="1872"/>
        <v>89647.887323943651</v>
      </c>
      <c r="BH194" s="65">
        <v>0</v>
      </c>
      <c r="BI194" s="106">
        <v>0</v>
      </c>
      <c r="BJ194" s="66">
        <f t="shared" si="1873"/>
        <v>0</v>
      </c>
      <c r="BK194" s="65">
        <v>0</v>
      </c>
      <c r="BL194" s="106">
        <v>0</v>
      </c>
      <c r="BM194" s="66">
        <f t="shared" si="1874"/>
        <v>0</v>
      </c>
      <c r="BN194" s="65">
        <v>0</v>
      </c>
      <c r="BO194" s="106">
        <v>0</v>
      </c>
      <c r="BP194" s="66">
        <f t="shared" si="1875"/>
        <v>0</v>
      </c>
      <c r="BQ194" s="65">
        <v>0</v>
      </c>
      <c r="BR194" s="106">
        <v>0</v>
      </c>
      <c r="BS194" s="66">
        <f t="shared" si="1876"/>
        <v>0</v>
      </c>
      <c r="BT194" s="105">
        <v>26.259790000000002</v>
      </c>
      <c r="BU194" s="106">
        <v>859.08699999999999</v>
      </c>
      <c r="BV194" s="66">
        <f t="shared" si="1877"/>
        <v>32714.922701209714</v>
      </c>
      <c r="BW194" s="65">
        <v>0</v>
      </c>
      <c r="BX194" s="106">
        <v>0</v>
      </c>
      <c r="BY194" s="66">
        <f t="shared" si="1878"/>
        <v>0</v>
      </c>
      <c r="BZ194" s="65">
        <v>0</v>
      </c>
      <c r="CA194" s="106">
        <v>0</v>
      </c>
      <c r="CB194" s="66">
        <f t="shared" si="1879"/>
        <v>0</v>
      </c>
      <c r="CC194" s="65">
        <v>0</v>
      </c>
      <c r="CD194" s="106">
        <v>0</v>
      </c>
      <c r="CE194" s="66">
        <f t="shared" si="1880"/>
        <v>0</v>
      </c>
      <c r="CF194" s="65">
        <v>0</v>
      </c>
      <c r="CG194" s="106">
        <v>0</v>
      </c>
      <c r="CH194" s="66">
        <f t="shared" si="1881"/>
        <v>0</v>
      </c>
      <c r="CI194" s="65">
        <v>0</v>
      </c>
      <c r="CJ194" s="106">
        <v>0</v>
      </c>
      <c r="CK194" s="66">
        <f t="shared" si="1882"/>
        <v>0</v>
      </c>
      <c r="CL194" s="105">
        <v>0.20791999999999999</v>
      </c>
      <c r="CM194" s="106">
        <v>13.247999999999999</v>
      </c>
      <c r="CN194" s="66">
        <f t="shared" si="1883"/>
        <v>63716.814159292036</v>
      </c>
      <c r="CO194" s="65">
        <v>0</v>
      </c>
      <c r="CP194" s="106">
        <v>0</v>
      </c>
      <c r="CQ194" s="66">
        <f t="shared" si="1884"/>
        <v>0</v>
      </c>
      <c r="CR194" s="65">
        <v>0</v>
      </c>
      <c r="CS194" s="106">
        <v>0</v>
      </c>
      <c r="CT194" s="66">
        <f t="shared" si="1885"/>
        <v>0</v>
      </c>
      <c r="CU194" s="65">
        <v>0</v>
      </c>
      <c r="CV194" s="106">
        <v>0</v>
      </c>
      <c r="CW194" s="66">
        <f t="shared" si="1886"/>
        <v>0</v>
      </c>
      <c r="CX194" s="65">
        <v>0</v>
      </c>
      <c r="CY194" s="106">
        <v>0</v>
      </c>
      <c r="CZ194" s="66">
        <f t="shared" si="1887"/>
        <v>0</v>
      </c>
      <c r="DA194" s="65">
        <v>0</v>
      </c>
      <c r="DB194" s="106">
        <v>0</v>
      </c>
      <c r="DC194" s="66">
        <f t="shared" si="1888"/>
        <v>0</v>
      </c>
      <c r="DD194" s="105">
        <v>0.14923</v>
      </c>
      <c r="DE194" s="106">
        <v>3.899</v>
      </c>
      <c r="DF194" s="66">
        <f t="shared" si="1889"/>
        <v>26127.454265228171</v>
      </c>
      <c r="DG194" s="65">
        <v>0</v>
      </c>
      <c r="DH194" s="106">
        <v>0</v>
      </c>
      <c r="DI194" s="66">
        <f t="shared" si="1890"/>
        <v>0</v>
      </c>
      <c r="DJ194" s="65">
        <v>0</v>
      </c>
      <c r="DK194" s="106">
        <v>0</v>
      </c>
      <c r="DL194" s="66">
        <f t="shared" si="1891"/>
        <v>0</v>
      </c>
      <c r="DM194" s="65">
        <v>0</v>
      </c>
      <c r="DN194" s="106">
        <v>0</v>
      </c>
      <c r="DO194" s="66">
        <f t="shared" si="1892"/>
        <v>0</v>
      </c>
      <c r="DP194" s="65">
        <v>0</v>
      </c>
      <c r="DQ194" s="106">
        <v>0</v>
      </c>
      <c r="DR194" s="66">
        <f t="shared" si="1893"/>
        <v>0</v>
      </c>
      <c r="DS194" s="65">
        <v>0</v>
      </c>
      <c r="DT194" s="106">
        <v>0</v>
      </c>
      <c r="DU194" s="66">
        <f t="shared" si="1894"/>
        <v>0</v>
      </c>
      <c r="DV194" s="65">
        <v>0</v>
      </c>
      <c r="DW194" s="106">
        <v>0</v>
      </c>
      <c r="DX194" s="66">
        <f t="shared" si="1895"/>
        <v>0</v>
      </c>
      <c r="DY194" s="65">
        <v>0</v>
      </c>
      <c r="DZ194" s="106">
        <v>0</v>
      </c>
      <c r="EA194" s="66">
        <f t="shared" si="1896"/>
        <v>0</v>
      </c>
      <c r="EB194" s="105">
        <v>41.284889999999997</v>
      </c>
      <c r="EC194" s="106">
        <v>1214.9639999999999</v>
      </c>
      <c r="ED194" s="66">
        <f t="shared" si="1897"/>
        <v>29428.781328955945</v>
      </c>
      <c r="EE194" s="65">
        <v>0</v>
      </c>
      <c r="EF194" s="106">
        <v>0</v>
      </c>
      <c r="EG194" s="66">
        <f t="shared" si="1898"/>
        <v>0</v>
      </c>
      <c r="EH194" s="65">
        <v>0</v>
      </c>
      <c r="EI194" s="106">
        <v>0</v>
      </c>
      <c r="EJ194" s="66">
        <f t="shared" si="1899"/>
        <v>0</v>
      </c>
      <c r="EK194" s="65">
        <v>0</v>
      </c>
      <c r="EL194" s="106">
        <v>0</v>
      </c>
      <c r="EM194" s="66">
        <f t="shared" si="1900"/>
        <v>0</v>
      </c>
      <c r="EN194" s="105">
        <v>1.3457999999999999</v>
      </c>
      <c r="EO194" s="106">
        <v>63.982999999999997</v>
      </c>
      <c r="EP194" s="66">
        <f t="shared" si="1901"/>
        <v>47542.725516421466</v>
      </c>
      <c r="EQ194" s="65">
        <v>0</v>
      </c>
      <c r="ER194" s="106">
        <v>0</v>
      </c>
      <c r="ES194" s="66">
        <f t="shared" si="1902"/>
        <v>0</v>
      </c>
      <c r="ET194" s="65">
        <v>0</v>
      </c>
      <c r="EU194" s="106">
        <v>0</v>
      </c>
      <c r="EV194" s="66">
        <f t="shared" si="1903"/>
        <v>0</v>
      </c>
      <c r="EW194" s="65">
        <v>0</v>
      </c>
      <c r="EX194" s="106">
        <v>0</v>
      </c>
      <c r="EY194" s="66">
        <f t="shared" si="1904"/>
        <v>0</v>
      </c>
      <c r="EZ194" s="105">
        <v>1.8149999999999999</v>
      </c>
      <c r="FA194" s="106">
        <v>126.46</v>
      </c>
      <c r="FB194" s="66">
        <f t="shared" si="1905"/>
        <v>69674.931129476579</v>
      </c>
      <c r="FC194" s="105">
        <v>76.279529999999994</v>
      </c>
      <c r="FD194" s="106">
        <v>3029.3139999999999</v>
      </c>
      <c r="FE194" s="66">
        <f t="shared" si="1906"/>
        <v>39713.32807110899</v>
      </c>
      <c r="FF194" s="105">
        <v>107.84555999999999</v>
      </c>
      <c r="FG194" s="106">
        <v>4947.1019999999999</v>
      </c>
      <c r="FH194" s="66">
        <f t="shared" si="1907"/>
        <v>45872.097098851365</v>
      </c>
      <c r="FI194" s="65">
        <v>0</v>
      </c>
      <c r="FJ194" s="106">
        <v>0</v>
      </c>
      <c r="FK194" s="66">
        <f t="shared" si="1908"/>
        <v>0</v>
      </c>
      <c r="FL194" s="65">
        <v>0</v>
      </c>
      <c r="FM194" s="106">
        <v>0</v>
      </c>
      <c r="FN194" s="66">
        <f t="shared" si="1909"/>
        <v>0</v>
      </c>
      <c r="FO194" s="65">
        <v>0</v>
      </c>
      <c r="FP194" s="106">
        <v>0</v>
      </c>
      <c r="FQ194" s="66">
        <f t="shared" si="1910"/>
        <v>0</v>
      </c>
      <c r="FR194" s="65">
        <v>0</v>
      </c>
      <c r="FS194" s="106">
        <v>0</v>
      </c>
      <c r="FT194" s="66">
        <f t="shared" si="1911"/>
        <v>0</v>
      </c>
      <c r="FU194" s="65">
        <v>0</v>
      </c>
      <c r="FV194" s="106">
        <v>0</v>
      </c>
      <c r="FW194" s="66">
        <f t="shared" si="1912"/>
        <v>0</v>
      </c>
      <c r="FX194" s="65">
        <v>0</v>
      </c>
      <c r="FY194" s="106">
        <v>0</v>
      </c>
      <c r="FZ194" s="66">
        <f t="shared" si="1913"/>
        <v>0</v>
      </c>
      <c r="GA194" s="65">
        <v>0</v>
      </c>
      <c r="GB194" s="106">
        <v>0</v>
      </c>
      <c r="GC194" s="66">
        <f t="shared" si="1914"/>
        <v>0</v>
      </c>
      <c r="GD194" s="65">
        <v>0</v>
      </c>
      <c r="GE194" s="106">
        <v>0</v>
      </c>
      <c r="GF194" s="66">
        <f t="shared" si="1915"/>
        <v>0</v>
      </c>
      <c r="GG194" s="65">
        <v>0</v>
      </c>
      <c r="GH194" s="106">
        <v>0</v>
      </c>
      <c r="GI194" s="66">
        <f t="shared" si="1916"/>
        <v>0</v>
      </c>
      <c r="GJ194" s="65">
        <v>0</v>
      </c>
      <c r="GK194" s="106">
        <v>0</v>
      </c>
      <c r="GL194" s="66">
        <f t="shared" si="1917"/>
        <v>0</v>
      </c>
      <c r="GM194" s="65">
        <v>0</v>
      </c>
      <c r="GN194" s="106">
        <v>0</v>
      </c>
      <c r="GO194" s="66">
        <f t="shared" si="1918"/>
        <v>0</v>
      </c>
      <c r="GP194" s="105">
        <v>0.3</v>
      </c>
      <c r="GQ194" s="106">
        <v>9.8000000000000007</v>
      </c>
      <c r="GR194" s="66">
        <f t="shared" si="1919"/>
        <v>32666.666666666672</v>
      </c>
      <c r="GS194" s="105">
        <v>3.1179999999999999E-2</v>
      </c>
      <c r="GT194" s="106">
        <v>4.8070000000000004</v>
      </c>
      <c r="GU194" s="66">
        <f t="shared" si="1920"/>
        <v>154169.33932007701</v>
      </c>
      <c r="GV194" s="65">
        <v>0</v>
      </c>
      <c r="GW194" s="106">
        <v>0</v>
      </c>
      <c r="GX194" s="66">
        <f t="shared" si="1921"/>
        <v>0</v>
      </c>
      <c r="GY194" s="65">
        <v>0</v>
      </c>
      <c r="GZ194" s="106">
        <v>0</v>
      </c>
      <c r="HA194" s="66">
        <f t="shared" si="1922"/>
        <v>0</v>
      </c>
      <c r="HB194" s="65">
        <v>0</v>
      </c>
      <c r="HC194" s="106">
        <v>0</v>
      </c>
      <c r="HD194" s="66">
        <f t="shared" si="1923"/>
        <v>0</v>
      </c>
      <c r="HE194" s="65">
        <v>0</v>
      </c>
      <c r="HF194" s="106">
        <v>0</v>
      </c>
      <c r="HG194" s="66">
        <f t="shared" si="1924"/>
        <v>0</v>
      </c>
      <c r="HH194" s="65">
        <v>0</v>
      </c>
      <c r="HI194" s="106">
        <v>0</v>
      </c>
      <c r="HJ194" s="66">
        <f t="shared" si="1925"/>
        <v>0</v>
      </c>
      <c r="HK194" s="65">
        <v>0</v>
      </c>
      <c r="HL194" s="106">
        <v>0</v>
      </c>
      <c r="HM194" s="66">
        <f t="shared" si="1926"/>
        <v>0</v>
      </c>
      <c r="HN194" s="65">
        <v>0</v>
      </c>
      <c r="HO194" s="106">
        <v>0</v>
      </c>
      <c r="HP194" s="66">
        <f t="shared" si="1927"/>
        <v>0</v>
      </c>
      <c r="HQ194" s="65">
        <v>0</v>
      </c>
      <c r="HR194" s="106">
        <v>0</v>
      </c>
      <c r="HS194" s="66">
        <f t="shared" si="1928"/>
        <v>0</v>
      </c>
      <c r="HT194" s="65">
        <v>0</v>
      </c>
      <c r="HU194" s="106">
        <v>0</v>
      </c>
      <c r="HV194" s="66">
        <f t="shared" si="1929"/>
        <v>0</v>
      </c>
      <c r="HW194" s="65">
        <v>0</v>
      </c>
      <c r="HX194" s="106">
        <v>0</v>
      </c>
      <c r="HY194" s="66">
        <f t="shared" si="1930"/>
        <v>0</v>
      </c>
      <c r="HZ194" s="65">
        <v>0</v>
      </c>
      <c r="IA194" s="106">
        <v>0</v>
      </c>
      <c r="IB194" s="66">
        <f t="shared" si="1931"/>
        <v>0</v>
      </c>
      <c r="IC194" s="65">
        <v>0</v>
      </c>
      <c r="ID194" s="106">
        <v>0</v>
      </c>
      <c r="IE194" s="66">
        <f t="shared" si="1932"/>
        <v>0</v>
      </c>
      <c r="IF194" s="65">
        <v>0</v>
      </c>
      <c r="IG194" s="106">
        <v>0</v>
      </c>
      <c r="IH194" s="66">
        <f t="shared" si="1933"/>
        <v>0</v>
      </c>
      <c r="II194" s="65">
        <v>0</v>
      </c>
      <c r="IJ194" s="106">
        <v>0</v>
      </c>
      <c r="IK194" s="66">
        <f t="shared" si="1934"/>
        <v>0</v>
      </c>
      <c r="IL194" s="65">
        <v>0</v>
      </c>
      <c r="IM194" s="106">
        <v>0</v>
      </c>
      <c r="IN194" s="66">
        <f t="shared" si="1935"/>
        <v>0</v>
      </c>
      <c r="IO194" s="105">
        <v>2.5956799999999998</v>
      </c>
      <c r="IP194" s="106">
        <v>252.78100000000001</v>
      </c>
      <c r="IQ194" s="66">
        <f t="shared" si="1936"/>
        <v>97385.270911668631</v>
      </c>
      <c r="IR194" s="65">
        <v>0</v>
      </c>
      <c r="IS194" s="106">
        <v>0</v>
      </c>
      <c r="IT194" s="66">
        <f t="shared" si="1937"/>
        <v>0</v>
      </c>
      <c r="IU194" s="65">
        <v>0</v>
      </c>
      <c r="IV194" s="106">
        <v>0</v>
      </c>
      <c r="IW194" s="66">
        <f t="shared" si="1938"/>
        <v>0</v>
      </c>
      <c r="IX194" s="65">
        <v>0</v>
      </c>
      <c r="IY194" s="106">
        <v>0</v>
      </c>
      <c r="IZ194" s="66">
        <f t="shared" si="1939"/>
        <v>0</v>
      </c>
      <c r="JA194" s="65">
        <v>0</v>
      </c>
      <c r="JB194" s="106">
        <v>0</v>
      </c>
      <c r="JC194" s="66">
        <f t="shared" si="1940"/>
        <v>0</v>
      </c>
      <c r="JD194" s="105">
        <v>0.81220999999999999</v>
      </c>
      <c r="JE194" s="106">
        <v>31.027999999999999</v>
      </c>
      <c r="JF194" s="66">
        <f t="shared" si="1941"/>
        <v>38201.94284729319</v>
      </c>
      <c r="JG194" s="105">
        <v>6.6000000000000003E-2</v>
      </c>
      <c r="JH194" s="106">
        <v>3.0230000000000001</v>
      </c>
      <c r="JI194" s="66">
        <f t="shared" si="1942"/>
        <v>45803.030303030304</v>
      </c>
      <c r="JJ194" s="11">
        <f t="shared" si="1944"/>
        <v>380.91165999999998</v>
      </c>
      <c r="JK194" s="21">
        <f t="shared" si="1945"/>
        <v>16298.163999999999</v>
      </c>
    </row>
    <row r="195" spans="1:271" x14ac:dyDescent="0.3">
      <c r="A195" s="57">
        <v>2023</v>
      </c>
      <c r="B195" s="58" t="s">
        <v>12</v>
      </c>
      <c r="C195" s="65">
        <v>0</v>
      </c>
      <c r="D195" s="106">
        <v>0</v>
      </c>
      <c r="E195" s="66">
        <f t="shared" si="1946"/>
        <v>0</v>
      </c>
      <c r="F195" s="105">
        <v>76.086410000000001</v>
      </c>
      <c r="G195" s="106">
        <v>83.879000000000005</v>
      </c>
      <c r="H195" s="66">
        <f t="shared" si="1855"/>
        <v>1102.4176327940825</v>
      </c>
      <c r="I195" s="65">
        <v>0</v>
      </c>
      <c r="J195" s="106">
        <v>0</v>
      </c>
      <c r="K195" s="66">
        <f t="shared" si="1856"/>
        <v>0</v>
      </c>
      <c r="L195" s="65">
        <v>0</v>
      </c>
      <c r="M195" s="106">
        <v>0</v>
      </c>
      <c r="N195" s="66">
        <f t="shared" si="1857"/>
        <v>0</v>
      </c>
      <c r="O195" s="65">
        <v>0</v>
      </c>
      <c r="P195" s="106">
        <v>0</v>
      </c>
      <c r="Q195" s="66">
        <f t="shared" si="1858"/>
        <v>0</v>
      </c>
      <c r="R195" s="65">
        <v>0</v>
      </c>
      <c r="S195" s="106">
        <v>0</v>
      </c>
      <c r="T195" s="66">
        <f t="shared" si="1859"/>
        <v>0</v>
      </c>
      <c r="U195" s="65">
        <v>0</v>
      </c>
      <c r="V195" s="106">
        <v>0</v>
      </c>
      <c r="W195" s="66">
        <f t="shared" si="1860"/>
        <v>0</v>
      </c>
      <c r="X195" s="105">
        <v>49.562539999999998</v>
      </c>
      <c r="Y195" s="106">
        <v>2423.6350000000002</v>
      </c>
      <c r="Z195" s="66">
        <f t="shared" si="1861"/>
        <v>48900.540609904179</v>
      </c>
      <c r="AA195" s="65">
        <v>0</v>
      </c>
      <c r="AB195" s="106">
        <v>0</v>
      </c>
      <c r="AC195" s="66">
        <f t="shared" si="1862"/>
        <v>0</v>
      </c>
      <c r="AD195" s="65">
        <v>0</v>
      </c>
      <c r="AE195" s="106">
        <v>0</v>
      </c>
      <c r="AF195" s="66">
        <f t="shared" si="1863"/>
        <v>0</v>
      </c>
      <c r="AG195" s="65">
        <v>0</v>
      </c>
      <c r="AH195" s="106">
        <v>0</v>
      </c>
      <c r="AI195" s="66">
        <f t="shared" si="1864"/>
        <v>0</v>
      </c>
      <c r="AJ195" s="65">
        <v>0</v>
      </c>
      <c r="AK195" s="106">
        <v>0</v>
      </c>
      <c r="AL195" s="66">
        <f t="shared" si="1865"/>
        <v>0</v>
      </c>
      <c r="AM195" s="65">
        <v>0</v>
      </c>
      <c r="AN195" s="106">
        <v>0</v>
      </c>
      <c r="AO195" s="66">
        <f t="shared" si="1866"/>
        <v>0</v>
      </c>
      <c r="AP195" s="65">
        <v>0</v>
      </c>
      <c r="AQ195" s="106">
        <v>0</v>
      </c>
      <c r="AR195" s="66">
        <f t="shared" si="1867"/>
        <v>0</v>
      </c>
      <c r="AS195" s="65">
        <v>0</v>
      </c>
      <c r="AT195" s="106">
        <v>0</v>
      </c>
      <c r="AU195" s="66">
        <f t="shared" si="1868"/>
        <v>0</v>
      </c>
      <c r="AV195" s="105">
        <v>3.0000000000000001E-3</v>
      </c>
      <c r="AW195" s="106">
        <v>0.24199999999999999</v>
      </c>
      <c r="AX195" s="66">
        <f t="shared" si="1869"/>
        <v>80666.666666666657</v>
      </c>
      <c r="AY195" s="65">
        <v>0</v>
      </c>
      <c r="AZ195" s="106">
        <v>0</v>
      </c>
      <c r="BA195" s="66">
        <f t="shared" si="1870"/>
        <v>0</v>
      </c>
      <c r="BB195" s="65">
        <v>0</v>
      </c>
      <c r="BC195" s="106">
        <v>0</v>
      </c>
      <c r="BD195" s="66">
        <f t="shared" si="1871"/>
        <v>0</v>
      </c>
      <c r="BE195" s="105">
        <v>3.7463600000000001</v>
      </c>
      <c r="BF195" s="106">
        <v>206.34700000000001</v>
      </c>
      <c r="BG195" s="66">
        <f t="shared" si="1872"/>
        <v>55079.330336646766</v>
      </c>
      <c r="BH195" s="65">
        <v>0</v>
      </c>
      <c r="BI195" s="106">
        <v>0</v>
      </c>
      <c r="BJ195" s="66">
        <f t="shared" si="1873"/>
        <v>0</v>
      </c>
      <c r="BK195" s="65">
        <v>0</v>
      </c>
      <c r="BL195" s="106">
        <v>0</v>
      </c>
      <c r="BM195" s="66">
        <f t="shared" si="1874"/>
        <v>0</v>
      </c>
      <c r="BN195" s="65">
        <v>0</v>
      </c>
      <c r="BO195" s="106">
        <v>0</v>
      </c>
      <c r="BP195" s="66">
        <f t="shared" si="1875"/>
        <v>0</v>
      </c>
      <c r="BQ195" s="65">
        <v>0</v>
      </c>
      <c r="BR195" s="106">
        <v>0</v>
      </c>
      <c r="BS195" s="66">
        <f t="shared" si="1876"/>
        <v>0</v>
      </c>
      <c r="BT195" s="105">
        <v>53.767870000000002</v>
      </c>
      <c r="BU195" s="106">
        <v>2786.7759999999998</v>
      </c>
      <c r="BV195" s="66">
        <f t="shared" si="1877"/>
        <v>51829.763760401889</v>
      </c>
      <c r="BW195" s="65">
        <v>0</v>
      </c>
      <c r="BX195" s="106">
        <v>0</v>
      </c>
      <c r="BY195" s="66">
        <f t="shared" si="1878"/>
        <v>0</v>
      </c>
      <c r="BZ195" s="65">
        <v>0</v>
      </c>
      <c r="CA195" s="106">
        <v>0</v>
      </c>
      <c r="CB195" s="66">
        <f t="shared" si="1879"/>
        <v>0</v>
      </c>
      <c r="CC195" s="65">
        <v>0</v>
      </c>
      <c r="CD195" s="106">
        <v>0</v>
      </c>
      <c r="CE195" s="66">
        <f t="shared" si="1880"/>
        <v>0</v>
      </c>
      <c r="CF195" s="65">
        <v>0</v>
      </c>
      <c r="CG195" s="106">
        <v>0</v>
      </c>
      <c r="CH195" s="66">
        <f t="shared" si="1881"/>
        <v>0</v>
      </c>
      <c r="CI195" s="105">
        <v>3.2640000000000002E-2</v>
      </c>
      <c r="CJ195" s="106">
        <v>0.77500000000000002</v>
      </c>
      <c r="CK195" s="66">
        <f t="shared" si="1882"/>
        <v>23743.872549019605</v>
      </c>
      <c r="CL195" s="105">
        <v>0.186</v>
      </c>
      <c r="CM195" s="106">
        <v>8.2319999999999993</v>
      </c>
      <c r="CN195" s="66">
        <f t="shared" si="1883"/>
        <v>44258.06451612903</v>
      </c>
      <c r="CO195" s="65">
        <v>0</v>
      </c>
      <c r="CP195" s="106">
        <v>0</v>
      </c>
      <c r="CQ195" s="66">
        <f t="shared" si="1884"/>
        <v>0</v>
      </c>
      <c r="CR195" s="65">
        <v>0</v>
      </c>
      <c r="CS195" s="106">
        <v>0</v>
      </c>
      <c r="CT195" s="66">
        <f t="shared" si="1885"/>
        <v>0</v>
      </c>
      <c r="CU195" s="65">
        <v>0</v>
      </c>
      <c r="CV195" s="106">
        <v>0</v>
      </c>
      <c r="CW195" s="66">
        <f t="shared" si="1886"/>
        <v>0</v>
      </c>
      <c r="CX195" s="65">
        <v>0</v>
      </c>
      <c r="CY195" s="106">
        <v>0</v>
      </c>
      <c r="CZ195" s="66">
        <f t="shared" si="1887"/>
        <v>0</v>
      </c>
      <c r="DA195" s="65">
        <v>0</v>
      </c>
      <c r="DB195" s="106">
        <v>0</v>
      </c>
      <c r="DC195" s="66">
        <f t="shared" si="1888"/>
        <v>0</v>
      </c>
      <c r="DD195" s="65">
        <v>0</v>
      </c>
      <c r="DE195" s="106">
        <v>0</v>
      </c>
      <c r="DF195" s="66">
        <f t="shared" si="1889"/>
        <v>0</v>
      </c>
      <c r="DG195" s="65">
        <v>0</v>
      </c>
      <c r="DH195" s="106">
        <v>0</v>
      </c>
      <c r="DI195" s="66">
        <f t="shared" si="1890"/>
        <v>0</v>
      </c>
      <c r="DJ195" s="65">
        <v>0</v>
      </c>
      <c r="DK195" s="106">
        <v>0</v>
      </c>
      <c r="DL195" s="66">
        <f t="shared" si="1891"/>
        <v>0</v>
      </c>
      <c r="DM195" s="65">
        <v>0</v>
      </c>
      <c r="DN195" s="106">
        <v>0</v>
      </c>
      <c r="DO195" s="66">
        <f t="shared" si="1892"/>
        <v>0</v>
      </c>
      <c r="DP195" s="105">
        <v>2.6710000000000001E-2</v>
      </c>
      <c r="DQ195" s="106">
        <v>1.8</v>
      </c>
      <c r="DR195" s="66">
        <f t="shared" si="1893"/>
        <v>67390.490453013859</v>
      </c>
      <c r="DS195" s="65">
        <v>0</v>
      </c>
      <c r="DT195" s="106">
        <v>0</v>
      </c>
      <c r="DU195" s="66">
        <f t="shared" si="1894"/>
        <v>0</v>
      </c>
      <c r="DV195" s="65">
        <v>0</v>
      </c>
      <c r="DW195" s="106">
        <v>0</v>
      </c>
      <c r="DX195" s="66">
        <f t="shared" si="1895"/>
        <v>0</v>
      </c>
      <c r="DY195" s="65">
        <v>0</v>
      </c>
      <c r="DZ195" s="106">
        <v>0</v>
      </c>
      <c r="EA195" s="66">
        <f t="shared" si="1896"/>
        <v>0</v>
      </c>
      <c r="EB195" s="105">
        <v>25.339849999999998</v>
      </c>
      <c r="EC195" s="106">
        <v>1134.8340000000001</v>
      </c>
      <c r="ED195" s="66">
        <f t="shared" si="1897"/>
        <v>44784.55870891107</v>
      </c>
      <c r="EE195" s="65">
        <v>0</v>
      </c>
      <c r="EF195" s="106">
        <v>0</v>
      </c>
      <c r="EG195" s="66">
        <f t="shared" si="1898"/>
        <v>0</v>
      </c>
      <c r="EH195" s="65">
        <v>0</v>
      </c>
      <c r="EI195" s="106">
        <v>0</v>
      </c>
      <c r="EJ195" s="66">
        <f t="shared" si="1899"/>
        <v>0</v>
      </c>
      <c r="EK195" s="65">
        <v>0</v>
      </c>
      <c r="EL195" s="106">
        <v>0</v>
      </c>
      <c r="EM195" s="66">
        <f t="shared" si="1900"/>
        <v>0</v>
      </c>
      <c r="EN195" s="105">
        <v>0.26600000000000001</v>
      </c>
      <c r="EO195" s="106">
        <v>13.694000000000001</v>
      </c>
      <c r="EP195" s="66">
        <f t="shared" si="1901"/>
        <v>51481.203007518801</v>
      </c>
      <c r="EQ195" s="105">
        <v>0.54</v>
      </c>
      <c r="ER195" s="106">
        <v>6.6340000000000003</v>
      </c>
      <c r="ES195" s="66">
        <f t="shared" si="1902"/>
        <v>12285.185185185184</v>
      </c>
      <c r="ET195" s="65">
        <v>0</v>
      </c>
      <c r="EU195" s="106">
        <v>0</v>
      </c>
      <c r="EV195" s="66">
        <f t="shared" si="1903"/>
        <v>0</v>
      </c>
      <c r="EW195" s="65">
        <v>0</v>
      </c>
      <c r="EX195" s="106">
        <v>0</v>
      </c>
      <c r="EY195" s="66">
        <f t="shared" si="1904"/>
        <v>0</v>
      </c>
      <c r="EZ195" s="105">
        <v>4.2290000000000001</v>
      </c>
      <c r="FA195" s="106">
        <v>304.23899999999998</v>
      </c>
      <c r="FB195" s="66">
        <f t="shared" si="1905"/>
        <v>71941.120832348068</v>
      </c>
      <c r="FC195" s="105">
        <v>38.907550000000001</v>
      </c>
      <c r="FD195" s="106">
        <v>1533.952</v>
      </c>
      <c r="FE195" s="66">
        <f t="shared" si="1906"/>
        <v>39425.561362768924</v>
      </c>
      <c r="FF195" s="105">
        <v>80.872789999999995</v>
      </c>
      <c r="FG195" s="106">
        <v>3517.741</v>
      </c>
      <c r="FH195" s="66">
        <f t="shared" si="1907"/>
        <v>43497.213339616457</v>
      </c>
      <c r="FI195" s="65">
        <v>0</v>
      </c>
      <c r="FJ195" s="106">
        <v>0</v>
      </c>
      <c r="FK195" s="66">
        <f t="shared" si="1908"/>
        <v>0</v>
      </c>
      <c r="FL195" s="65">
        <v>0</v>
      </c>
      <c r="FM195" s="106">
        <v>0</v>
      </c>
      <c r="FN195" s="66">
        <f t="shared" si="1909"/>
        <v>0</v>
      </c>
      <c r="FO195" s="65">
        <v>0</v>
      </c>
      <c r="FP195" s="106">
        <v>0</v>
      </c>
      <c r="FQ195" s="66">
        <f t="shared" si="1910"/>
        <v>0</v>
      </c>
      <c r="FR195" s="65">
        <v>0</v>
      </c>
      <c r="FS195" s="106">
        <v>0</v>
      </c>
      <c r="FT195" s="66">
        <f t="shared" si="1911"/>
        <v>0</v>
      </c>
      <c r="FU195" s="65">
        <v>0</v>
      </c>
      <c r="FV195" s="106">
        <v>0</v>
      </c>
      <c r="FW195" s="66">
        <f t="shared" si="1912"/>
        <v>0</v>
      </c>
      <c r="FX195" s="65">
        <v>0</v>
      </c>
      <c r="FY195" s="106">
        <v>0</v>
      </c>
      <c r="FZ195" s="66">
        <f t="shared" si="1913"/>
        <v>0</v>
      </c>
      <c r="GA195" s="65">
        <v>0</v>
      </c>
      <c r="GB195" s="106">
        <v>0</v>
      </c>
      <c r="GC195" s="66">
        <f t="shared" si="1914"/>
        <v>0</v>
      </c>
      <c r="GD195" s="65">
        <v>0</v>
      </c>
      <c r="GE195" s="106">
        <v>0</v>
      </c>
      <c r="GF195" s="66">
        <f t="shared" si="1915"/>
        <v>0</v>
      </c>
      <c r="GG195" s="65">
        <v>0</v>
      </c>
      <c r="GH195" s="106">
        <v>0</v>
      </c>
      <c r="GI195" s="66">
        <f t="shared" si="1916"/>
        <v>0</v>
      </c>
      <c r="GJ195" s="65">
        <v>0</v>
      </c>
      <c r="GK195" s="106">
        <v>0</v>
      </c>
      <c r="GL195" s="66">
        <f t="shared" si="1917"/>
        <v>0</v>
      </c>
      <c r="GM195" s="65">
        <v>0</v>
      </c>
      <c r="GN195" s="106">
        <v>0</v>
      </c>
      <c r="GO195" s="66">
        <f t="shared" si="1918"/>
        <v>0</v>
      </c>
      <c r="GP195" s="105">
        <v>0.57067000000000001</v>
      </c>
      <c r="GQ195" s="106">
        <v>16.079000000000001</v>
      </c>
      <c r="GR195" s="66">
        <f t="shared" si="1919"/>
        <v>28175.653179595916</v>
      </c>
      <c r="GS195" s="65">
        <v>0</v>
      </c>
      <c r="GT195" s="106">
        <v>0</v>
      </c>
      <c r="GU195" s="66">
        <f t="shared" si="1920"/>
        <v>0</v>
      </c>
      <c r="GV195" s="65">
        <v>0</v>
      </c>
      <c r="GW195" s="106">
        <v>0</v>
      </c>
      <c r="GX195" s="66">
        <f t="shared" si="1921"/>
        <v>0</v>
      </c>
      <c r="GY195" s="65">
        <v>0</v>
      </c>
      <c r="GZ195" s="106">
        <v>0</v>
      </c>
      <c r="HA195" s="66">
        <f t="shared" si="1922"/>
        <v>0</v>
      </c>
      <c r="HB195" s="65">
        <v>0</v>
      </c>
      <c r="HC195" s="106">
        <v>0</v>
      </c>
      <c r="HD195" s="66">
        <f t="shared" si="1923"/>
        <v>0</v>
      </c>
      <c r="HE195" s="65">
        <v>0</v>
      </c>
      <c r="HF195" s="106">
        <v>0</v>
      </c>
      <c r="HG195" s="66">
        <f t="shared" si="1924"/>
        <v>0</v>
      </c>
      <c r="HH195" s="65">
        <v>0</v>
      </c>
      <c r="HI195" s="106">
        <v>0</v>
      </c>
      <c r="HJ195" s="66">
        <f t="shared" si="1925"/>
        <v>0</v>
      </c>
      <c r="HK195" s="65">
        <v>0</v>
      </c>
      <c r="HL195" s="106">
        <v>0</v>
      </c>
      <c r="HM195" s="66">
        <f t="shared" si="1926"/>
        <v>0</v>
      </c>
      <c r="HN195" s="65">
        <v>0</v>
      </c>
      <c r="HO195" s="106">
        <v>0</v>
      </c>
      <c r="HP195" s="66">
        <f t="shared" si="1927"/>
        <v>0</v>
      </c>
      <c r="HQ195" s="65">
        <v>0</v>
      </c>
      <c r="HR195" s="106">
        <v>0</v>
      </c>
      <c r="HS195" s="66">
        <f t="shared" si="1928"/>
        <v>0</v>
      </c>
      <c r="HT195" s="65">
        <v>0</v>
      </c>
      <c r="HU195" s="106">
        <v>0</v>
      </c>
      <c r="HV195" s="66">
        <f t="shared" si="1929"/>
        <v>0</v>
      </c>
      <c r="HW195" s="65">
        <v>0</v>
      </c>
      <c r="HX195" s="106">
        <v>0</v>
      </c>
      <c r="HY195" s="66">
        <f t="shared" si="1930"/>
        <v>0</v>
      </c>
      <c r="HZ195" s="65">
        <v>0</v>
      </c>
      <c r="IA195" s="106">
        <v>0</v>
      </c>
      <c r="IB195" s="66">
        <f t="shared" si="1931"/>
        <v>0</v>
      </c>
      <c r="IC195" s="65">
        <v>0</v>
      </c>
      <c r="ID195" s="106">
        <v>0</v>
      </c>
      <c r="IE195" s="66">
        <f t="shared" si="1932"/>
        <v>0</v>
      </c>
      <c r="IF195" s="65">
        <v>0</v>
      </c>
      <c r="IG195" s="106">
        <v>0</v>
      </c>
      <c r="IH195" s="66">
        <f t="shared" si="1933"/>
        <v>0</v>
      </c>
      <c r="II195" s="65">
        <v>0</v>
      </c>
      <c r="IJ195" s="106">
        <v>0</v>
      </c>
      <c r="IK195" s="66">
        <f t="shared" si="1934"/>
        <v>0</v>
      </c>
      <c r="IL195" s="65">
        <v>0</v>
      </c>
      <c r="IM195" s="106">
        <v>0</v>
      </c>
      <c r="IN195" s="66">
        <f t="shared" si="1935"/>
        <v>0</v>
      </c>
      <c r="IO195" s="105">
        <v>1.25</v>
      </c>
      <c r="IP195" s="106">
        <v>11.762</v>
      </c>
      <c r="IQ195" s="66">
        <f t="shared" si="1936"/>
        <v>9409.6</v>
      </c>
      <c r="IR195" s="105">
        <v>1.9080899999999998</v>
      </c>
      <c r="IS195" s="106">
        <v>32.465000000000003</v>
      </c>
      <c r="IT195" s="66">
        <f t="shared" si="1937"/>
        <v>17014.396595548431</v>
      </c>
      <c r="IU195" s="105">
        <v>0.12346</v>
      </c>
      <c r="IV195" s="106">
        <v>6.41</v>
      </c>
      <c r="IW195" s="66">
        <f t="shared" si="1938"/>
        <v>51919.650089097689</v>
      </c>
      <c r="IX195" s="65">
        <v>0</v>
      </c>
      <c r="IY195" s="106">
        <v>0</v>
      </c>
      <c r="IZ195" s="66">
        <f t="shared" si="1939"/>
        <v>0</v>
      </c>
      <c r="JA195" s="65">
        <v>0</v>
      </c>
      <c r="JB195" s="106">
        <v>0</v>
      </c>
      <c r="JC195" s="66">
        <f t="shared" si="1940"/>
        <v>0</v>
      </c>
      <c r="JD195" s="105">
        <v>5.9370600000000007</v>
      </c>
      <c r="JE195" s="106">
        <v>189.154</v>
      </c>
      <c r="JF195" s="66">
        <f t="shared" si="1941"/>
        <v>31859.876774026197</v>
      </c>
      <c r="JG195" s="105">
        <v>1.52176</v>
      </c>
      <c r="JH195" s="106">
        <v>61.927</v>
      </c>
      <c r="JI195" s="66">
        <f t="shared" si="1942"/>
        <v>40694.327620649776</v>
      </c>
      <c r="JJ195" s="11">
        <f t="shared" si="1944"/>
        <v>344.87775999999997</v>
      </c>
      <c r="JK195" s="21">
        <f t="shared" si="1945"/>
        <v>12340.577000000001</v>
      </c>
    </row>
    <row r="196" spans="1:271" x14ac:dyDescent="0.3">
      <c r="A196" s="57">
        <v>2023</v>
      </c>
      <c r="B196" s="58" t="s">
        <v>13</v>
      </c>
      <c r="C196" s="65">
        <v>0</v>
      </c>
      <c r="D196" s="106">
        <v>0</v>
      </c>
      <c r="E196" s="66">
        <f t="shared" si="1946"/>
        <v>0</v>
      </c>
      <c r="F196" s="105">
        <v>1.0075399999999999</v>
      </c>
      <c r="G196" s="106">
        <v>64.849999999999994</v>
      </c>
      <c r="H196" s="66">
        <f t="shared" si="1855"/>
        <v>64364.690235623399</v>
      </c>
      <c r="I196" s="65">
        <v>0</v>
      </c>
      <c r="J196" s="106">
        <v>0</v>
      </c>
      <c r="K196" s="66">
        <f t="shared" si="1856"/>
        <v>0</v>
      </c>
      <c r="L196" s="65">
        <v>0</v>
      </c>
      <c r="M196" s="106">
        <v>0</v>
      </c>
      <c r="N196" s="66">
        <f t="shared" si="1857"/>
        <v>0</v>
      </c>
      <c r="O196" s="65">
        <v>0</v>
      </c>
      <c r="P196" s="106">
        <v>0</v>
      </c>
      <c r="Q196" s="66">
        <f t="shared" si="1858"/>
        <v>0</v>
      </c>
      <c r="R196" s="65">
        <v>0</v>
      </c>
      <c r="S196" s="106">
        <v>0</v>
      </c>
      <c r="T196" s="66">
        <f t="shared" si="1859"/>
        <v>0</v>
      </c>
      <c r="U196" s="65">
        <v>0</v>
      </c>
      <c r="V196" s="106">
        <v>0</v>
      </c>
      <c r="W196" s="66">
        <f t="shared" si="1860"/>
        <v>0</v>
      </c>
      <c r="X196" s="105">
        <v>47.000860000000003</v>
      </c>
      <c r="Y196" s="106">
        <v>2273.8420000000001</v>
      </c>
      <c r="Z196" s="66">
        <f t="shared" si="1861"/>
        <v>48378.73179341825</v>
      </c>
      <c r="AA196" s="65">
        <v>0</v>
      </c>
      <c r="AB196" s="106">
        <v>0</v>
      </c>
      <c r="AC196" s="66">
        <f t="shared" si="1862"/>
        <v>0</v>
      </c>
      <c r="AD196" s="65">
        <v>0</v>
      </c>
      <c r="AE196" s="106">
        <v>0</v>
      </c>
      <c r="AF196" s="66">
        <f t="shared" si="1863"/>
        <v>0</v>
      </c>
      <c r="AG196" s="65">
        <v>0</v>
      </c>
      <c r="AH196" s="106">
        <v>0</v>
      </c>
      <c r="AI196" s="66">
        <f t="shared" si="1864"/>
        <v>0</v>
      </c>
      <c r="AJ196" s="65">
        <v>0</v>
      </c>
      <c r="AK196" s="106">
        <v>0</v>
      </c>
      <c r="AL196" s="66">
        <f t="shared" si="1865"/>
        <v>0</v>
      </c>
      <c r="AM196" s="65">
        <v>0</v>
      </c>
      <c r="AN196" s="106">
        <v>0</v>
      </c>
      <c r="AO196" s="66">
        <f t="shared" si="1866"/>
        <v>0</v>
      </c>
      <c r="AP196" s="65">
        <v>0</v>
      </c>
      <c r="AQ196" s="106">
        <v>0</v>
      </c>
      <c r="AR196" s="66">
        <f t="shared" si="1867"/>
        <v>0</v>
      </c>
      <c r="AS196" s="65">
        <v>0</v>
      </c>
      <c r="AT196" s="106">
        <v>0</v>
      </c>
      <c r="AU196" s="66">
        <f t="shared" si="1868"/>
        <v>0</v>
      </c>
      <c r="AV196" s="65">
        <v>0</v>
      </c>
      <c r="AW196" s="106">
        <v>0</v>
      </c>
      <c r="AX196" s="66">
        <f t="shared" si="1869"/>
        <v>0</v>
      </c>
      <c r="AY196" s="65">
        <v>0</v>
      </c>
      <c r="AZ196" s="106">
        <v>0</v>
      </c>
      <c r="BA196" s="66">
        <f t="shared" si="1870"/>
        <v>0</v>
      </c>
      <c r="BB196" s="105">
        <v>0.58799999999999997</v>
      </c>
      <c r="BC196" s="106">
        <v>32.152999999999999</v>
      </c>
      <c r="BD196" s="66">
        <f t="shared" si="1871"/>
        <v>54681.972789115651</v>
      </c>
      <c r="BE196" s="105">
        <v>0.1668</v>
      </c>
      <c r="BF196" s="106">
        <v>7.6150000000000002</v>
      </c>
      <c r="BG196" s="66">
        <f t="shared" si="1872"/>
        <v>45653.477218225416</v>
      </c>
      <c r="BH196" s="65">
        <v>0</v>
      </c>
      <c r="BI196" s="106">
        <v>0</v>
      </c>
      <c r="BJ196" s="66">
        <f t="shared" si="1873"/>
        <v>0</v>
      </c>
      <c r="BK196" s="65">
        <v>0</v>
      </c>
      <c r="BL196" s="106">
        <v>0</v>
      </c>
      <c r="BM196" s="66">
        <f t="shared" si="1874"/>
        <v>0</v>
      </c>
      <c r="BN196" s="65">
        <v>0</v>
      </c>
      <c r="BO196" s="106">
        <v>0</v>
      </c>
      <c r="BP196" s="66">
        <f t="shared" si="1875"/>
        <v>0</v>
      </c>
      <c r="BQ196" s="65">
        <v>0</v>
      </c>
      <c r="BR196" s="106">
        <v>0</v>
      </c>
      <c r="BS196" s="66">
        <f t="shared" si="1876"/>
        <v>0</v>
      </c>
      <c r="BT196" s="105">
        <v>24.456949999999999</v>
      </c>
      <c r="BU196" s="106">
        <v>684.09</v>
      </c>
      <c r="BV196" s="66">
        <f t="shared" si="1877"/>
        <v>27971.190193380615</v>
      </c>
      <c r="BW196" s="65">
        <v>0</v>
      </c>
      <c r="BX196" s="106">
        <v>0</v>
      </c>
      <c r="BY196" s="66">
        <f t="shared" si="1878"/>
        <v>0</v>
      </c>
      <c r="BZ196" s="65">
        <v>0</v>
      </c>
      <c r="CA196" s="106">
        <v>0</v>
      </c>
      <c r="CB196" s="66">
        <f t="shared" si="1879"/>
        <v>0</v>
      </c>
      <c r="CC196" s="65">
        <v>0</v>
      </c>
      <c r="CD196" s="106">
        <v>0</v>
      </c>
      <c r="CE196" s="66">
        <f t="shared" si="1880"/>
        <v>0</v>
      </c>
      <c r="CF196" s="65">
        <v>0</v>
      </c>
      <c r="CG196" s="106">
        <v>0</v>
      </c>
      <c r="CH196" s="66">
        <f t="shared" si="1881"/>
        <v>0</v>
      </c>
      <c r="CI196" s="65">
        <v>0</v>
      </c>
      <c r="CJ196" s="106">
        <v>0</v>
      </c>
      <c r="CK196" s="66">
        <f t="shared" si="1882"/>
        <v>0</v>
      </c>
      <c r="CL196" s="105">
        <v>0.10929999999999999</v>
      </c>
      <c r="CM196" s="106">
        <v>5.3570000000000002</v>
      </c>
      <c r="CN196" s="66">
        <f t="shared" si="1883"/>
        <v>49011.893870082349</v>
      </c>
      <c r="CO196" s="65">
        <v>0</v>
      </c>
      <c r="CP196" s="106">
        <v>0</v>
      </c>
      <c r="CQ196" s="66">
        <f t="shared" si="1884"/>
        <v>0</v>
      </c>
      <c r="CR196" s="65">
        <v>0</v>
      </c>
      <c r="CS196" s="106">
        <v>0</v>
      </c>
      <c r="CT196" s="66">
        <f t="shared" si="1885"/>
        <v>0</v>
      </c>
      <c r="CU196" s="65">
        <v>0</v>
      </c>
      <c r="CV196" s="106">
        <v>0</v>
      </c>
      <c r="CW196" s="66">
        <f t="shared" si="1886"/>
        <v>0</v>
      </c>
      <c r="CX196" s="65">
        <v>0</v>
      </c>
      <c r="CY196" s="106">
        <v>0</v>
      </c>
      <c r="CZ196" s="66">
        <f t="shared" si="1887"/>
        <v>0</v>
      </c>
      <c r="DA196" s="65">
        <v>0</v>
      </c>
      <c r="DB196" s="106">
        <v>0</v>
      </c>
      <c r="DC196" s="66">
        <f t="shared" si="1888"/>
        <v>0</v>
      </c>
      <c r="DD196" s="65">
        <v>0</v>
      </c>
      <c r="DE196" s="106">
        <v>0</v>
      </c>
      <c r="DF196" s="66">
        <f t="shared" si="1889"/>
        <v>0</v>
      </c>
      <c r="DG196" s="65">
        <v>0</v>
      </c>
      <c r="DH196" s="106">
        <v>0</v>
      </c>
      <c r="DI196" s="66">
        <f t="shared" si="1890"/>
        <v>0</v>
      </c>
      <c r="DJ196" s="65">
        <v>0</v>
      </c>
      <c r="DK196" s="106">
        <v>0</v>
      </c>
      <c r="DL196" s="66">
        <f t="shared" si="1891"/>
        <v>0</v>
      </c>
      <c r="DM196" s="65">
        <v>0</v>
      </c>
      <c r="DN196" s="106">
        <v>0</v>
      </c>
      <c r="DO196" s="66">
        <f t="shared" si="1892"/>
        <v>0</v>
      </c>
      <c r="DP196" s="65">
        <v>0</v>
      </c>
      <c r="DQ196" s="106">
        <v>0</v>
      </c>
      <c r="DR196" s="66">
        <f t="shared" si="1893"/>
        <v>0</v>
      </c>
      <c r="DS196" s="65">
        <v>0</v>
      </c>
      <c r="DT196" s="106">
        <v>0</v>
      </c>
      <c r="DU196" s="66">
        <f t="shared" si="1894"/>
        <v>0</v>
      </c>
      <c r="DV196" s="65">
        <v>0</v>
      </c>
      <c r="DW196" s="106">
        <v>0</v>
      </c>
      <c r="DX196" s="66">
        <f t="shared" si="1895"/>
        <v>0</v>
      </c>
      <c r="DY196" s="65">
        <v>0</v>
      </c>
      <c r="DZ196" s="106">
        <v>0</v>
      </c>
      <c r="EA196" s="66">
        <f t="shared" si="1896"/>
        <v>0</v>
      </c>
      <c r="EB196" s="105">
        <v>23.671050000000001</v>
      </c>
      <c r="EC196" s="106">
        <v>1336.9179999999999</v>
      </c>
      <c r="ED196" s="66">
        <f t="shared" si="1897"/>
        <v>56479.032404561687</v>
      </c>
      <c r="EE196" s="65">
        <v>0</v>
      </c>
      <c r="EF196" s="106">
        <v>0</v>
      </c>
      <c r="EG196" s="66">
        <f t="shared" si="1898"/>
        <v>0</v>
      </c>
      <c r="EH196" s="65">
        <v>0</v>
      </c>
      <c r="EI196" s="106">
        <v>0</v>
      </c>
      <c r="EJ196" s="66">
        <f t="shared" si="1899"/>
        <v>0</v>
      </c>
      <c r="EK196" s="65">
        <v>0</v>
      </c>
      <c r="EL196" s="106">
        <v>0</v>
      </c>
      <c r="EM196" s="66">
        <f t="shared" si="1900"/>
        <v>0</v>
      </c>
      <c r="EN196" s="105">
        <v>0.66800000000000004</v>
      </c>
      <c r="EO196" s="106">
        <v>39.948</v>
      </c>
      <c r="EP196" s="66">
        <f t="shared" si="1901"/>
        <v>59802.395209580834</v>
      </c>
      <c r="EQ196" s="65">
        <v>0</v>
      </c>
      <c r="ER196" s="106">
        <v>0</v>
      </c>
      <c r="ES196" s="66">
        <f t="shared" si="1902"/>
        <v>0</v>
      </c>
      <c r="ET196" s="65">
        <v>0</v>
      </c>
      <c r="EU196" s="106">
        <v>0</v>
      </c>
      <c r="EV196" s="66">
        <f t="shared" si="1903"/>
        <v>0</v>
      </c>
      <c r="EW196" s="65">
        <v>0</v>
      </c>
      <c r="EX196" s="106">
        <v>0</v>
      </c>
      <c r="EY196" s="66">
        <f t="shared" si="1904"/>
        <v>0</v>
      </c>
      <c r="EZ196" s="65">
        <v>0</v>
      </c>
      <c r="FA196" s="106">
        <v>0</v>
      </c>
      <c r="FB196" s="66">
        <f t="shared" si="1905"/>
        <v>0</v>
      </c>
      <c r="FC196" s="105">
        <v>319.66571000000005</v>
      </c>
      <c r="FD196" s="106">
        <v>1497.396</v>
      </c>
      <c r="FE196" s="66">
        <f t="shared" si="1906"/>
        <v>4684.255937241438</v>
      </c>
      <c r="FF196" s="105">
        <v>52.265720000000002</v>
      </c>
      <c r="FG196" s="106">
        <v>1779.9949999999999</v>
      </c>
      <c r="FH196" s="66">
        <f t="shared" si="1907"/>
        <v>34056.643627984071</v>
      </c>
      <c r="FI196" s="65">
        <v>0</v>
      </c>
      <c r="FJ196" s="106">
        <v>0</v>
      </c>
      <c r="FK196" s="66">
        <f t="shared" si="1908"/>
        <v>0</v>
      </c>
      <c r="FL196" s="65">
        <v>0</v>
      </c>
      <c r="FM196" s="106">
        <v>0</v>
      </c>
      <c r="FN196" s="66">
        <f t="shared" si="1909"/>
        <v>0</v>
      </c>
      <c r="FO196" s="65">
        <v>0</v>
      </c>
      <c r="FP196" s="106">
        <v>0</v>
      </c>
      <c r="FQ196" s="66">
        <f t="shared" si="1910"/>
        <v>0</v>
      </c>
      <c r="FR196" s="65">
        <v>0</v>
      </c>
      <c r="FS196" s="106">
        <v>0</v>
      </c>
      <c r="FT196" s="66">
        <f t="shared" si="1911"/>
        <v>0</v>
      </c>
      <c r="FU196" s="65">
        <v>0</v>
      </c>
      <c r="FV196" s="106">
        <v>0</v>
      </c>
      <c r="FW196" s="66">
        <f t="shared" si="1912"/>
        <v>0</v>
      </c>
      <c r="FX196" s="65">
        <v>0</v>
      </c>
      <c r="FY196" s="106">
        <v>0</v>
      </c>
      <c r="FZ196" s="66">
        <f t="shared" si="1913"/>
        <v>0</v>
      </c>
      <c r="GA196" s="65">
        <v>0</v>
      </c>
      <c r="GB196" s="106">
        <v>0</v>
      </c>
      <c r="GC196" s="66">
        <f t="shared" si="1914"/>
        <v>0</v>
      </c>
      <c r="GD196" s="65">
        <v>0</v>
      </c>
      <c r="GE196" s="106">
        <v>0</v>
      </c>
      <c r="GF196" s="66">
        <f t="shared" si="1915"/>
        <v>0</v>
      </c>
      <c r="GG196" s="65">
        <v>0</v>
      </c>
      <c r="GH196" s="106">
        <v>0</v>
      </c>
      <c r="GI196" s="66">
        <f t="shared" si="1916"/>
        <v>0</v>
      </c>
      <c r="GJ196" s="65">
        <v>0</v>
      </c>
      <c r="GK196" s="106">
        <v>0</v>
      </c>
      <c r="GL196" s="66">
        <f t="shared" si="1917"/>
        <v>0</v>
      </c>
      <c r="GM196" s="65">
        <v>0</v>
      </c>
      <c r="GN196" s="106">
        <v>0</v>
      </c>
      <c r="GO196" s="66">
        <f t="shared" si="1918"/>
        <v>0</v>
      </c>
      <c r="GP196" s="65">
        <v>0</v>
      </c>
      <c r="GQ196" s="106">
        <v>0</v>
      </c>
      <c r="GR196" s="66">
        <f t="shared" si="1919"/>
        <v>0</v>
      </c>
      <c r="GS196" s="65">
        <v>0</v>
      </c>
      <c r="GT196" s="106">
        <v>0</v>
      </c>
      <c r="GU196" s="66">
        <f t="shared" si="1920"/>
        <v>0</v>
      </c>
      <c r="GV196" s="65">
        <v>0</v>
      </c>
      <c r="GW196" s="106">
        <v>0</v>
      </c>
      <c r="GX196" s="66">
        <f t="shared" si="1921"/>
        <v>0</v>
      </c>
      <c r="GY196" s="65">
        <v>0</v>
      </c>
      <c r="GZ196" s="106">
        <v>0</v>
      </c>
      <c r="HA196" s="66">
        <f t="shared" si="1922"/>
        <v>0</v>
      </c>
      <c r="HB196" s="65">
        <v>0</v>
      </c>
      <c r="HC196" s="106">
        <v>0</v>
      </c>
      <c r="HD196" s="66">
        <f t="shared" si="1923"/>
        <v>0</v>
      </c>
      <c r="HE196" s="65">
        <v>0</v>
      </c>
      <c r="HF196" s="106">
        <v>0</v>
      </c>
      <c r="HG196" s="66">
        <f t="shared" si="1924"/>
        <v>0</v>
      </c>
      <c r="HH196" s="65">
        <v>0</v>
      </c>
      <c r="HI196" s="106">
        <v>0</v>
      </c>
      <c r="HJ196" s="66">
        <f t="shared" si="1925"/>
        <v>0</v>
      </c>
      <c r="HK196" s="65">
        <v>0</v>
      </c>
      <c r="HL196" s="106">
        <v>0</v>
      </c>
      <c r="HM196" s="66">
        <f t="shared" si="1926"/>
        <v>0</v>
      </c>
      <c r="HN196" s="65">
        <v>0</v>
      </c>
      <c r="HO196" s="106">
        <v>0</v>
      </c>
      <c r="HP196" s="66">
        <f t="shared" si="1927"/>
        <v>0</v>
      </c>
      <c r="HQ196" s="65">
        <v>0</v>
      </c>
      <c r="HR196" s="106">
        <v>0</v>
      </c>
      <c r="HS196" s="66">
        <f t="shared" si="1928"/>
        <v>0</v>
      </c>
      <c r="HT196" s="65">
        <v>0</v>
      </c>
      <c r="HU196" s="106">
        <v>0</v>
      </c>
      <c r="HV196" s="66">
        <f t="shared" si="1929"/>
        <v>0</v>
      </c>
      <c r="HW196" s="65">
        <v>0</v>
      </c>
      <c r="HX196" s="106">
        <v>0</v>
      </c>
      <c r="HY196" s="66">
        <f t="shared" si="1930"/>
        <v>0</v>
      </c>
      <c r="HZ196" s="65">
        <v>0</v>
      </c>
      <c r="IA196" s="106">
        <v>0</v>
      </c>
      <c r="IB196" s="66">
        <f t="shared" si="1931"/>
        <v>0</v>
      </c>
      <c r="IC196" s="65">
        <v>0</v>
      </c>
      <c r="ID196" s="106">
        <v>0</v>
      </c>
      <c r="IE196" s="66">
        <f t="shared" si="1932"/>
        <v>0</v>
      </c>
      <c r="IF196" s="65">
        <v>0</v>
      </c>
      <c r="IG196" s="106">
        <v>0</v>
      </c>
      <c r="IH196" s="66">
        <f t="shared" si="1933"/>
        <v>0</v>
      </c>
      <c r="II196" s="65">
        <v>0</v>
      </c>
      <c r="IJ196" s="106">
        <v>0</v>
      </c>
      <c r="IK196" s="66">
        <f t="shared" si="1934"/>
        <v>0</v>
      </c>
      <c r="IL196" s="65">
        <v>0</v>
      </c>
      <c r="IM196" s="106">
        <v>0</v>
      </c>
      <c r="IN196" s="66">
        <f t="shared" si="1935"/>
        <v>0</v>
      </c>
      <c r="IO196" s="105">
        <v>1.88504</v>
      </c>
      <c r="IP196" s="106">
        <v>91.988</v>
      </c>
      <c r="IQ196" s="66">
        <f t="shared" si="1936"/>
        <v>48798.964478207359</v>
      </c>
      <c r="IR196" s="65">
        <v>0</v>
      </c>
      <c r="IS196" s="106">
        <v>0</v>
      </c>
      <c r="IT196" s="66">
        <f t="shared" si="1937"/>
        <v>0</v>
      </c>
      <c r="IU196" s="65">
        <v>0</v>
      </c>
      <c r="IV196" s="106">
        <v>0</v>
      </c>
      <c r="IW196" s="66">
        <f t="shared" si="1938"/>
        <v>0</v>
      </c>
      <c r="IX196" s="65">
        <v>0</v>
      </c>
      <c r="IY196" s="106">
        <v>0</v>
      </c>
      <c r="IZ196" s="66">
        <f t="shared" si="1939"/>
        <v>0</v>
      </c>
      <c r="JA196" s="65">
        <v>0</v>
      </c>
      <c r="JB196" s="106">
        <v>0</v>
      </c>
      <c r="JC196" s="66">
        <f t="shared" si="1940"/>
        <v>0</v>
      </c>
      <c r="JD196" s="105">
        <v>0.86930999999999992</v>
      </c>
      <c r="JE196" s="106">
        <v>62.47</v>
      </c>
      <c r="JF196" s="66">
        <f t="shared" si="1941"/>
        <v>71861.59137706917</v>
      </c>
      <c r="JG196" s="105">
        <v>3.0000000000000001E-3</v>
      </c>
      <c r="JH196" s="106">
        <v>0.155</v>
      </c>
      <c r="JI196" s="66">
        <f t="shared" si="1942"/>
        <v>51666.666666666664</v>
      </c>
      <c r="JJ196" s="11">
        <f t="shared" si="1944"/>
        <v>472.35728000000006</v>
      </c>
      <c r="JK196" s="21">
        <f t="shared" si="1945"/>
        <v>7876.777</v>
      </c>
    </row>
    <row r="197" spans="1:271" x14ac:dyDescent="0.3">
      <c r="A197" s="57">
        <v>2023</v>
      </c>
      <c r="B197" s="58" t="s">
        <v>14</v>
      </c>
      <c r="C197" s="65">
        <v>0</v>
      </c>
      <c r="D197" s="106">
        <v>0</v>
      </c>
      <c r="E197" s="66">
        <f t="shared" si="1946"/>
        <v>0</v>
      </c>
      <c r="F197" s="105">
        <v>1.27095</v>
      </c>
      <c r="G197" s="106">
        <v>70.11</v>
      </c>
      <c r="H197" s="66">
        <f t="shared" si="1855"/>
        <v>55163.460403635079</v>
      </c>
      <c r="I197" s="65">
        <v>0</v>
      </c>
      <c r="J197" s="106">
        <v>0</v>
      </c>
      <c r="K197" s="66">
        <f t="shared" si="1856"/>
        <v>0</v>
      </c>
      <c r="L197" s="65">
        <v>0</v>
      </c>
      <c r="M197" s="106">
        <v>0</v>
      </c>
      <c r="N197" s="66">
        <f t="shared" si="1857"/>
        <v>0</v>
      </c>
      <c r="O197" s="65">
        <v>0</v>
      </c>
      <c r="P197" s="106">
        <v>0</v>
      </c>
      <c r="Q197" s="66">
        <f t="shared" si="1858"/>
        <v>0</v>
      </c>
      <c r="R197" s="65">
        <v>0</v>
      </c>
      <c r="S197" s="106">
        <v>0</v>
      </c>
      <c r="T197" s="66">
        <f t="shared" si="1859"/>
        <v>0</v>
      </c>
      <c r="U197" s="65">
        <v>0</v>
      </c>
      <c r="V197" s="106">
        <v>0</v>
      </c>
      <c r="W197" s="66">
        <f t="shared" si="1860"/>
        <v>0</v>
      </c>
      <c r="X197" s="105">
        <v>33.099609999999998</v>
      </c>
      <c r="Y197" s="106">
        <v>1482.9780000000001</v>
      </c>
      <c r="Z197" s="66">
        <f t="shared" si="1861"/>
        <v>44803.48862116503</v>
      </c>
      <c r="AA197" s="65">
        <v>0</v>
      </c>
      <c r="AB197" s="106">
        <v>0</v>
      </c>
      <c r="AC197" s="66">
        <f t="shared" si="1862"/>
        <v>0</v>
      </c>
      <c r="AD197" s="65">
        <v>0</v>
      </c>
      <c r="AE197" s="106">
        <v>0</v>
      </c>
      <c r="AF197" s="66">
        <f t="shared" si="1863"/>
        <v>0</v>
      </c>
      <c r="AG197" s="65">
        <v>0</v>
      </c>
      <c r="AH197" s="106">
        <v>0</v>
      </c>
      <c r="AI197" s="66">
        <f t="shared" si="1864"/>
        <v>0</v>
      </c>
      <c r="AJ197" s="65">
        <v>0</v>
      </c>
      <c r="AK197" s="106">
        <v>0</v>
      </c>
      <c r="AL197" s="66">
        <f t="shared" si="1865"/>
        <v>0</v>
      </c>
      <c r="AM197" s="65">
        <v>0</v>
      </c>
      <c r="AN197" s="106">
        <v>0</v>
      </c>
      <c r="AO197" s="66">
        <f t="shared" si="1866"/>
        <v>0</v>
      </c>
      <c r="AP197" s="65">
        <v>0</v>
      </c>
      <c r="AQ197" s="106">
        <v>0</v>
      </c>
      <c r="AR197" s="66">
        <f t="shared" si="1867"/>
        <v>0</v>
      </c>
      <c r="AS197" s="105">
        <v>1.103</v>
      </c>
      <c r="AT197" s="106">
        <v>11.762</v>
      </c>
      <c r="AU197" s="66">
        <f t="shared" si="1868"/>
        <v>10663.644605621033</v>
      </c>
      <c r="AV197" s="65">
        <v>0</v>
      </c>
      <c r="AW197" s="106">
        <v>0</v>
      </c>
      <c r="AX197" s="66">
        <f t="shared" si="1869"/>
        <v>0</v>
      </c>
      <c r="AY197" s="65">
        <v>0</v>
      </c>
      <c r="AZ197" s="106">
        <v>0</v>
      </c>
      <c r="BA197" s="66">
        <f t="shared" si="1870"/>
        <v>0</v>
      </c>
      <c r="BB197" s="65">
        <v>0</v>
      </c>
      <c r="BC197" s="106">
        <v>0</v>
      </c>
      <c r="BD197" s="66">
        <f t="shared" si="1871"/>
        <v>0</v>
      </c>
      <c r="BE197" s="105">
        <v>2.3550599999999999</v>
      </c>
      <c r="BF197" s="106">
        <v>102.935</v>
      </c>
      <c r="BG197" s="66">
        <f t="shared" si="1872"/>
        <v>43708.01593165355</v>
      </c>
      <c r="BH197" s="65">
        <v>0</v>
      </c>
      <c r="BI197" s="106">
        <v>0</v>
      </c>
      <c r="BJ197" s="66">
        <f t="shared" si="1873"/>
        <v>0</v>
      </c>
      <c r="BK197" s="65">
        <v>0</v>
      </c>
      <c r="BL197" s="106">
        <v>0</v>
      </c>
      <c r="BM197" s="66">
        <f t="shared" si="1874"/>
        <v>0</v>
      </c>
      <c r="BN197" s="65">
        <v>0</v>
      </c>
      <c r="BO197" s="106">
        <v>0</v>
      </c>
      <c r="BP197" s="66">
        <f t="shared" si="1875"/>
        <v>0</v>
      </c>
      <c r="BQ197" s="65">
        <v>0</v>
      </c>
      <c r="BR197" s="106">
        <v>0</v>
      </c>
      <c r="BS197" s="66">
        <f t="shared" si="1876"/>
        <v>0</v>
      </c>
      <c r="BT197" s="105">
        <v>20.910250000000001</v>
      </c>
      <c r="BU197" s="106">
        <v>907.62199999999996</v>
      </c>
      <c r="BV197" s="66">
        <f t="shared" si="1877"/>
        <v>43405.602515512721</v>
      </c>
      <c r="BW197" s="65">
        <v>0</v>
      </c>
      <c r="BX197" s="106">
        <v>0</v>
      </c>
      <c r="BY197" s="66">
        <f t="shared" si="1878"/>
        <v>0</v>
      </c>
      <c r="BZ197" s="65">
        <v>0</v>
      </c>
      <c r="CA197" s="106">
        <v>0</v>
      </c>
      <c r="CB197" s="66">
        <f t="shared" si="1879"/>
        <v>0</v>
      </c>
      <c r="CC197" s="65">
        <v>0</v>
      </c>
      <c r="CD197" s="106">
        <v>0</v>
      </c>
      <c r="CE197" s="66">
        <f t="shared" si="1880"/>
        <v>0</v>
      </c>
      <c r="CF197" s="65">
        <v>0</v>
      </c>
      <c r="CG197" s="106">
        <v>0</v>
      </c>
      <c r="CH197" s="66">
        <f t="shared" si="1881"/>
        <v>0</v>
      </c>
      <c r="CI197" s="65">
        <v>0</v>
      </c>
      <c r="CJ197" s="106">
        <v>0</v>
      </c>
      <c r="CK197" s="66">
        <f t="shared" si="1882"/>
        <v>0</v>
      </c>
      <c r="CL197" s="105">
        <v>4.9439999999999998E-2</v>
      </c>
      <c r="CM197" s="106">
        <v>1.145</v>
      </c>
      <c r="CN197" s="66">
        <f t="shared" si="1883"/>
        <v>23159.38511326861</v>
      </c>
      <c r="CO197" s="65">
        <v>0</v>
      </c>
      <c r="CP197" s="106">
        <v>0</v>
      </c>
      <c r="CQ197" s="66">
        <f t="shared" si="1884"/>
        <v>0</v>
      </c>
      <c r="CR197" s="65">
        <v>0</v>
      </c>
      <c r="CS197" s="106">
        <v>0</v>
      </c>
      <c r="CT197" s="66">
        <f t="shared" si="1885"/>
        <v>0</v>
      </c>
      <c r="CU197" s="65">
        <v>0</v>
      </c>
      <c r="CV197" s="106">
        <v>0</v>
      </c>
      <c r="CW197" s="66">
        <f t="shared" si="1886"/>
        <v>0</v>
      </c>
      <c r="CX197" s="65">
        <v>0</v>
      </c>
      <c r="CY197" s="106">
        <v>0</v>
      </c>
      <c r="CZ197" s="66">
        <f t="shared" si="1887"/>
        <v>0</v>
      </c>
      <c r="DA197" s="65">
        <v>0</v>
      </c>
      <c r="DB197" s="106">
        <v>0</v>
      </c>
      <c r="DC197" s="66">
        <f t="shared" si="1888"/>
        <v>0</v>
      </c>
      <c r="DD197" s="65">
        <v>0</v>
      </c>
      <c r="DE197" s="106">
        <v>0</v>
      </c>
      <c r="DF197" s="66">
        <f t="shared" si="1889"/>
        <v>0</v>
      </c>
      <c r="DG197" s="65">
        <v>0</v>
      </c>
      <c r="DH197" s="106">
        <v>0</v>
      </c>
      <c r="DI197" s="66">
        <f t="shared" si="1890"/>
        <v>0</v>
      </c>
      <c r="DJ197" s="65">
        <v>0</v>
      </c>
      <c r="DK197" s="106">
        <v>0</v>
      </c>
      <c r="DL197" s="66">
        <f t="shared" si="1891"/>
        <v>0</v>
      </c>
      <c r="DM197" s="65">
        <v>0</v>
      </c>
      <c r="DN197" s="106">
        <v>0</v>
      </c>
      <c r="DO197" s="66">
        <f t="shared" si="1892"/>
        <v>0</v>
      </c>
      <c r="DP197" s="65">
        <v>0</v>
      </c>
      <c r="DQ197" s="106">
        <v>0</v>
      </c>
      <c r="DR197" s="66">
        <f t="shared" si="1893"/>
        <v>0</v>
      </c>
      <c r="DS197" s="65">
        <v>0</v>
      </c>
      <c r="DT197" s="106">
        <v>0</v>
      </c>
      <c r="DU197" s="66">
        <f t="shared" si="1894"/>
        <v>0</v>
      </c>
      <c r="DV197" s="65">
        <v>0</v>
      </c>
      <c r="DW197" s="106">
        <v>0</v>
      </c>
      <c r="DX197" s="66">
        <f t="shared" si="1895"/>
        <v>0</v>
      </c>
      <c r="DY197" s="65">
        <v>0</v>
      </c>
      <c r="DZ197" s="106">
        <v>0</v>
      </c>
      <c r="EA197" s="66">
        <f t="shared" si="1896"/>
        <v>0</v>
      </c>
      <c r="EB197" s="105">
        <v>14.578700000000001</v>
      </c>
      <c r="EC197" s="106">
        <v>1443.586</v>
      </c>
      <c r="ED197" s="66">
        <f t="shared" si="1897"/>
        <v>99020.214422410776</v>
      </c>
      <c r="EE197" s="65">
        <v>0</v>
      </c>
      <c r="EF197" s="106">
        <v>0</v>
      </c>
      <c r="EG197" s="66">
        <f t="shared" si="1898"/>
        <v>0</v>
      </c>
      <c r="EH197" s="65">
        <v>0</v>
      </c>
      <c r="EI197" s="106">
        <v>0</v>
      </c>
      <c r="EJ197" s="66">
        <f t="shared" si="1899"/>
        <v>0</v>
      </c>
      <c r="EK197" s="65">
        <v>0</v>
      </c>
      <c r="EL197" s="106">
        <v>0</v>
      </c>
      <c r="EM197" s="66">
        <f t="shared" si="1900"/>
        <v>0</v>
      </c>
      <c r="EN197" s="65">
        <v>0</v>
      </c>
      <c r="EO197" s="106">
        <v>0</v>
      </c>
      <c r="EP197" s="66">
        <f t="shared" si="1901"/>
        <v>0</v>
      </c>
      <c r="EQ197" s="65">
        <v>0</v>
      </c>
      <c r="ER197" s="106">
        <v>0</v>
      </c>
      <c r="ES197" s="66">
        <f t="shared" si="1902"/>
        <v>0</v>
      </c>
      <c r="ET197" s="65">
        <v>0</v>
      </c>
      <c r="EU197" s="106">
        <v>0</v>
      </c>
      <c r="EV197" s="66">
        <f t="shared" si="1903"/>
        <v>0</v>
      </c>
      <c r="EW197" s="65">
        <v>0</v>
      </c>
      <c r="EX197" s="106">
        <v>0</v>
      </c>
      <c r="EY197" s="66">
        <f t="shared" si="1904"/>
        <v>0</v>
      </c>
      <c r="EZ197" s="105">
        <v>0.252</v>
      </c>
      <c r="FA197" s="106">
        <v>11.602</v>
      </c>
      <c r="FB197" s="66">
        <f t="shared" si="1905"/>
        <v>46039.682539682537</v>
      </c>
      <c r="FC197" s="105">
        <v>48.18177</v>
      </c>
      <c r="FD197" s="106">
        <v>1975.837</v>
      </c>
      <c r="FE197" s="66">
        <f t="shared" si="1906"/>
        <v>41007.9787438278</v>
      </c>
      <c r="FF197" s="105">
        <v>53.763870000000004</v>
      </c>
      <c r="FG197" s="106">
        <v>2551.3380000000002</v>
      </c>
      <c r="FH197" s="66">
        <f t="shared" si="1907"/>
        <v>47454.508018116998</v>
      </c>
      <c r="FI197" s="65">
        <v>0</v>
      </c>
      <c r="FJ197" s="106">
        <v>0</v>
      </c>
      <c r="FK197" s="66">
        <f t="shared" si="1908"/>
        <v>0</v>
      </c>
      <c r="FL197" s="65">
        <v>0</v>
      </c>
      <c r="FM197" s="106">
        <v>0</v>
      </c>
      <c r="FN197" s="66">
        <f t="shared" si="1909"/>
        <v>0</v>
      </c>
      <c r="FO197" s="105">
        <v>1.47824</v>
      </c>
      <c r="FP197" s="106">
        <v>187.62799999999999</v>
      </c>
      <c r="FQ197" s="66">
        <f t="shared" si="1910"/>
        <v>126926.61543457083</v>
      </c>
      <c r="FR197" s="65">
        <v>0</v>
      </c>
      <c r="FS197" s="106">
        <v>0</v>
      </c>
      <c r="FT197" s="66">
        <f t="shared" si="1911"/>
        <v>0</v>
      </c>
      <c r="FU197" s="65">
        <v>0</v>
      </c>
      <c r="FV197" s="106">
        <v>0</v>
      </c>
      <c r="FW197" s="66">
        <f t="shared" si="1912"/>
        <v>0</v>
      </c>
      <c r="FX197" s="65">
        <v>0</v>
      </c>
      <c r="FY197" s="106">
        <v>0</v>
      </c>
      <c r="FZ197" s="66">
        <f t="shared" si="1913"/>
        <v>0</v>
      </c>
      <c r="GA197" s="65">
        <v>0</v>
      </c>
      <c r="GB197" s="106">
        <v>0</v>
      </c>
      <c r="GC197" s="66">
        <f t="shared" si="1914"/>
        <v>0</v>
      </c>
      <c r="GD197" s="65">
        <v>0</v>
      </c>
      <c r="GE197" s="106">
        <v>0</v>
      </c>
      <c r="GF197" s="66">
        <f t="shared" si="1915"/>
        <v>0</v>
      </c>
      <c r="GG197" s="65">
        <v>0</v>
      </c>
      <c r="GH197" s="106">
        <v>0</v>
      </c>
      <c r="GI197" s="66">
        <f t="shared" si="1916"/>
        <v>0</v>
      </c>
      <c r="GJ197" s="65">
        <v>0</v>
      </c>
      <c r="GK197" s="106">
        <v>0</v>
      </c>
      <c r="GL197" s="66">
        <f t="shared" si="1917"/>
        <v>0</v>
      </c>
      <c r="GM197" s="65">
        <v>0</v>
      </c>
      <c r="GN197" s="106">
        <v>0</v>
      </c>
      <c r="GO197" s="66">
        <f t="shared" si="1918"/>
        <v>0</v>
      </c>
      <c r="GP197" s="105">
        <v>1.5517400000000001</v>
      </c>
      <c r="GQ197" s="106">
        <v>46.725999999999999</v>
      </c>
      <c r="GR197" s="66">
        <f t="shared" si="1919"/>
        <v>30112.003299521824</v>
      </c>
      <c r="GS197" s="65">
        <v>0</v>
      </c>
      <c r="GT197" s="106">
        <v>0</v>
      </c>
      <c r="GU197" s="66">
        <f t="shared" si="1920"/>
        <v>0</v>
      </c>
      <c r="GV197" s="65">
        <v>0</v>
      </c>
      <c r="GW197" s="106">
        <v>0</v>
      </c>
      <c r="GX197" s="66">
        <f t="shared" si="1921"/>
        <v>0</v>
      </c>
      <c r="GY197" s="65">
        <v>0</v>
      </c>
      <c r="GZ197" s="106">
        <v>0</v>
      </c>
      <c r="HA197" s="66">
        <f t="shared" si="1922"/>
        <v>0</v>
      </c>
      <c r="HB197" s="65">
        <v>0</v>
      </c>
      <c r="HC197" s="106">
        <v>0</v>
      </c>
      <c r="HD197" s="66">
        <f t="shared" si="1923"/>
        <v>0</v>
      </c>
      <c r="HE197" s="105">
        <v>7.0000000000000001E-3</v>
      </c>
      <c r="HF197" s="106">
        <v>0.39</v>
      </c>
      <c r="HG197" s="66">
        <f t="shared" si="1924"/>
        <v>55714.285714285717</v>
      </c>
      <c r="HH197" s="65">
        <v>0</v>
      </c>
      <c r="HI197" s="106">
        <v>0</v>
      </c>
      <c r="HJ197" s="66">
        <f t="shared" si="1925"/>
        <v>0</v>
      </c>
      <c r="HK197" s="65">
        <v>0</v>
      </c>
      <c r="HL197" s="106">
        <v>0</v>
      </c>
      <c r="HM197" s="66">
        <f t="shared" si="1926"/>
        <v>0</v>
      </c>
      <c r="HN197" s="65">
        <v>0</v>
      </c>
      <c r="HO197" s="106">
        <v>0</v>
      </c>
      <c r="HP197" s="66">
        <f t="shared" si="1927"/>
        <v>0</v>
      </c>
      <c r="HQ197" s="65">
        <v>0</v>
      </c>
      <c r="HR197" s="106">
        <v>0</v>
      </c>
      <c r="HS197" s="66">
        <f t="shared" si="1928"/>
        <v>0</v>
      </c>
      <c r="HT197" s="65">
        <v>0</v>
      </c>
      <c r="HU197" s="106">
        <v>0</v>
      </c>
      <c r="HV197" s="66">
        <f t="shared" si="1929"/>
        <v>0</v>
      </c>
      <c r="HW197" s="65">
        <v>0</v>
      </c>
      <c r="HX197" s="106">
        <v>0</v>
      </c>
      <c r="HY197" s="66">
        <f t="shared" si="1930"/>
        <v>0</v>
      </c>
      <c r="HZ197" s="65">
        <v>0</v>
      </c>
      <c r="IA197" s="106">
        <v>0</v>
      </c>
      <c r="IB197" s="66">
        <f t="shared" si="1931"/>
        <v>0</v>
      </c>
      <c r="IC197" s="105">
        <v>0.12428</v>
      </c>
      <c r="ID197" s="106">
        <v>7.1120000000000001</v>
      </c>
      <c r="IE197" s="66">
        <f t="shared" si="1932"/>
        <v>57225.619568715803</v>
      </c>
      <c r="IF197" s="65">
        <v>0</v>
      </c>
      <c r="IG197" s="106">
        <v>0</v>
      </c>
      <c r="IH197" s="66">
        <f t="shared" si="1933"/>
        <v>0</v>
      </c>
      <c r="II197" s="65">
        <v>0</v>
      </c>
      <c r="IJ197" s="106">
        <v>0</v>
      </c>
      <c r="IK197" s="66">
        <f t="shared" si="1934"/>
        <v>0</v>
      </c>
      <c r="IL197" s="65">
        <v>0</v>
      </c>
      <c r="IM197" s="106">
        <v>0</v>
      </c>
      <c r="IN197" s="66">
        <f t="shared" si="1935"/>
        <v>0</v>
      </c>
      <c r="IO197" s="105">
        <v>4.6908000000000003</v>
      </c>
      <c r="IP197" s="106">
        <v>220.66</v>
      </c>
      <c r="IQ197" s="66">
        <f t="shared" si="1936"/>
        <v>47041.016457747079</v>
      </c>
      <c r="IR197" s="105">
        <v>0.54949999999999999</v>
      </c>
      <c r="IS197" s="106">
        <v>27.963999999999999</v>
      </c>
      <c r="IT197" s="66">
        <f t="shared" si="1937"/>
        <v>50889.899909008185</v>
      </c>
      <c r="IU197" s="65">
        <v>0</v>
      </c>
      <c r="IV197" s="106">
        <v>0</v>
      </c>
      <c r="IW197" s="66">
        <f t="shared" si="1938"/>
        <v>0</v>
      </c>
      <c r="IX197" s="65">
        <v>0</v>
      </c>
      <c r="IY197" s="106">
        <v>0</v>
      </c>
      <c r="IZ197" s="66">
        <f t="shared" si="1939"/>
        <v>0</v>
      </c>
      <c r="JA197" s="65">
        <v>0</v>
      </c>
      <c r="JB197" s="106">
        <v>0</v>
      </c>
      <c r="JC197" s="66">
        <f t="shared" si="1940"/>
        <v>0</v>
      </c>
      <c r="JD197" s="105">
        <v>1.4037999999999999</v>
      </c>
      <c r="JE197" s="106">
        <v>61.234000000000002</v>
      </c>
      <c r="JF197" s="66">
        <f t="shared" si="1941"/>
        <v>43620.173813933608</v>
      </c>
      <c r="JG197" s="105">
        <v>0.23699999999999999</v>
      </c>
      <c r="JH197" s="106">
        <v>11.477</v>
      </c>
      <c r="JI197" s="66">
        <f t="shared" si="1942"/>
        <v>48426.160337552741</v>
      </c>
      <c r="JJ197" s="11">
        <f t="shared" si="1944"/>
        <v>185.60700999999997</v>
      </c>
      <c r="JK197" s="21">
        <f t="shared" si="1945"/>
        <v>9122.1059999999998</v>
      </c>
    </row>
    <row r="198" spans="1:271" x14ac:dyDescent="0.3">
      <c r="A198" s="57">
        <v>2023</v>
      </c>
      <c r="B198" s="66" t="s">
        <v>15</v>
      </c>
      <c r="C198" s="65">
        <v>0</v>
      </c>
      <c r="D198" s="106">
        <v>0</v>
      </c>
      <c r="E198" s="66">
        <f t="shared" si="1946"/>
        <v>0</v>
      </c>
      <c r="F198" s="105">
        <v>0.67127999999999999</v>
      </c>
      <c r="G198" s="106">
        <v>35.973999999999997</v>
      </c>
      <c r="H198" s="66">
        <f t="shared" si="1855"/>
        <v>53590.156119651998</v>
      </c>
      <c r="I198" s="65">
        <v>0</v>
      </c>
      <c r="J198" s="106">
        <v>0</v>
      </c>
      <c r="K198" s="66">
        <f t="shared" si="1856"/>
        <v>0</v>
      </c>
      <c r="L198" s="105">
        <v>0.46012999999999998</v>
      </c>
      <c r="M198" s="106">
        <v>24.689</v>
      </c>
      <c r="N198" s="66">
        <f t="shared" si="1857"/>
        <v>53656.57531567166</v>
      </c>
      <c r="O198" s="65">
        <v>0</v>
      </c>
      <c r="P198" s="106">
        <v>0</v>
      </c>
      <c r="Q198" s="66">
        <f t="shared" si="1858"/>
        <v>0</v>
      </c>
      <c r="R198" s="65">
        <v>0</v>
      </c>
      <c r="S198" s="106">
        <v>0</v>
      </c>
      <c r="T198" s="66">
        <f t="shared" si="1859"/>
        <v>0</v>
      </c>
      <c r="U198" s="65">
        <v>0</v>
      </c>
      <c r="V198" s="106">
        <v>0</v>
      </c>
      <c r="W198" s="66">
        <f t="shared" si="1860"/>
        <v>0</v>
      </c>
      <c r="X198" s="105">
        <v>23.559990000000003</v>
      </c>
      <c r="Y198" s="106">
        <v>1238.635</v>
      </c>
      <c r="Z198" s="66">
        <f t="shared" si="1861"/>
        <v>52573.664080502575</v>
      </c>
      <c r="AA198" s="65">
        <v>0</v>
      </c>
      <c r="AB198" s="106">
        <v>0</v>
      </c>
      <c r="AC198" s="66">
        <f t="shared" si="1862"/>
        <v>0</v>
      </c>
      <c r="AD198" s="65">
        <v>0</v>
      </c>
      <c r="AE198" s="106">
        <v>0</v>
      </c>
      <c r="AF198" s="66">
        <f t="shared" si="1863"/>
        <v>0</v>
      </c>
      <c r="AG198" s="65">
        <v>0</v>
      </c>
      <c r="AH198" s="106">
        <v>0</v>
      </c>
      <c r="AI198" s="66">
        <f t="shared" si="1864"/>
        <v>0</v>
      </c>
      <c r="AJ198" s="65">
        <v>0</v>
      </c>
      <c r="AK198" s="106">
        <v>0</v>
      </c>
      <c r="AL198" s="66">
        <f t="shared" si="1865"/>
        <v>0</v>
      </c>
      <c r="AM198" s="65">
        <v>0</v>
      </c>
      <c r="AN198" s="106">
        <v>0</v>
      </c>
      <c r="AO198" s="66">
        <f t="shared" si="1866"/>
        <v>0</v>
      </c>
      <c r="AP198" s="65">
        <v>0</v>
      </c>
      <c r="AQ198" s="106">
        <v>0</v>
      </c>
      <c r="AR198" s="66">
        <f t="shared" si="1867"/>
        <v>0</v>
      </c>
      <c r="AS198" s="105">
        <v>2.3330000000000002</v>
      </c>
      <c r="AT198" s="106">
        <v>23.524000000000001</v>
      </c>
      <c r="AU198" s="66">
        <f t="shared" si="1868"/>
        <v>10083.154736390914</v>
      </c>
      <c r="AV198" s="65">
        <v>0</v>
      </c>
      <c r="AW198" s="106">
        <v>0</v>
      </c>
      <c r="AX198" s="66">
        <f t="shared" si="1869"/>
        <v>0</v>
      </c>
      <c r="AY198" s="65">
        <v>0</v>
      </c>
      <c r="AZ198" s="106">
        <v>0</v>
      </c>
      <c r="BA198" s="66">
        <f t="shared" si="1870"/>
        <v>0</v>
      </c>
      <c r="BB198" s="65">
        <v>0</v>
      </c>
      <c r="BC198" s="106">
        <v>0</v>
      </c>
      <c r="BD198" s="66">
        <f t="shared" si="1871"/>
        <v>0</v>
      </c>
      <c r="BE198" s="105">
        <v>5.8269200000000003</v>
      </c>
      <c r="BF198" s="106">
        <v>217.667</v>
      </c>
      <c r="BG198" s="66">
        <f t="shared" si="1872"/>
        <v>37355.412464904271</v>
      </c>
      <c r="BH198" s="65">
        <v>0</v>
      </c>
      <c r="BI198" s="106">
        <v>0</v>
      </c>
      <c r="BJ198" s="66">
        <f t="shared" si="1873"/>
        <v>0</v>
      </c>
      <c r="BK198" s="65">
        <v>0</v>
      </c>
      <c r="BL198" s="106">
        <v>0</v>
      </c>
      <c r="BM198" s="66">
        <f t="shared" si="1874"/>
        <v>0</v>
      </c>
      <c r="BN198" s="65">
        <v>0</v>
      </c>
      <c r="BO198" s="106">
        <v>0</v>
      </c>
      <c r="BP198" s="66">
        <f t="shared" si="1875"/>
        <v>0</v>
      </c>
      <c r="BQ198" s="65">
        <v>0</v>
      </c>
      <c r="BR198" s="106">
        <v>0</v>
      </c>
      <c r="BS198" s="66">
        <f t="shared" si="1876"/>
        <v>0</v>
      </c>
      <c r="BT198" s="105">
        <v>13.44858</v>
      </c>
      <c r="BU198" s="106">
        <v>914.81700000000001</v>
      </c>
      <c r="BV198" s="66">
        <f t="shared" si="1877"/>
        <v>68023.31547271162</v>
      </c>
      <c r="BW198" s="65">
        <v>0</v>
      </c>
      <c r="BX198" s="106">
        <v>0</v>
      </c>
      <c r="BY198" s="66">
        <f t="shared" si="1878"/>
        <v>0</v>
      </c>
      <c r="BZ198" s="65">
        <v>0</v>
      </c>
      <c r="CA198" s="106">
        <v>0</v>
      </c>
      <c r="CB198" s="66">
        <f t="shared" si="1879"/>
        <v>0</v>
      </c>
      <c r="CC198" s="65">
        <v>0</v>
      </c>
      <c r="CD198" s="106">
        <v>0</v>
      </c>
      <c r="CE198" s="66">
        <f t="shared" si="1880"/>
        <v>0</v>
      </c>
      <c r="CF198" s="65">
        <v>0</v>
      </c>
      <c r="CG198" s="106">
        <v>0</v>
      </c>
      <c r="CH198" s="66">
        <f t="shared" si="1881"/>
        <v>0</v>
      </c>
      <c r="CI198" s="105">
        <v>4.0000000000000001E-3</v>
      </c>
      <c r="CJ198" s="106">
        <v>1.5489999999999999</v>
      </c>
      <c r="CK198" s="66">
        <f t="shared" si="1882"/>
        <v>387250</v>
      </c>
      <c r="CL198" s="105">
        <v>3.2500000000000001E-2</v>
      </c>
      <c r="CM198" s="106">
        <v>2.6720000000000002</v>
      </c>
      <c r="CN198" s="66">
        <f t="shared" si="1883"/>
        <v>82215.384615384624</v>
      </c>
      <c r="CO198" s="65">
        <v>0</v>
      </c>
      <c r="CP198" s="106">
        <v>0</v>
      </c>
      <c r="CQ198" s="66">
        <f t="shared" si="1884"/>
        <v>0</v>
      </c>
      <c r="CR198" s="65">
        <v>0</v>
      </c>
      <c r="CS198" s="106">
        <v>0</v>
      </c>
      <c r="CT198" s="66">
        <f t="shared" si="1885"/>
        <v>0</v>
      </c>
      <c r="CU198" s="65">
        <v>0</v>
      </c>
      <c r="CV198" s="106">
        <v>0</v>
      </c>
      <c r="CW198" s="66">
        <f t="shared" si="1886"/>
        <v>0</v>
      </c>
      <c r="CX198" s="65">
        <v>0</v>
      </c>
      <c r="CY198" s="106">
        <v>0</v>
      </c>
      <c r="CZ198" s="66">
        <f t="shared" si="1887"/>
        <v>0</v>
      </c>
      <c r="DA198" s="65">
        <v>0</v>
      </c>
      <c r="DB198" s="106">
        <v>0</v>
      </c>
      <c r="DC198" s="66">
        <f t="shared" si="1888"/>
        <v>0</v>
      </c>
      <c r="DD198" s="65">
        <v>0</v>
      </c>
      <c r="DE198" s="106">
        <v>0</v>
      </c>
      <c r="DF198" s="66">
        <f t="shared" si="1889"/>
        <v>0</v>
      </c>
      <c r="DG198" s="65">
        <v>0</v>
      </c>
      <c r="DH198" s="106">
        <v>0</v>
      </c>
      <c r="DI198" s="66">
        <f t="shared" si="1890"/>
        <v>0</v>
      </c>
      <c r="DJ198" s="65">
        <v>0</v>
      </c>
      <c r="DK198" s="106">
        <v>0</v>
      </c>
      <c r="DL198" s="66">
        <f t="shared" si="1891"/>
        <v>0</v>
      </c>
      <c r="DM198" s="65">
        <v>0</v>
      </c>
      <c r="DN198" s="106">
        <v>0</v>
      </c>
      <c r="DO198" s="66">
        <f t="shared" si="1892"/>
        <v>0</v>
      </c>
      <c r="DP198" s="65">
        <v>0</v>
      </c>
      <c r="DQ198" s="106">
        <v>0</v>
      </c>
      <c r="DR198" s="66">
        <f t="shared" si="1893"/>
        <v>0</v>
      </c>
      <c r="DS198" s="65">
        <v>0</v>
      </c>
      <c r="DT198" s="106">
        <v>0</v>
      </c>
      <c r="DU198" s="66">
        <f t="shared" si="1894"/>
        <v>0</v>
      </c>
      <c r="DV198" s="65">
        <v>0</v>
      </c>
      <c r="DW198" s="106">
        <v>0</v>
      </c>
      <c r="DX198" s="66">
        <f t="shared" si="1895"/>
        <v>0</v>
      </c>
      <c r="DY198" s="65">
        <v>0</v>
      </c>
      <c r="DZ198" s="106">
        <v>0</v>
      </c>
      <c r="EA198" s="66">
        <f t="shared" si="1896"/>
        <v>0</v>
      </c>
      <c r="EB198" s="105">
        <v>13.78814</v>
      </c>
      <c r="EC198" s="106">
        <v>1161.539</v>
      </c>
      <c r="ED198" s="66">
        <f t="shared" si="1897"/>
        <v>84241.891944816351</v>
      </c>
      <c r="EE198" s="65">
        <v>0</v>
      </c>
      <c r="EF198" s="106">
        <v>0</v>
      </c>
      <c r="EG198" s="66">
        <f t="shared" si="1898"/>
        <v>0</v>
      </c>
      <c r="EH198" s="65">
        <v>0</v>
      </c>
      <c r="EI198" s="106">
        <v>0</v>
      </c>
      <c r="EJ198" s="66">
        <f t="shared" si="1899"/>
        <v>0</v>
      </c>
      <c r="EK198" s="65">
        <v>0</v>
      </c>
      <c r="EL198" s="106">
        <v>0</v>
      </c>
      <c r="EM198" s="66">
        <f t="shared" si="1900"/>
        <v>0</v>
      </c>
      <c r="EN198" s="105">
        <v>11.943850000000001</v>
      </c>
      <c r="EO198" s="106">
        <v>369.21300000000002</v>
      </c>
      <c r="EP198" s="66">
        <f t="shared" si="1901"/>
        <v>30912.394244736832</v>
      </c>
      <c r="EQ198" s="65">
        <v>0</v>
      </c>
      <c r="ER198" s="106">
        <v>0</v>
      </c>
      <c r="ES198" s="66">
        <f t="shared" si="1902"/>
        <v>0</v>
      </c>
      <c r="ET198" s="65">
        <v>0</v>
      </c>
      <c r="EU198" s="106">
        <v>0</v>
      </c>
      <c r="EV198" s="66">
        <f t="shared" si="1903"/>
        <v>0</v>
      </c>
      <c r="EW198" s="65">
        <v>0</v>
      </c>
      <c r="EX198" s="106">
        <v>0</v>
      </c>
      <c r="EY198" s="66">
        <f t="shared" si="1904"/>
        <v>0</v>
      </c>
      <c r="EZ198" s="105">
        <v>5.444</v>
      </c>
      <c r="FA198" s="106">
        <v>379.37900000000002</v>
      </c>
      <c r="FB198" s="66">
        <f t="shared" si="1905"/>
        <v>69687.5459221161</v>
      </c>
      <c r="FC198" s="105">
        <v>4.8832200000000006</v>
      </c>
      <c r="FD198" s="106">
        <v>284.11900000000003</v>
      </c>
      <c r="FE198" s="66">
        <f t="shared" si="1906"/>
        <v>58182.715503294959</v>
      </c>
      <c r="FF198" s="105">
        <v>40.173220000000001</v>
      </c>
      <c r="FG198" s="106">
        <v>2337.491</v>
      </c>
      <c r="FH198" s="66">
        <f t="shared" si="1907"/>
        <v>58185.303543007009</v>
      </c>
      <c r="FI198" s="65">
        <v>0</v>
      </c>
      <c r="FJ198" s="106">
        <v>0</v>
      </c>
      <c r="FK198" s="66">
        <f t="shared" si="1908"/>
        <v>0</v>
      </c>
      <c r="FL198" s="105">
        <v>0.01</v>
      </c>
      <c r="FM198" s="106">
        <v>3.8380000000000001</v>
      </c>
      <c r="FN198" s="66">
        <f t="shared" si="1909"/>
        <v>383800</v>
      </c>
      <c r="FO198" s="65">
        <v>0</v>
      </c>
      <c r="FP198" s="106">
        <v>0</v>
      </c>
      <c r="FQ198" s="66">
        <f t="shared" si="1910"/>
        <v>0</v>
      </c>
      <c r="FR198" s="65">
        <v>0</v>
      </c>
      <c r="FS198" s="106">
        <v>0</v>
      </c>
      <c r="FT198" s="66">
        <f t="shared" si="1911"/>
        <v>0</v>
      </c>
      <c r="FU198" s="65">
        <v>0</v>
      </c>
      <c r="FV198" s="106">
        <v>0</v>
      </c>
      <c r="FW198" s="66">
        <f t="shared" si="1912"/>
        <v>0</v>
      </c>
      <c r="FX198" s="65">
        <v>0</v>
      </c>
      <c r="FY198" s="106">
        <v>0</v>
      </c>
      <c r="FZ198" s="66">
        <f t="shared" si="1913"/>
        <v>0</v>
      </c>
      <c r="GA198" s="65">
        <v>0</v>
      </c>
      <c r="GB198" s="106">
        <v>0</v>
      </c>
      <c r="GC198" s="66">
        <f t="shared" si="1914"/>
        <v>0</v>
      </c>
      <c r="GD198" s="65">
        <v>0</v>
      </c>
      <c r="GE198" s="106">
        <v>0</v>
      </c>
      <c r="GF198" s="66">
        <f t="shared" si="1915"/>
        <v>0</v>
      </c>
      <c r="GG198" s="65">
        <v>0</v>
      </c>
      <c r="GH198" s="106">
        <v>0</v>
      </c>
      <c r="GI198" s="66">
        <f t="shared" si="1916"/>
        <v>0</v>
      </c>
      <c r="GJ198" s="65">
        <v>0</v>
      </c>
      <c r="GK198" s="106">
        <v>0</v>
      </c>
      <c r="GL198" s="66">
        <f t="shared" si="1917"/>
        <v>0</v>
      </c>
      <c r="GM198" s="65">
        <v>0</v>
      </c>
      <c r="GN198" s="106">
        <v>0</v>
      </c>
      <c r="GO198" s="66">
        <f t="shared" si="1918"/>
        <v>0</v>
      </c>
      <c r="GP198" s="105">
        <v>0.54437999999999998</v>
      </c>
      <c r="GQ198" s="106">
        <v>26.106000000000002</v>
      </c>
      <c r="GR198" s="66">
        <f t="shared" si="1919"/>
        <v>47955.47228039238</v>
      </c>
      <c r="GS198" s="65">
        <v>0</v>
      </c>
      <c r="GT198" s="106">
        <v>0</v>
      </c>
      <c r="GU198" s="66">
        <f t="shared" si="1920"/>
        <v>0</v>
      </c>
      <c r="GV198" s="65">
        <v>0</v>
      </c>
      <c r="GW198" s="106">
        <v>0</v>
      </c>
      <c r="GX198" s="66">
        <f t="shared" si="1921"/>
        <v>0</v>
      </c>
      <c r="GY198" s="65">
        <v>0</v>
      </c>
      <c r="GZ198" s="106">
        <v>0</v>
      </c>
      <c r="HA198" s="66">
        <f t="shared" si="1922"/>
        <v>0</v>
      </c>
      <c r="HB198" s="65">
        <v>0</v>
      </c>
      <c r="HC198" s="106">
        <v>0</v>
      </c>
      <c r="HD198" s="66">
        <f t="shared" si="1923"/>
        <v>0</v>
      </c>
      <c r="HE198" s="65">
        <v>0</v>
      </c>
      <c r="HF198" s="106">
        <v>0</v>
      </c>
      <c r="HG198" s="66">
        <f t="shared" si="1924"/>
        <v>0</v>
      </c>
      <c r="HH198" s="65">
        <v>0</v>
      </c>
      <c r="HI198" s="106">
        <v>0</v>
      </c>
      <c r="HJ198" s="66">
        <f t="shared" si="1925"/>
        <v>0</v>
      </c>
      <c r="HK198" s="65">
        <v>0</v>
      </c>
      <c r="HL198" s="106">
        <v>0</v>
      </c>
      <c r="HM198" s="66">
        <f t="shared" si="1926"/>
        <v>0</v>
      </c>
      <c r="HN198" s="65">
        <v>0</v>
      </c>
      <c r="HO198" s="106">
        <v>0</v>
      </c>
      <c r="HP198" s="66">
        <f t="shared" si="1927"/>
        <v>0</v>
      </c>
      <c r="HQ198" s="65">
        <v>0</v>
      </c>
      <c r="HR198" s="106">
        <v>0</v>
      </c>
      <c r="HS198" s="66">
        <f t="shared" si="1928"/>
        <v>0</v>
      </c>
      <c r="HT198" s="65">
        <v>0</v>
      </c>
      <c r="HU198" s="106">
        <v>0</v>
      </c>
      <c r="HV198" s="66">
        <f t="shared" si="1929"/>
        <v>0</v>
      </c>
      <c r="HW198" s="65">
        <v>0</v>
      </c>
      <c r="HX198" s="106">
        <v>0</v>
      </c>
      <c r="HY198" s="66">
        <f t="shared" si="1930"/>
        <v>0</v>
      </c>
      <c r="HZ198" s="65">
        <v>0</v>
      </c>
      <c r="IA198" s="106">
        <v>0</v>
      </c>
      <c r="IB198" s="66">
        <f t="shared" si="1931"/>
        <v>0</v>
      </c>
      <c r="IC198" s="65">
        <v>0</v>
      </c>
      <c r="ID198" s="106">
        <v>0</v>
      </c>
      <c r="IE198" s="66">
        <f t="shared" si="1932"/>
        <v>0</v>
      </c>
      <c r="IF198" s="65">
        <v>0</v>
      </c>
      <c r="IG198" s="106">
        <v>0</v>
      </c>
      <c r="IH198" s="66">
        <f t="shared" si="1933"/>
        <v>0</v>
      </c>
      <c r="II198" s="65">
        <v>0</v>
      </c>
      <c r="IJ198" s="106">
        <v>0</v>
      </c>
      <c r="IK198" s="66">
        <f t="shared" si="1934"/>
        <v>0</v>
      </c>
      <c r="IL198" s="65">
        <v>0</v>
      </c>
      <c r="IM198" s="106">
        <v>0</v>
      </c>
      <c r="IN198" s="66">
        <f t="shared" si="1935"/>
        <v>0</v>
      </c>
      <c r="IO198" s="105">
        <v>6.25</v>
      </c>
      <c r="IP198" s="106">
        <v>58.81</v>
      </c>
      <c r="IQ198" s="66">
        <f t="shared" si="1936"/>
        <v>9409.6</v>
      </c>
      <c r="IR198" s="105">
        <v>0.18562999999999999</v>
      </c>
      <c r="IS198" s="106">
        <v>8.8390000000000004</v>
      </c>
      <c r="IT198" s="66">
        <f t="shared" si="1937"/>
        <v>47616.225825566995</v>
      </c>
      <c r="IU198" s="65">
        <v>0</v>
      </c>
      <c r="IV198" s="106">
        <v>0</v>
      </c>
      <c r="IW198" s="66">
        <f t="shared" si="1938"/>
        <v>0</v>
      </c>
      <c r="IX198" s="65">
        <v>0</v>
      </c>
      <c r="IY198" s="106">
        <v>0</v>
      </c>
      <c r="IZ198" s="66">
        <f t="shared" si="1939"/>
        <v>0</v>
      </c>
      <c r="JA198" s="65">
        <v>0</v>
      </c>
      <c r="JB198" s="106">
        <v>0</v>
      </c>
      <c r="JC198" s="66">
        <f t="shared" si="1940"/>
        <v>0</v>
      </c>
      <c r="JD198" s="105">
        <v>0.45666000000000001</v>
      </c>
      <c r="JE198" s="106">
        <v>24.306999999999999</v>
      </c>
      <c r="JF198" s="66">
        <f t="shared" si="1941"/>
        <v>53227.784347216737</v>
      </c>
      <c r="JG198" s="65">
        <v>0</v>
      </c>
      <c r="JH198" s="106">
        <v>0</v>
      </c>
      <c r="JI198" s="66">
        <f t="shared" si="1942"/>
        <v>0</v>
      </c>
      <c r="JJ198" s="11">
        <f t="shared" si="1944"/>
        <v>130.0155</v>
      </c>
      <c r="JK198" s="21">
        <f t="shared" si="1945"/>
        <v>7113.1679999999997</v>
      </c>
    </row>
    <row r="199" spans="1:271" x14ac:dyDescent="0.3">
      <c r="A199" s="57">
        <v>2023</v>
      </c>
      <c r="B199" s="58" t="s">
        <v>16</v>
      </c>
      <c r="C199" s="65">
        <v>0</v>
      </c>
      <c r="D199" s="106">
        <v>0</v>
      </c>
      <c r="E199" s="66">
        <f t="shared" si="1946"/>
        <v>0</v>
      </c>
      <c r="F199" s="105">
        <v>0.86582000000000003</v>
      </c>
      <c r="G199" s="106">
        <v>79.138000000000005</v>
      </c>
      <c r="H199" s="66">
        <f t="shared" si="1855"/>
        <v>91402.370007622842</v>
      </c>
      <c r="I199" s="65">
        <v>0</v>
      </c>
      <c r="J199" s="106">
        <v>0</v>
      </c>
      <c r="K199" s="66">
        <f t="shared" si="1856"/>
        <v>0</v>
      </c>
      <c r="L199" s="105">
        <v>1.51607</v>
      </c>
      <c r="M199" s="106">
        <v>108.10899999999999</v>
      </c>
      <c r="N199" s="66">
        <f t="shared" si="1857"/>
        <v>71308.712658386488</v>
      </c>
      <c r="O199" s="65">
        <v>0</v>
      </c>
      <c r="P199" s="106">
        <v>0</v>
      </c>
      <c r="Q199" s="66">
        <f t="shared" si="1858"/>
        <v>0</v>
      </c>
      <c r="R199" s="65">
        <v>0</v>
      </c>
      <c r="S199" s="106">
        <v>0</v>
      </c>
      <c r="T199" s="66">
        <f t="shared" si="1859"/>
        <v>0</v>
      </c>
      <c r="U199" s="65">
        <v>0</v>
      </c>
      <c r="V199" s="106">
        <v>0</v>
      </c>
      <c r="W199" s="66">
        <f t="shared" si="1860"/>
        <v>0</v>
      </c>
      <c r="X199" s="105">
        <v>69.168009999999995</v>
      </c>
      <c r="Y199" s="106">
        <v>2743.6559999999999</v>
      </c>
      <c r="Z199" s="66">
        <f t="shared" si="1861"/>
        <v>39666.545271434014</v>
      </c>
      <c r="AA199" s="65">
        <v>0</v>
      </c>
      <c r="AB199" s="106">
        <v>0</v>
      </c>
      <c r="AC199" s="66">
        <f t="shared" si="1862"/>
        <v>0</v>
      </c>
      <c r="AD199" s="65">
        <v>0</v>
      </c>
      <c r="AE199" s="106">
        <v>0</v>
      </c>
      <c r="AF199" s="66">
        <f t="shared" si="1863"/>
        <v>0</v>
      </c>
      <c r="AG199" s="65">
        <v>0</v>
      </c>
      <c r="AH199" s="106">
        <v>0</v>
      </c>
      <c r="AI199" s="66">
        <f t="shared" si="1864"/>
        <v>0</v>
      </c>
      <c r="AJ199" s="65">
        <v>0</v>
      </c>
      <c r="AK199" s="106">
        <v>0</v>
      </c>
      <c r="AL199" s="66">
        <f t="shared" si="1865"/>
        <v>0</v>
      </c>
      <c r="AM199" s="65">
        <v>0</v>
      </c>
      <c r="AN199" s="106">
        <v>0</v>
      </c>
      <c r="AO199" s="66">
        <f t="shared" si="1866"/>
        <v>0</v>
      </c>
      <c r="AP199" s="65">
        <v>0</v>
      </c>
      <c r="AQ199" s="106">
        <v>0</v>
      </c>
      <c r="AR199" s="66">
        <f t="shared" si="1867"/>
        <v>0</v>
      </c>
      <c r="AS199" s="105">
        <v>1.7430000000000001</v>
      </c>
      <c r="AT199" s="106">
        <v>87.885999999999996</v>
      </c>
      <c r="AU199" s="66">
        <f t="shared" si="1868"/>
        <v>50422.260470453242</v>
      </c>
      <c r="AV199" s="105">
        <v>1.0289999999999999</v>
      </c>
      <c r="AW199" s="106">
        <v>40.279000000000003</v>
      </c>
      <c r="AX199" s="66">
        <f t="shared" si="1869"/>
        <v>39143.828960155493</v>
      </c>
      <c r="AY199" s="65">
        <v>0</v>
      </c>
      <c r="AZ199" s="106">
        <v>0</v>
      </c>
      <c r="BA199" s="66">
        <f t="shared" si="1870"/>
        <v>0</v>
      </c>
      <c r="BB199" s="65">
        <v>0</v>
      </c>
      <c r="BC199" s="106">
        <v>0</v>
      </c>
      <c r="BD199" s="66">
        <f t="shared" si="1871"/>
        <v>0</v>
      </c>
      <c r="BE199" s="105">
        <v>1.2792300000000001</v>
      </c>
      <c r="BF199" s="106">
        <v>47.143999999999998</v>
      </c>
      <c r="BG199" s="66">
        <f t="shared" si="1872"/>
        <v>36853.419635249324</v>
      </c>
      <c r="BH199" s="65">
        <v>0</v>
      </c>
      <c r="BI199" s="106">
        <v>0</v>
      </c>
      <c r="BJ199" s="66">
        <f t="shared" si="1873"/>
        <v>0</v>
      </c>
      <c r="BK199" s="105">
        <v>1.4999999999999999E-2</v>
      </c>
      <c r="BL199" s="106">
        <v>0.68200000000000005</v>
      </c>
      <c r="BM199" s="66">
        <f t="shared" si="1874"/>
        <v>45466.666666666672</v>
      </c>
      <c r="BN199" s="65">
        <v>0</v>
      </c>
      <c r="BO199" s="106">
        <v>0</v>
      </c>
      <c r="BP199" s="66">
        <f t="shared" si="1875"/>
        <v>0</v>
      </c>
      <c r="BQ199" s="65">
        <v>0</v>
      </c>
      <c r="BR199" s="106">
        <v>0</v>
      </c>
      <c r="BS199" s="66">
        <f t="shared" si="1876"/>
        <v>0</v>
      </c>
      <c r="BT199" s="105">
        <v>37.748100000000001</v>
      </c>
      <c r="BU199" s="106">
        <v>1704.115</v>
      </c>
      <c r="BV199" s="66">
        <f t="shared" si="1877"/>
        <v>45144.391373340644</v>
      </c>
      <c r="BW199" s="65">
        <v>0</v>
      </c>
      <c r="BX199" s="106">
        <v>0</v>
      </c>
      <c r="BY199" s="66">
        <f t="shared" si="1878"/>
        <v>0</v>
      </c>
      <c r="BZ199" s="65">
        <v>0</v>
      </c>
      <c r="CA199" s="106">
        <v>0</v>
      </c>
      <c r="CB199" s="66">
        <f t="shared" si="1879"/>
        <v>0</v>
      </c>
      <c r="CC199" s="65">
        <v>0</v>
      </c>
      <c r="CD199" s="106">
        <v>0</v>
      </c>
      <c r="CE199" s="66">
        <f t="shared" si="1880"/>
        <v>0</v>
      </c>
      <c r="CF199" s="65">
        <v>0</v>
      </c>
      <c r="CG199" s="106">
        <v>0</v>
      </c>
      <c r="CH199" s="66">
        <f t="shared" si="1881"/>
        <v>0</v>
      </c>
      <c r="CI199" s="65">
        <v>0</v>
      </c>
      <c r="CJ199" s="106">
        <v>0</v>
      </c>
      <c r="CK199" s="66">
        <f t="shared" si="1882"/>
        <v>0</v>
      </c>
      <c r="CL199" s="105">
        <v>2.1999999999999999E-2</v>
      </c>
      <c r="CM199" s="106">
        <v>2.484</v>
      </c>
      <c r="CN199" s="66">
        <f t="shared" si="1883"/>
        <v>112909.09090909093</v>
      </c>
      <c r="CO199" s="65">
        <v>0</v>
      </c>
      <c r="CP199" s="106">
        <v>0</v>
      </c>
      <c r="CQ199" s="66">
        <f t="shared" si="1884"/>
        <v>0</v>
      </c>
      <c r="CR199" s="65">
        <v>0</v>
      </c>
      <c r="CS199" s="106">
        <v>0</v>
      </c>
      <c r="CT199" s="66">
        <f t="shared" si="1885"/>
        <v>0</v>
      </c>
      <c r="CU199" s="65">
        <v>0</v>
      </c>
      <c r="CV199" s="106">
        <v>0</v>
      </c>
      <c r="CW199" s="66">
        <f t="shared" si="1886"/>
        <v>0</v>
      </c>
      <c r="CX199" s="65">
        <v>0</v>
      </c>
      <c r="CY199" s="106">
        <v>0</v>
      </c>
      <c r="CZ199" s="66">
        <f t="shared" si="1887"/>
        <v>0</v>
      </c>
      <c r="DA199" s="65">
        <v>0</v>
      </c>
      <c r="DB199" s="106">
        <v>0</v>
      </c>
      <c r="DC199" s="66">
        <f t="shared" si="1888"/>
        <v>0</v>
      </c>
      <c r="DD199" s="105">
        <v>0.01</v>
      </c>
      <c r="DE199" s="106">
        <v>3.899</v>
      </c>
      <c r="DF199" s="66">
        <f t="shared" si="1889"/>
        <v>389900</v>
      </c>
      <c r="DG199" s="65">
        <v>0</v>
      </c>
      <c r="DH199" s="106">
        <v>0</v>
      </c>
      <c r="DI199" s="66">
        <f t="shared" si="1890"/>
        <v>0</v>
      </c>
      <c r="DJ199" s="65">
        <v>0</v>
      </c>
      <c r="DK199" s="106">
        <v>0</v>
      </c>
      <c r="DL199" s="66">
        <f t="shared" si="1891"/>
        <v>0</v>
      </c>
      <c r="DM199" s="65">
        <v>0</v>
      </c>
      <c r="DN199" s="106">
        <v>0</v>
      </c>
      <c r="DO199" s="66">
        <f t="shared" si="1892"/>
        <v>0</v>
      </c>
      <c r="DP199" s="65">
        <v>0</v>
      </c>
      <c r="DQ199" s="106">
        <v>0</v>
      </c>
      <c r="DR199" s="66">
        <f t="shared" si="1893"/>
        <v>0</v>
      </c>
      <c r="DS199" s="65">
        <v>0</v>
      </c>
      <c r="DT199" s="106">
        <v>0</v>
      </c>
      <c r="DU199" s="66">
        <f t="shared" si="1894"/>
        <v>0</v>
      </c>
      <c r="DV199" s="65">
        <v>0</v>
      </c>
      <c r="DW199" s="106">
        <v>0</v>
      </c>
      <c r="DX199" s="66">
        <f t="shared" si="1895"/>
        <v>0</v>
      </c>
      <c r="DY199" s="65">
        <v>0</v>
      </c>
      <c r="DZ199" s="106">
        <v>0</v>
      </c>
      <c r="EA199" s="66">
        <f t="shared" si="1896"/>
        <v>0</v>
      </c>
      <c r="EB199" s="105">
        <v>28.943729999999999</v>
      </c>
      <c r="EC199" s="106">
        <v>1937.2</v>
      </c>
      <c r="ED199" s="66">
        <f t="shared" si="1897"/>
        <v>66929.867021285783</v>
      </c>
      <c r="EE199" s="65">
        <v>0</v>
      </c>
      <c r="EF199" s="106">
        <v>0</v>
      </c>
      <c r="EG199" s="66">
        <f t="shared" si="1898"/>
        <v>0</v>
      </c>
      <c r="EH199" s="65">
        <v>0</v>
      </c>
      <c r="EI199" s="106">
        <v>0</v>
      </c>
      <c r="EJ199" s="66">
        <f t="shared" si="1899"/>
        <v>0</v>
      </c>
      <c r="EK199" s="65">
        <v>0</v>
      </c>
      <c r="EL199" s="106">
        <v>0</v>
      </c>
      <c r="EM199" s="66">
        <f t="shared" si="1900"/>
        <v>0</v>
      </c>
      <c r="EN199" s="105">
        <v>0.28799999999999998</v>
      </c>
      <c r="EO199" s="106">
        <v>16.134</v>
      </c>
      <c r="EP199" s="66">
        <f t="shared" si="1901"/>
        <v>56020.833333333336</v>
      </c>
      <c r="EQ199" s="65">
        <v>0</v>
      </c>
      <c r="ER199" s="106">
        <v>0</v>
      </c>
      <c r="ES199" s="66">
        <f t="shared" si="1902"/>
        <v>0</v>
      </c>
      <c r="ET199" s="65">
        <v>0</v>
      </c>
      <c r="EU199" s="106">
        <v>0</v>
      </c>
      <c r="EV199" s="66">
        <f t="shared" si="1903"/>
        <v>0</v>
      </c>
      <c r="EW199" s="65">
        <v>0</v>
      </c>
      <c r="EX199" s="106">
        <v>0</v>
      </c>
      <c r="EY199" s="66">
        <f t="shared" si="1904"/>
        <v>0</v>
      </c>
      <c r="EZ199" s="65">
        <v>0</v>
      </c>
      <c r="FA199" s="106">
        <v>0</v>
      </c>
      <c r="FB199" s="66">
        <f t="shared" si="1905"/>
        <v>0</v>
      </c>
      <c r="FC199" s="105">
        <v>7.2938400000000003</v>
      </c>
      <c r="FD199" s="106">
        <v>477.69499999999999</v>
      </c>
      <c r="FE199" s="66">
        <f t="shared" si="1906"/>
        <v>65492.936505325037</v>
      </c>
      <c r="FF199" s="105">
        <v>34.33164</v>
      </c>
      <c r="FG199" s="106">
        <v>1792.634</v>
      </c>
      <c r="FH199" s="66">
        <f t="shared" si="1907"/>
        <v>52215.216051432442</v>
      </c>
      <c r="FI199" s="65">
        <v>0</v>
      </c>
      <c r="FJ199" s="106">
        <v>0</v>
      </c>
      <c r="FK199" s="66">
        <f t="shared" si="1908"/>
        <v>0</v>
      </c>
      <c r="FL199" s="65">
        <v>0</v>
      </c>
      <c r="FM199" s="106">
        <v>0</v>
      </c>
      <c r="FN199" s="66">
        <f t="shared" si="1909"/>
        <v>0</v>
      </c>
      <c r="FO199" s="65">
        <v>0</v>
      </c>
      <c r="FP199" s="106">
        <v>0</v>
      </c>
      <c r="FQ199" s="66">
        <f t="shared" si="1910"/>
        <v>0</v>
      </c>
      <c r="FR199" s="65">
        <v>0</v>
      </c>
      <c r="FS199" s="106">
        <v>0</v>
      </c>
      <c r="FT199" s="66">
        <f t="shared" si="1911"/>
        <v>0</v>
      </c>
      <c r="FU199" s="65">
        <v>0</v>
      </c>
      <c r="FV199" s="106">
        <v>0</v>
      </c>
      <c r="FW199" s="66">
        <f t="shared" si="1912"/>
        <v>0</v>
      </c>
      <c r="FX199" s="65">
        <v>0</v>
      </c>
      <c r="FY199" s="106">
        <v>0</v>
      </c>
      <c r="FZ199" s="66">
        <f t="shared" si="1913"/>
        <v>0</v>
      </c>
      <c r="GA199" s="65">
        <v>0</v>
      </c>
      <c r="GB199" s="106">
        <v>0</v>
      </c>
      <c r="GC199" s="66">
        <f t="shared" si="1914"/>
        <v>0</v>
      </c>
      <c r="GD199" s="65">
        <v>0</v>
      </c>
      <c r="GE199" s="106">
        <v>0</v>
      </c>
      <c r="GF199" s="66">
        <f t="shared" si="1915"/>
        <v>0</v>
      </c>
      <c r="GG199" s="65">
        <v>0</v>
      </c>
      <c r="GH199" s="106">
        <v>0</v>
      </c>
      <c r="GI199" s="66">
        <f t="shared" si="1916"/>
        <v>0</v>
      </c>
      <c r="GJ199" s="65">
        <v>0</v>
      </c>
      <c r="GK199" s="106">
        <v>0</v>
      </c>
      <c r="GL199" s="66">
        <f t="shared" si="1917"/>
        <v>0</v>
      </c>
      <c r="GM199" s="65">
        <v>0</v>
      </c>
      <c r="GN199" s="106">
        <v>0</v>
      </c>
      <c r="GO199" s="66">
        <f t="shared" si="1918"/>
        <v>0</v>
      </c>
      <c r="GP199" s="105">
        <v>0.23324</v>
      </c>
      <c r="GQ199" s="106">
        <v>14.88</v>
      </c>
      <c r="GR199" s="66">
        <f t="shared" si="1919"/>
        <v>63796.947350368719</v>
      </c>
      <c r="GS199" s="65">
        <v>0</v>
      </c>
      <c r="GT199" s="106">
        <v>0</v>
      </c>
      <c r="GU199" s="66">
        <f t="shared" si="1920"/>
        <v>0</v>
      </c>
      <c r="GV199" s="65">
        <v>0</v>
      </c>
      <c r="GW199" s="106">
        <v>0</v>
      </c>
      <c r="GX199" s="66">
        <f t="shared" si="1921"/>
        <v>0</v>
      </c>
      <c r="GY199" s="65">
        <v>0</v>
      </c>
      <c r="GZ199" s="106">
        <v>0</v>
      </c>
      <c r="HA199" s="66">
        <f t="shared" si="1922"/>
        <v>0</v>
      </c>
      <c r="HB199" s="65">
        <v>0</v>
      </c>
      <c r="HC199" s="106">
        <v>0</v>
      </c>
      <c r="HD199" s="66">
        <f t="shared" si="1923"/>
        <v>0</v>
      </c>
      <c r="HE199" s="65">
        <v>0</v>
      </c>
      <c r="HF199" s="106">
        <v>0</v>
      </c>
      <c r="HG199" s="66">
        <f t="shared" si="1924"/>
        <v>0</v>
      </c>
      <c r="HH199" s="65">
        <v>0</v>
      </c>
      <c r="HI199" s="106">
        <v>0</v>
      </c>
      <c r="HJ199" s="66">
        <f t="shared" si="1925"/>
        <v>0</v>
      </c>
      <c r="HK199" s="65">
        <v>0</v>
      </c>
      <c r="HL199" s="106">
        <v>0</v>
      </c>
      <c r="HM199" s="66">
        <f t="shared" si="1926"/>
        <v>0</v>
      </c>
      <c r="HN199" s="65">
        <v>0</v>
      </c>
      <c r="HO199" s="106">
        <v>0</v>
      </c>
      <c r="HP199" s="66">
        <f t="shared" si="1927"/>
        <v>0</v>
      </c>
      <c r="HQ199" s="65">
        <v>0</v>
      </c>
      <c r="HR199" s="106">
        <v>0</v>
      </c>
      <c r="HS199" s="66">
        <f t="shared" si="1928"/>
        <v>0</v>
      </c>
      <c r="HT199" s="65">
        <v>0</v>
      </c>
      <c r="HU199" s="106">
        <v>0</v>
      </c>
      <c r="HV199" s="66">
        <f t="shared" si="1929"/>
        <v>0</v>
      </c>
      <c r="HW199" s="65">
        <v>0</v>
      </c>
      <c r="HX199" s="106">
        <v>0</v>
      </c>
      <c r="HY199" s="66">
        <f t="shared" si="1930"/>
        <v>0</v>
      </c>
      <c r="HZ199" s="65">
        <v>0</v>
      </c>
      <c r="IA199" s="106">
        <v>0</v>
      </c>
      <c r="IB199" s="66">
        <f t="shared" si="1931"/>
        <v>0</v>
      </c>
      <c r="IC199" s="65">
        <v>0</v>
      </c>
      <c r="ID199" s="106">
        <v>0</v>
      </c>
      <c r="IE199" s="66">
        <f t="shared" si="1932"/>
        <v>0</v>
      </c>
      <c r="IF199" s="65">
        <v>0</v>
      </c>
      <c r="IG199" s="106">
        <v>0</v>
      </c>
      <c r="IH199" s="66">
        <f t="shared" si="1933"/>
        <v>0</v>
      </c>
      <c r="II199" s="65">
        <v>0</v>
      </c>
      <c r="IJ199" s="106">
        <v>0</v>
      </c>
      <c r="IK199" s="66">
        <f t="shared" si="1934"/>
        <v>0</v>
      </c>
      <c r="IL199" s="65">
        <v>0</v>
      </c>
      <c r="IM199" s="106">
        <v>0</v>
      </c>
      <c r="IN199" s="66">
        <f t="shared" si="1935"/>
        <v>0</v>
      </c>
      <c r="IO199" s="105">
        <v>4.1421800000000006</v>
      </c>
      <c r="IP199" s="106">
        <v>124.708</v>
      </c>
      <c r="IQ199" s="66">
        <f t="shared" si="1936"/>
        <v>30106.851947525211</v>
      </c>
      <c r="IR199" s="105">
        <v>8.9400000000000007E-2</v>
      </c>
      <c r="IS199" s="106">
        <v>5.6660000000000004</v>
      </c>
      <c r="IT199" s="66">
        <f t="shared" si="1937"/>
        <v>63378.076062639819</v>
      </c>
      <c r="IU199" s="65">
        <v>0</v>
      </c>
      <c r="IV199" s="106">
        <v>0</v>
      </c>
      <c r="IW199" s="66">
        <f t="shared" si="1938"/>
        <v>0</v>
      </c>
      <c r="IX199" s="65">
        <v>0</v>
      </c>
      <c r="IY199" s="106">
        <v>0</v>
      </c>
      <c r="IZ199" s="66">
        <f t="shared" si="1939"/>
        <v>0</v>
      </c>
      <c r="JA199" s="65">
        <v>0</v>
      </c>
      <c r="JB199" s="106">
        <v>0</v>
      </c>
      <c r="JC199" s="66">
        <f t="shared" si="1940"/>
        <v>0</v>
      </c>
      <c r="JD199" s="105">
        <v>0.56659999999999999</v>
      </c>
      <c r="JE199" s="106">
        <v>33.024999999999999</v>
      </c>
      <c r="JF199" s="66">
        <f t="shared" si="1941"/>
        <v>58286.268972820333</v>
      </c>
      <c r="JG199" s="105">
        <v>7.2279999999999998</v>
      </c>
      <c r="JH199" s="106">
        <v>85.853999999999999</v>
      </c>
      <c r="JI199" s="66">
        <f t="shared" si="1942"/>
        <v>11877.974543442169</v>
      </c>
      <c r="JJ199" s="11">
        <f t="shared" si="1944"/>
        <v>196.51285999999999</v>
      </c>
      <c r="JK199" s="21">
        <f t="shared" si="1945"/>
        <v>9305.1879999999983</v>
      </c>
    </row>
    <row r="200" spans="1:271" ht="15" thickBot="1" x14ac:dyDescent="0.35">
      <c r="A200" s="91"/>
      <c r="B200" s="93" t="s">
        <v>17</v>
      </c>
      <c r="C200" s="94">
        <f t="shared" ref="C200:D200" si="1947">SUM(C188:C199)</f>
        <v>0</v>
      </c>
      <c r="D200" s="95">
        <f t="shared" si="1947"/>
        <v>0</v>
      </c>
      <c r="E200" s="70"/>
      <c r="F200" s="94">
        <f t="shared" ref="F200:G200" si="1948">SUM(F188:F199)</f>
        <v>87.846720000000005</v>
      </c>
      <c r="G200" s="95">
        <f t="shared" si="1948"/>
        <v>784.49500000000012</v>
      </c>
      <c r="H200" s="70"/>
      <c r="I200" s="94">
        <f t="shared" ref="I200:J200" si="1949">SUM(I188:I199)</f>
        <v>0</v>
      </c>
      <c r="J200" s="95">
        <f t="shared" si="1949"/>
        <v>0</v>
      </c>
      <c r="K200" s="70"/>
      <c r="L200" s="94">
        <f t="shared" ref="L200:M200" si="1950">SUM(L188:L199)</f>
        <v>1.9762</v>
      </c>
      <c r="M200" s="95">
        <f t="shared" si="1950"/>
        <v>132.798</v>
      </c>
      <c r="N200" s="70"/>
      <c r="O200" s="94">
        <f t="shared" ref="O200:P200" si="1951">SUM(O188:O199)</f>
        <v>0</v>
      </c>
      <c r="P200" s="95">
        <f t="shared" si="1951"/>
        <v>0</v>
      </c>
      <c r="Q200" s="70"/>
      <c r="R200" s="94">
        <f t="shared" ref="R200:S200" si="1952">SUM(R188:R199)</f>
        <v>0</v>
      </c>
      <c r="S200" s="95">
        <f t="shared" si="1952"/>
        <v>0</v>
      </c>
      <c r="T200" s="70"/>
      <c r="U200" s="94">
        <f t="shared" ref="U200:V200" si="1953">SUM(U188:U199)</f>
        <v>0</v>
      </c>
      <c r="V200" s="95">
        <f t="shared" si="1953"/>
        <v>0</v>
      </c>
      <c r="W200" s="70"/>
      <c r="X200" s="94">
        <f t="shared" ref="X200:Y200" si="1954">SUM(X188:X199)</f>
        <v>810.77825999999993</v>
      </c>
      <c r="Y200" s="95">
        <f t="shared" si="1954"/>
        <v>39890.163000000008</v>
      </c>
      <c r="Z200" s="70"/>
      <c r="AA200" s="94">
        <f t="shared" ref="AA200:AB200" si="1955">SUM(AA188:AA199)</f>
        <v>0</v>
      </c>
      <c r="AB200" s="95">
        <f t="shared" si="1955"/>
        <v>0</v>
      </c>
      <c r="AC200" s="70"/>
      <c r="AD200" s="94">
        <f t="shared" ref="AD200:AE200" si="1956">SUM(AD188:AD199)</f>
        <v>0</v>
      </c>
      <c r="AE200" s="95">
        <f t="shared" si="1956"/>
        <v>0</v>
      </c>
      <c r="AF200" s="70"/>
      <c r="AG200" s="94">
        <f t="shared" ref="AG200:AH200" si="1957">SUM(AG188:AG199)</f>
        <v>0</v>
      </c>
      <c r="AH200" s="95">
        <f t="shared" si="1957"/>
        <v>0</v>
      </c>
      <c r="AI200" s="70"/>
      <c r="AJ200" s="94">
        <f t="shared" ref="AJ200:AK200" si="1958">SUM(AJ188:AJ199)</f>
        <v>0</v>
      </c>
      <c r="AK200" s="95">
        <f t="shared" si="1958"/>
        <v>0</v>
      </c>
      <c r="AL200" s="70"/>
      <c r="AM200" s="94">
        <f t="shared" ref="AM200:AN200" si="1959">SUM(AM188:AM199)</f>
        <v>0</v>
      </c>
      <c r="AN200" s="95">
        <f t="shared" si="1959"/>
        <v>0</v>
      </c>
      <c r="AO200" s="70"/>
      <c r="AP200" s="94">
        <f t="shared" ref="AP200:AQ200" si="1960">SUM(AP188:AP199)</f>
        <v>0</v>
      </c>
      <c r="AQ200" s="95">
        <f t="shared" si="1960"/>
        <v>0</v>
      </c>
      <c r="AR200" s="70"/>
      <c r="AS200" s="94">
        <f t="shared" ref="AS200:AT200" si="1961">SUM(AS188:AS199)</f>
        <v>5.1890000000000001</v>
      </c>
      <c r="AT200" s="95">
        <f t="shared" si="1961"/>
        <v>126.30699999999999</v>
      </c>
      <c r="AU200" s="70"/>
      <c r="AV200" s="94">
        <f t="shared" ref="AV200:AW200" si="1962">SUM(AV188:AV199)</f>
        <v>1.0319999999999998</v>
      </c>
      <c r="AW200" s="95">
        <f t="shared" si="1962"/>
        <v>40.521000000000001</v>
      </c>
      <c r="AX200" s="70"/>
      <c r="AY200" s="94">
        <f t="shared" ref="AY200:AZ200" si="1963">SUM(AY188:AY199)</f>
        <v>0</v>
      </c>
      <c r="AZ200" s="95">
        <f t="shared" si="1963"/>
        <v>0</v>
      </c>
      <c r="BA200" s="70"/>
      <c r="BB200" s="94">
        <f t="shared" ref="BB200:BC200" si="1964">SUM(BB188:BB199)</f>
        <v>0.58799999999999997</v>
      </c>
      <c r="BC200" s="95">
        <f t="shared" si="1964"/>
        <v>32.152999999999999</v>
      </c>
      <c r="BD200" s="70"/>
      <c r="BE200" s="94">
        <f t="shared" ref="BE200:BF200" si="1965">SUM(BE188:BE199)</f>
        <v>22.126390000000001</v>
      </c>
      <c r="BF200" s="95">
        <f t="shared" si="1965"/>
        <v>1024.951</v>
      </c>
      <c r="BG200" s="70"/>
      <c r="BH200" s="94">
        <f t="shared" ref="BH200:BI200" si="1966">SUM(BH188:BH199)</f>
        <v>0</v>
      </c>
      <c r="BI200" s="95">
        <f t="shared" si="1966"/>
        <v>0</v>
      </c>
      <c r="BJ200" s="70"/>
      <c r="BK200" s="94">
        <f t="shared" ref="BK200:BL200" si="1967">SUM(BK188:BK199)</f>
        <v>1.4999999999999999E-2</v>
      </c>
      <c r="BL200" s="95">
        <f t="shared" si="1967"/>
        <v>0.68200000000000005</v>
      </c>
      <c r="BM200" s="70"/>
      <c r="BN200" s="94">
        <f t="shared" ref="BN200:BO200" si="1968">SUM(BN188:BN199)</f>
        <v>0</v>
      </c>
      <c r="BO200" s="95">
        <f t="shared" si="1968"/>
        <v>0</v>
      </c>
      <c r="BP200" s="70"/>
      <c r="BQ200" s="94">
        <f t="shared" ref="BQ200:BR200" si="1969">SUM(BQ188:BQ199)</f>
        <v>0</v>
      </c>
      <c r="BR200" s="95">
        <f t="shared" si="1969"/>
        <v>0</v>
      </c>
      <c r="BS200" s="70"/>
      <c r="BT200" s="94">
        <f t="shared" ref="BT200:BU200" si="1970">SUM(BT188:BT199)</f>
        <v>309.32325000000003</v>
      </c>
      <c r="BU200" s="95">
        <f t="shared" si="1970"/>
        <v>13727.053999999998</v>
      </c>
      <c r="BV200" s="70"/>
      <c r="BW200" s="94">
        <f t="shared" ref="BW200:BX200" si="1971">SUM(BW188:BW199)</f>
        <v>0</v>
      </c>
      <c r="BX200" s="95">
        <f t="shared" si="1971"/>
        <v>0</v>
      </c>
      <c r="BY200" s="70"/>
      <c r="BZ200" s="94">
        <f t="shared" ref="BZ200:CA200" si="1972">SUM(BZ188:BZ199)</f>
        <v>0</v>
      </c>
      <c r="CA200" s="95">
        <f t="shared" si="1972"/>
        <v>0</v>
      </c>
      <c r="CB200" s="70"/>
      <c r="CC200" s="94">
        <f t="shared" ref="CC200:CD200" si="1973">SUM(CC188:CC199)</f>
        <v>0</v>
      </c>
      <c r="CD200" s="95">
        <f t="shared" si="1973"/>
        <v>0</v>
      </c>
      <c r="CE200" s="70"/>
      <c r="CF200" s="94">
        <f t="shared" ref="CF200:CG200" si="1974">SUM(CF188:CF199)</f>
        <v>0</v>
      </c>
      <c r="CG200" s="95">
        <f t="shared" si="1974"/>
        <v>0</v>
      </c>
      <c r="CH200" s="70"/>
      <c r="CI200" s="94">
        <f t="shared" ref="CI200:CJ200" si="1975">SUM(CI188:CI199)</f>
        <v>3.6640000000000006E-2</v>
      </c>
      <c r="CJ200" s="95">
        <f t="shared" si="1975"/>
        <v>2.3239999999999998</v>
      </c>
      <c r="CK200" s="70"/>
      <c r="CL200" s="94">
        <f t="shared" ref="CL200:CM200" si="1976">SUM(CL188:CL199)</f>
        <v>1.1856199999999999</v>
      </c>
      <c r="CM200" s="95">
        <f t="shared" si="1976"/>
        <v>67.47699999999999</v>
      </c>
      <c r="CN200" s="70"/>
      <c r="CO200" s="94">
        <f t="shared" ref="CO200:CP200" si="1977">SUM(CO188:CO199)</f>
        <v>0</v>
      </c>
      <c r="CP200" s="95">
        <f t="shared" si="1977"/>
        <v>0</v>
      </c>
      <c r="CQ200" s="70"/>
      <c r="CR200" s="94">
        <f t="shared" ref="CR200:CS200" si="1978">SUM(CR188:CR199)</f>
        <v>0</v>
      </c>
      <c r="CS200" s="95">
        <f t="shared" si="1978"/>
        <v>0</v>
      </c>
      <c r="CT200" s="70"/>
      <c r="CU200" s="94">
        <f t="shared" ref="CU200:CV200" si="1979">SUM(CU188:CU199)</f>
        <v>0</v>
      </c>
      <c r="CV200" s="95">
        <f t="shared" si="1979"/>
        <v>0</v>
      </c>
      <c r="CW200" s="70"/>
      <c r="CX200" s="94">
        <f t="shared" ref="CX200:CY200" si="1980">SUM(CX188:CX199)</f>
        <v>0</v>
      </c>
      <c r="CY200" s="95">
        <f t="shared" si="1980"/>
        <v>0</v>
      </c>
      <c r="CZ200" s="70"/>
      <c r="DA200" s="94">
        <f t="shared" ref="DA200:DB200" si="1981">SUM(DA188:DA199)</f>
        <v>0</v>
      </c>
      <c r="DB200" s="95">
        <f t="shared" si="1981"/>
        <v>0</v>
      </c>
      <c r="DC200" s="70"/>
      <c r="DD200" s="94">
        <f t="shared" ref="DD200:DE200" si="1982">SUM(DD188:DD199)</f>
        <v>0.15923000000000001</v>
      </c>
      <c r="DE200" s="95">
        <f t="shared" si="1982"/>
        <v>7.798</v>
      </c>
      <c r="DF200" s="70"/>
      <c r="DG200" s="94">
        <f t="shared" ref="DG200:DH200" si="1983">SUM(DG188:DG199)</f>
        <v>0</v>
      </c>
      <c r="DH200" s="95">
        <f t="shared" si="1983"/>
        <v>0</v>
      </c>
      <c r="DI200" s="70"/>
      <c r="DJ200" s="94">
        <f t="shared" ref="DJ200:DK200" si="1984">SUM(DJ188:DJ199)</f>
        <v>0</v>
      </c>
      <c r="DK200" s="95">
        <f t="shared" si="1984"/>
        <v>0</v>
      </c>
      <c r="DL200" s="70"/>
      <c r="DM200" s="94">
        <f t="shared" ref="DM200:DN200" si="1985">SUM(DM188:DM199)</f>
        <v>7.3999999999999996E-2</v>
      </c>
      <c r="DN200" s="95">
        <f t="shared" si="1985"/>
        <v>8.6959999999999997</v>
      </c>
      <c r="DO200" s="70"/>
      <c r="DP200" s="94">
        <f t="shared" ref="DP200:DQ200" si="1986">SUM(DP188:DP199)</f>
        <v>0.38571000000000005</v>
      </c>
      <c r="DQ200" s="95">
        <f t="shared" si="1986"/>
        <v>12.149000000000001</v>
      </c>
      <c r="DR200" s="70"/>
      <c r="DS200" s="94">
        <f t="shared" ref="DS200:DT200" si="1987">SUM(DS188:DS199)</f>
        <v>0</v>
      </c>
      <c r="DT200" s="95">
        <f t="shared" si="1987"/>
        <v>0</v>
      </c>
      <c r="DU200" s="70"/>
      <c r="DV200" s="94">
        <f t="shared" ref="DV200:DW200" si="1988">SUM(DV188:DV199)</f>
        <v>0</v>
      </c>
      <c r="DW200" s="95">
        <f t="shared" si="1988"/>
        <v>0</v>
      </c>
      <c r="DX200" s="70"/>
      <c r="DY200" s="94">
        <f t="shared" ref="DY200:DZ200" si="1989">SUM(DY188:DY199)</f>
        <v>0</v>
      </c>
      <c r="DZ200" s="95">
        <f t="shared" si="1989"/>
        <v>0</v>
      </c>
      <c r="EA200" s="70"/>
      <c r="EB200" s="94">
        <f t="shared" ref="EB200:EC200" si="1990">SUM(EB188:EB199)</f>
        <v>230.06134999999998</v>
      </c>
      <c r="EC200" s="95">
        <f t="shared" si="1990"/>
        <v>11378.212000000001</v>
      </c>
      <c r="ED200" s="70"/>
      <c r="EE200" s="94">
        <f t="shared" ref="EE200:EF200" si="1991">SUM(EE188:EE199)</f>
        <v>0</v>
      </c>
      <c r="EF200" s="95">
        <f t="shared" si="1991"/>
        <v>0</v>
      </c>
      <c r="EG200" s="70"/>
      <c r="EH200" s="94">
        <f t="shared" ref="EH200:EI200" si="1992">SUM(EH188:EH199)</f>
        <v>0</v>
      </c>
      <c r="EI200" s="95">
        <f t="shared" si="1992"/>
        <v>0</v>
      </c>
      <c r="EJ200" s="70"/>
      <c r="EK200" s="94">
        <f t="shared" ref="EK200:EL200" si="1993">SUM(EK188:EK199)</f>
        <v>0.52200000000000002</v>
      </c>
      <c r="EL200" s="95">
        <f t="shared" si="1993"/>
        <v>24.757000000000001</v>
      </c>
      <c r="EM200" s="70"/>
      <c r="EN200" s="94">
        <f t="shared" ref="EN200:EO200" si="1994">SUM(EN188:EN199)</f>
        <v>19.54025</v>
      </c>
      <c r="EO200" s="95">
        <f t="shared" si="1994"/>
        <v>792.34500000000003</v>
      </c>
      <c r="EP200" s="70"/>
      <c r="EQ200" s="94">
        <f t="shared" ref="EQ200:ER200" si="1995">SUM(EQ188:EQ199)</f>
        <v>0.95080000000000009</v>
      </c>
      <c r="ER200" s="95">
        <f t="shared" si="1995"/>
        <v>111.42</v>
      </c>
      <c r="ES200" s="70"/>
      <c r="ET200" s="94">
        <f t="shared" ref="ET200:EU200" si="1996">SUM(ET188:ET199)</f>
        <v>0</v>
      </c>
      <c r="EU200" s="95">
        <f t="shared" si="1996"/>
        <v>0</v>
      </c>
      <c r="EV200" s="70"/>
      <c r="EW200" s="94">
        <f t="shared" ref="EW200:EX200" si="1997">SUM(EW188:EW199)</f>
        <v>0</v>
      </c>
      <c r="EX200" s="95">
        <f t="shared" si="1997"/>
        <v>0</v>
      </c>
      <c r="EY200" s="70"/>
      <c r="EZ200" s="94">
        <f t="shared" ref="EZ200:FA200" si="1998">SUM(EZ188:EZ199)</f>
        <v>24.810089999999999</v>
      </c>
      <c r="FA200" s="95">
        <f t="shared" si="1998"/>
        <v>1686.0120000000002</v>
      </c>
      <c r="FB200" s="70"/>
      <c r="FC200" s="94">
        <f t="shared" ref="FC200:FD200" si="1999">SUM(FC188:FC199)</f>
        <v>572.70580000000018</v>
      </c>
      <c r="FD200" s="95">
        <f t="shared" si="1999"/>
        <v>12315.38</v>
      </c>
      <c r="FE200" s="70"/>
      <c r="FF200" s="94">
        <f t="shared" ref="FF200:FG200" si="2000">SUM(FF188:FF199)</f>
        <v>773.04826999999989</v>
      </c>
      <c r="FG200" s="95">
        <f t="shared" si="2000"/>
        <v>33918.370999999999</v>
      </c>
      <c r="FH200" s="70"/>
      <c r="FI200" s="94">
        <f t="shared" ref="FI200:FJ200" si="2001">SUM(FI188:FI199)</f>
        <v>0</v>
      </c>
      <c r="FJ200" s="95">
        <f t="shared" si="2001"/>
        <v>0</v>
      </c>
      <c r="FK200" s="70"/>
      <c r="FL200" s="94">
        <f t="shared" ref="FL200:FM200" si="2002">SUM(FL188:FL199)</f>
        <v>0.01</v>
      </c>
      <c r="FM200" s="95">
        <f t="shared" si="2002"/>
        <v>3.8380000000000001</v>
      </c>
      <c r="FN200" s="70"/>
      <c r="FO200" s="94">
        <f t="shared" ref="FO200:FP200" si="2003">SUM(FO188:FO199)</f>
        <v>1.7692399999999999</v>
      </c>
      <c r="FP200" s="95">
        <f t="shared" si="2003"/>
        <v>237.01799999999997</v>
      </c>
      <c r="FQ200" s="70"/>
      <c r="FR200" s="94">
        <f t="shared" ref="FR200:FS200" si="2004">SUM(FR188:FR199)</f>
        <v>0</v>
      </c>
      <c r="FS200" s="95">
        <f t="shared" si="2004"/>
        <v>0</v>
      </c>
      <c r="FT200" s="70"/>
      <c r="FU200" s="94">
        <f t="shared" ref="FU200:FV200" si="2005">SUM(FU188:FU199)</f>
        <v>0</v>
      </c>
      <c r="FV200" s="95">
        <f t="shared" si="2005"/>
        <v>0</v>
      </c>
      <c r="FW200" s="70"/>
      <c r="FX200" s="94">
        <f t="shared" ref="FX200:FY200" si="2006">SUM(FX188:FX199)</f>
        <v>0</v>
      </c>
      <c r="FY200" s="95">
        <f t="shared" si="2006"/>
        <v>0</v>
      </c>
      <c r="FZ200" s="70"/>
      <c r="GA200" s="94">
        <f t="shared" ref="GA200:GB200" si="2007">SUM(GA188:GA199)</f>
        <v>0</v>
      </c>
      <c r="GB200" s="95">
        <f t="shared" si="2007"/>
        <v>0</v>
      </c>
      <c r="GC200" s="70"/>
      <c r="GD200" s="94">
        <f t="shared" ref="GD200:GE200" si="2008">SUM(GD188:GD199)</f>
        <v>2.5999999999999999E-2</v>
      </c>
      <c r="GE200" s="95">
        <f t="shared" si="2008"/>
        <v>1.665</v>
      </c>
      <c r="GF200" s="70"/>
      <c r="GG200" s="94">
        <f t="shared" ref="GG200:GH200" si="2009">SUM(GG188:GG199)</f>
        <v>1.68729</v>
      </c>
      <c r="GH200" s="95">
        <f t="shared" si="2009"/>
        <v>79.239000000000004</v>
      </c>
      <c r="GI200" s="70"/>
      <c r="GJ200" s="94">
        <f t="shared" ref="GJ200:GK200" si="2010">SUM(GJ188:GJ199)</f>
        <v>0</v>
      </c>
      <c r="GK200" s="95">
        <f t="shared" si="2010"/>
        <v>0</v>
      </c>
      <c r="GL200" s="70"/>
      <c r="GM200" s="94">
        <f t="shared" ref="GM200:GN200" si="2011">SUM(GM188:GM199)</f>
        <v>0</v>
      </c>
      <c r="GN200" s="95">
        <f t="shared" si="2011"/>
        <v>0</v>
      </c>
      <c r="GO200" s="70"/>
      <c r="GP200" s="94">
        <f t="shared" ref="GP200:GQ200" si="2012">SUM(GP188:GP199)</f>
        <v>3.9630899999999998</v>
      </c>
      <c r="GQ200" s="95">
        <f t="shared" si="2012"/>
        <v>167.76899999999998</v>
      </c>
      <c r="GR200" s="70"/>
      <c r="GS200" s="94">
        <f t="shared" ref="GS200:GT200" si="2013">SUM(GS188:GS199)</f>
        <v>3.1179999999999999E-2</v>
      </c>
      <c r="GT200" s="95">
        <f t="shared" si="2013"/>
        <v>4.8070000000000004</v>
      </c>
      <c r="GU200" s="70"/>
      <c r="GV200" s="94">
        <f t="shared" ref="GV200:GW200" si="2014">SUM(GV188:GV199)</f>
        <v>0</v>
      </c>
      <c r="GW200" s="95">
        <f t="shared" si="2014"/>
        <v>0</v>
      </c>
      <c r="GX200" s="70"/>
      <c r="GY200" s="94">
        <f t="shared" ref="GY200:GZ200" si="2015">SUM(GY188:GY199)</f>
        <v>0</v>
      </c>
      <c r="GZ200" s="95">
        <f t="shared" si="2015"/>
        <v>0</v>
      </c>
      <c r="HA200" s="70"/>
      <c r="HB200" s="94">
        <f t="shared" ref="HB200:HC200" si="2016">SUM(HB188:HB199)</f>
        <v>0</v>
      </c>
      <c r="HC200" s="95">
        <f t="shared" si="2016"/>
        <v>0</v>
      </c>
      <c r="HD200" s="70"/>
      <c r="HE200" s="94">
        <f t="shared" ref="HE200:HF200" si="2017">SUM(HE188:HE199)</f>
        <v>5.0999999999999997E-2</v>
      </c>
      <c r="HF200" s="95">
        <f t="shared" si="2017"/>
        <v>2.339</v>
      </c>
      <c r="HG200" s="70"/>
      <c r="HH200" s="94">
        <f t="shared" ref="HH200:HI200" si="2018">SUM(HH188:HH199)</f>
        <v>0</v>
      </c>
      <c r="HI200" s="95">
        <f t="shared" si="2018"/>
        <v>0</v>
      </c>
      <c r="HJ200" s="70"/>
      <c r="HK200" s="94">
        <f t="shared" ref="HK200:HL200" si="2019">SUM(HK188:HK199)</f>
        <v>0</v>
      </c>
      <c r="HL200" s="95">
        <f t="shared" si="2019"/>
        <v>0</v>
      </c>
      <c r="HM200" s="70"/>
      <c r="HN200" s="94">
        <f t="shared" ref="HN200:HO200" si="2020">SUM(HN188:HN199)</f>
        <v>0</v>
      </c>
      <c r="HO200" s="95">
        <f t="shared" si="2020"/>
        <v>0</v>
      </c>
      <c r="HP200" s="70"/>
      <c r="HQ200" s="94">
        <f t="shared" ref="HQ200:HR200" si="2021">SUM(HQ188:HQ199)</f>
        <v>0</v>
      </c>
      <c r="HR200" s="95">
        <f t="shared" si="2021"/>
        <v>0</v>
      </c>
      <c r="HS200" s="70"/>
      <c r="HT200" s="94">
        <f t="shared" ref="HT200:HU200" si="2022">SUM(HT188:HT199)</f>
        <v>0</v>
      </c>
      <c r="HU200" s="95">
        <f t="shared" si="2022"/>
        <v>0</v>
      </c>
      <c r="HV200" s="70"/>
      <c r="HW200" s="94">
        <f t="shared" ref="HW200:HX200" si="2023">SUM(HW188:HW199)</f>
        <v>0</v>
      </c>
      <c r="HX200" s="95">
        <f t="shared" si="2023"/>
        <v>0</v>
      </c>
      <c r="HY200" s="70"/>
      <c r="HZ200" s="94">
        <f t="shared" ref="HZ200:IA200" si="2024">SUM(HZ188:HZ199)</f>
        <v>0</v>
      </c>
      <c r="IA200" s="95">
        <f t="shared" si="2024"/>
        <v>0</v>
      </c>
      <c r="IB200" s="70"/>
      <c r="IC200" s="94">
        <f t="shared" ref="IC200:ID200" si="2025">SUM(IC188:IC199)</f>
        <v>0.12428</v>
      </c>
      <c r="ID200" s="95">
        <f t="shared" si="2025"/>
        <v>7.1120000000000001</v>
      </c>
      <c r="IE200" s="70"/>
      <c r="IF200" s="94">
        <f t="shared" ref="IF200:IG200" si="2026">SUM(IF188:IF199)</f>
        <v>0</v>
      </c>
      <c r="IG200" s="95">
        <f t="shared" si="2026"/>
        <v>0</v>
      </c>
      <c r="IH200" s="70"/>
      <c r="II200" s="94">
        <f t="shared" ref="II200:IJ200" si="2027">SUM(II188:II199)</f>
        <v>0</v>
      </c>
      <c r="IJ200" s="95">
        <f t="shared" si="2027"/>
        <v>0</v>
      </c>
      <c r="IK200" s="70"/>
      <c r="IL200" s="94">
        <f t="shared" ref="IL200:IM200" si="2028">SUM(IL188:IL199)</f>
        <v>0</v>
      </c>
      <c r="IM200" s="95">
        <f t="shared" si="2028"/>
        <v>0</v>
      </c>
      <c r="IN200" s="70"/>
      <c r="IO200" s="94">
        <f t="shared" ref="IO200:IP200" si="2029">SUM(IO188:IO199)</f>
        <v>57.649990000000003</v>
      </c>
      <c r="IP200" s="95">
        <f t="shared" si="2029"/>
        <v>2235.5889999999999</v>
      </c>
      <c r="IQ200" s="70"/>
      <c r="IR200" s="94">
        <f t="shared" ref="IR200:IS200" si="2030">SUM(IR188:IR199)</f>
        <v>3.3899599999999999</v>
      </c>
      <c r="IS200" s="95">
        <f t="shared" si="2030"/>
        <v>331.28299999999996</v>
      </c>
      <c r="IT200" s="70"/>
      <c r="IU200" s="94">
        <f t="shared" ref="IU200:IV200" si="2031">SUM(IU188:IU199)</f>
        <v>0.12346</v>
      </c>
      <c r="IV200" s="95">
        <f t="shared" si="2031"/>
        <v>6.41</v>
      </c>
      <c r="IW200" s="70"/>
      <c r="IX200" s="94">
        <f t="shared" ref="IX200:IY200" si="2032">SUM(IX188:IX199)</f>
        <v>3.0000000000000001E-3</v>
      </c>
      <c r="IY200" s="95">
        <f t="shared" si="2032"/>
        <v>1.0289999999999999</v>
      </c>
      <c r="IZ200" s="70"/>
      <c r="JA200" s="94">
        <f t="shared" ref="JA200:JB200" si="2033">SUM(JA188:JA199)</f>
        <v>0</v>
      </c>
      <c r="JB200" s="95">
        <f t="shared" si="2033"/>
        <v>0</v>
      </c>
      <c r="JC200" s="70"/>
      <c r="JD200" s="94">
        <f t="shared" ref="JD200:JE200" si="2034">SUM(JD188:JD199)</f>
        <v>16.920390000000005</v>
      </c>
      <c r="JE200" s="95">
        <f t="shared" si="2034"/>
        <v>650.05100000000004</v>
      </c>
      <c r="JF200" s="70"/>
      <c r="JG200" s="94">
        <f t="shared" ref="JG200:JH200" si="2035">SUM(JG188:JG199)</f>
        <v>9.8607599999999991</v>
      </c>
      <c r="JH200" s="95">
        <f t="shared" si="2035"/>
        <v>236.27999999999997</v>
      </c>
      <c r="JI200" s="70"/>
      <c r="JJ200" s="48">
        <f t="shared" si="1944"/>
        <v>2957.9642199999998</v>
      </c>
      <c r="JK200" s="49">
        <f t="shared" si="1945"/>
        <v>120048.49400000002</v>
      </c>
    </row>
    <row r="201" spans="1:271" x14ac:dyDescent="0.3">
      <c r="A201" s="57">
        <v>2024</v>
      </c>
      <c r="B201" s="58" t="s">
        <v>5</v>
      </c>
      <c r="C201" s="65">
        <v>0</v>
      </c>
      <c r="D201" s="106">
        <v>0</v>
      </c>
      <c r="E201" s="66">
        <f>IF(C201=0,0,D201/C201*1000)</f>
        <v>0</v>
      </c>
      <c r="F201" s="112">
        <v>2.46034</v>
      </c>
      <c r="G201" s="113">
        <v>149.72300000000001</v>
      </c>
      <c r="H201" s="66">
        <f t="shared" ref="H201:H212" si="2036">IF(F201=0,0,G201/F201*1000)</f>
        <v>60854.59733207606</v>
      </c>
      <c r="I201" s="65">
        <v>0</v>
      </c>
      <c r="J201" s="106">
        <v>0</v>
      </c>
      <c r="K201" s="66">
        <f t="shared" ref="K201:K212" si="2037">IF(I201=0,0,J201/I201*1000)</f>
        <v>0</v>
      </c>
      <c r="L201" s="65">
        <v>0</v>
      </c>
      <c r="M201" s="106">
        <v>0</v>
      </c>
      <c r="N201" s="66">
        <f t="shared" ref="N201:N212" si="2038">IF(L201=0,0,M201/L201*1000)</f>
        <v>0</v>
      </c>
      <c r="O201" s="65">
        <v>0</v>
      </c>
      <c r="P201" s="106">
        <v>0</v>
      </c>
      <c r="Q201" s="66">
        <f t="shared" ref="Q201:Q212" si="2039">IF(O201=0,0,P201/O201*1000)</f>
        <v>0</v>
      </c>
      <c r="R201" s="65">
        <v>0</v>
      </c>
      <c r="S201" s="106">
        <v>0</v>
      </c>
      <c r="T201" s="66">
        <f t="shared" ref="T201:T212" si="2040">IF(R201=0,0,S201/R201*1000)</f>
        <v>0</v>
      </c>
      <c r="U201" s="65">
        <v>0</v>
      </c>
      <c r="V201" s="106">
        <v>0</v>
      </c>
      <c r="W201" s="66">
        <f t="shared" ref="W201:W212" si="2041">IF(U201=0,0,V201/U201*1000)</f>
        <v>0</v>
      </c>
      <c r="X201" s="112">
        <v>73.16413</v>
      </c>
      <c r="Y201" s="113">
        <v>5405.6090000000004</v>
      </c>
      <c r="Z201" s="66">
        <f t="shared" ref="Z201:Z212" si="2042">IF(X201=0,0,Y201/X201*1000)</f>
        <v>73883.322332951968</v>
      </c>
      <c r="AA201" s="65">
        <v>0</v>
      </c>
      <c r="AB201" s="106">
        <v>0</v>
      </c>
      <c r="AC201" s="66">
        <f t="shared" ref="AC201:AC212" si="2043">IF(AA201=0,0,AB201/AA201*1000)</f>
        <v>0</v>
      </c>
      <c r="AD201" s="65">
        <v>0</v>
      </c>
      <c r="AE201" s="106">
        <v>0</v>
      </c>
      <c r="AF201" s="66">
        <f t="shared" ref="AF201:AF212" si="2044">IF(AD201=0,0,AE201/AD201*1000)</f>
        <v>0</v>
      </c>
      <c r="AG201" s="65">
        <v>0</v>
      </c>
      <c r="AH201" s="106">
        <v>0</v>
      </c>
      <c r="AI201" s="66">
        <f t="shared" ref="AI201:AI212" si="2045">IF(AG201=0,0,AH201/AG201*1000)</f>
        <v>0</v>
      </c>
      <c r="AJ201" s="65">
        <v>0</v>
      </c>
      <c r="AK201" s="106">
        <v>0</v>
      </c>
      <c r="AL201" s="66">
        <f t="shared" ref="AL201:AL212" si="2046">IF(AJ201=0,0,AK201/AJ201*1000)</f>
        <v>0</v>
      </c>
      <c r="AM201" s="65">
        <v>0</v>
      </c>
      <c r="AN201" s="106">
        <v>0</v>
      </c>
      <c r="AO201" s="66">
        <f t="shared" ref="AO201:AO212" si="2047">IF(AM201=0,0,AN201/AM201*1000)</f>
        <v>0</v>
      </c>
      <c r="AP201" s="65">
        <v>0</v>
      </c>
      <c r="AQ201" s="106">
        <v>0</v>
      </c>
      <c r="AR201" s="66">
        <f t="shared" ref="AR201:AR212" si="2048">IF(AP201=0,0,AQ201/AP201*1000)</f>
        <v>0</v>
      </c>
      <c r="AS201" s="65">
        <v>0</v>
      </c>
      <c r="AT201" s="106">
        <v>0</v>
      </c>
      <c r="AU201" s="66">
        <f t="shared" ref="AU201:AU212" si="2049">IF(AS201=0,0,AT201/AS201*1000)</f>
        <v>0</v>
      </c>
      <c r="AV201" s="65">
        <v>0</v>
      </c>
      <c r="AW201" s="106">
        <v>0</v>
      </c>
      <c r="AX201" s="66">
        <f t="shared" ref="AX201:AX212" si="2050">IF(AV201=0,0,AW201/AV201*1000)</f>
        <v>0</v>
      </c>
      <c r="AY201" s="65">
        <v>0</v>
      </c>
      <c r="AZ201" s="106">
        <v>0</v>
      </c>
      <c r="BA201" s="66">
        <f t="shared" ref="BA201:BA212" si="2051">IF(AY201=0,0,AZ201/AY201*1000)</f>
        <v>0</v>
      </c>
      <c r="BB201" s="65">
        <v>0</v>
      </c>
      <c r="BC201" s="106">
        <v>0</v>
      </c>
      <c r="BD201" s="66">
        <f t="shared" ref="BD201:BD212" si="2052">IF(BB201=0,0,BC201/BB201*1000)</f>
        <v>0</v>
      </c>
      <c r="BE201" s="112">
        <v>0.30960000000000004</v>
      </c>
      <c r="BF201" s="113">
        <v>14.605</v>
      </c>
      <c r="BG201" s="66">
        <f t="shared" ref="BG201:BG212" si="2053">IF(BE201=0,0,BF201/BE201*1000)</f>
        <v>47173.77260981912</v>
      </c>
      <c r="BH201" s="65">
        <v>0</v>
      </c>
      <c r="BI201" s="106">
        <v>0</v>
      </c>
      <c r="BJ201" s="66">
        <f t="shared" ref="BJ201:BJ212" si="2054">IF(BH201=0,0,BI201/BH201*1000)</f>
        <v>0</v>
      </c>
      <c r="BK201" s="65">
        <v>0</v>
      </c>
      <c r="BL201" s="106">
        <v>0</v>
      </c>
      <c r="BM201" s="66">
        <f t="shared" ref="BM201:BM212" si="2055">IF(BK201=0,0,BL201/BK201*1000)</f>
        <v>0</v>
      </c>
      <c r="BN201" s="65">
        <v>0</v>
      </c>
      <c r="BO201" s="106">
        <v>0</v>
      </c>
      <c r="BP201" s="66">
        <f t="shared" ref="BP201:BP212" si="2056">IF(BN201=0,0,BO201/BN201*1000)</f>
        <v>0</v>
      </c>
      <c r="BQ201" s="65">
        <v>0</v>
      </c>
      <c r="BR201" s="106">
        <v>0</v>
      </c>
      <c r="BS201" s="66">
        <f t="shared" ref="BS201:BS212" si="2057">IF(BQ201=0,0,BR201/BQ201*1000)</f>
        <v>0</v>
      </c>
      <c r="BT201" s="112">
        <v>40.13026</v>
      </c>
      <c r="BU201" s="113">
        <v>1370.11</v>
      </c>
      <c r="BV201" s="66">
        <f t="shared" ref="BV201:BV212" si="2058">IF(BT201=0,0,BU201/BT201*1000)</f>
        <v>34141.567983860557</v>
      </c>
      <c r="BW201" s="65">
        <v>0</v>
      </c>
      <c r="BX201" s="106">
        <v>0</v>
      </c>
      <c r="BY201" s="66">
        <f t="shared" ref="BY201:BY212" si="2059">IF(BW201=0,0,BX201/BW201*1000)</f>
        <v>0</v>
      </c>
      <c r="BZ201" s="65">
        <v>0</v>
      </c>
      <c r="CA201" s="106">
        <v>0</v>
      </c>
      <c r="CB201" s="66">
        <f t="shared" ref="CB201:CB212" si="2060">IF(BZ201=0,0,CA201/BZ201*1000)</f>
        <v>0</v>
      </c>
      <c r="CC201" s="65">
        <v>0</v>
      </c>
      <c r="CD201" s="106">
        <v>0</v>
      </c>
      <c r="CE201" s="66">
        <f t="shared" ref="CE201:CE212" si="2061">IF(CC201=0,0,CD201/CC201*1000)</f>
        <v>0</v>
      </c>
      <c r="CF201" s="65">
        <v>0</v>
      </c>
      <c r="CG201" s="106">
        <v>0</v>
      </c>
      <c r="CH201" s="66">
        <f t="shared" ref="CH201:CH212" si="2062">IF(CF201=0,0,CG201/CF201*1000)</f>
        <v>0</v>
      </c>
      <c r="CI201" s="65">
        <v>0</v>
      </c>
      <c r="CJ201" s="106">
        <v>0</v>
      </c>
      <c r="CK201" s="66">
        <f t="shared" ref="CK201:CK212" si="2063">IF(CI201=0,0,CJ201/CI201*1000)</f>
        <v>0</v>
      </c>
      <c r="CL201" s="112">
        <v>0.18669999999999998</v>
      </c>
      <c r="CM201" s="113">
        <v>19.437000000000001</v>
      </c>
      <c r="CN201" s="66">
        <f t="shared" ref="CN201:CN212" si="2064">IF(CL201=0,0,CM201/CL201*1000)</f>
        <v>104108.19496518481</v>
      </c>
      <c r="CO201" s="65">
        <v>0</v>
      </c>
      <c r="CP201" s="106">
        <v>0</v>
      </c>
      <c r="CQ201" s="66">
        <f t="shared" ref="CQ201:CQ212" si="2065">IF(CO201=0,0,CP201/CO201*1000)</f>
        <v>0</v>
      </c>
      <c r="CR201" s="65">
        <v>0</v>
      </c>
      <c r="CS201" s="106">
        <v>0</v>
      </c>
      <c r="CT201" s="66">
        <f t="shared" ref="CT201:CT212" si="2066">IF(CR201=0,0,CS201/CR201*1000)</f>
        <v>0</v>
      </c>
      <c r="CU201" s="65">
        <v>0</v>
      </c>
      <c r="CV201" s="106">
        <v>0</v>
      </c>
      <c r="CW201" s="66">
        <f t="shared" ref="CW201:CW212" si="2067">IF(CU201=0,0,CV201/CU201*1000)</f>
        <v>0</v>
      </c>
      <c r="CX201" s="65">
        <v>0</v>
      </c>
      <c r="CY201" s="106">
        <v>0</v>
      </c>
      <c r="CZ201" s="66">
        <f t="shared" ref="CZ201:CZ212" si="2068">IF(CX201=0,0,CY201/CX201*1000)</f>
        <v>0</v>
      </c>
      <c r="DA201" s="65">
        <v>0</v>
      </c>
      <c r="DB201" s="106">
        <v>0</v>
      </c>
      <c r="DC201" s="66">
        <f t="shared" ref="DC201:DC212" si="2069">IF(DA201=0,0,DB201/DA201*1000)</f>
        <v>0</v>
      </c>
      <c r="DD201" s="65">
        <v>0</v>
      </c>
      <c r="DE201" s="106">
        <v>0</v>
      </c>
      <c r="DF201" s="66">
        <f t="shared" ref="DF201:DF212" si="2070">IF(DD201=0,0,DE201/DD201*1000)</f>
        <v>0</v>
      </c>
      <c r="DG201" s="65">
        <v>0</v>
      </c>
      <c r="DH201" s="106">
        <v>0</v>
      </c>
      <c r="DI201" s="66">
        <f t="shared" ref="DI201:DI212" si="2071">IF(DG201=0,0,DH201/DG201*1000)</f>
        <v>0</v>
      </c>
      <c r="DJ201" s="65">
        <v>0</v>
      </c>
      <c r="DK201" s="106">
        <v>0</v>
      </c>
      <c r="DL201" s="66">
        <f t="shared" ref="DL201:DL212" si="2072">IF(DJ201=0,0,DK201/DJ201*1000)</f>
        <v>0</v>
      </c>
      <c r="DM201" s="65">
        <v>0</v>
      </c>
      <c r="DN201" s="106">
        <v>0</v>
      </c>
      <c r="DO201" s="66">
        <f t="shared" ref="DO201:DO212" si="2073">IF(DM201=0,0,DN201/DM201*1000)</f>
        <v>0</v>
      </c>
      <c r="DP201" s="65">
        <v>0</v>
      </c>
      <c r="DQ201" s="106">
        <v>0</v>
      </c>
      <c r="DR201" s="66">
        <f t="shared" ref="DR201:DR212" si="2074">IF(DP201=0,0,DQ201/DP201*1000)</f>
        <v>0</v>
      </c>
      <c r="DS201" s="65">
        <v>0</v>
      </c>
      <c r="DT201" s="106">
        <v>0</v>
      </c>
      <c r="DU201" s="66">
        <f t="shared" ref="DU201:DU212" si="2075">IF(DS201=0,0,DT201/DS201*1000)</f>
        <v>0</v>
      </c>
      <c r="DV201" s="65">
        <v>0</v>
      </c>
      <c r="DW201" s="106">
        <v>0</v>
      </c>
      <c r="DX201" s="66">
        <f t="shared" ref="DX201:DX212" si="2076">IF(DV201=0,0,DW201/DV201*1000)</f>
        <v>0</v>
      </c>
      <c r="DY201" s="65">
        <v>0</v>
      </c>
      <c r="DZ201" s="106">
        <v>0</v>
      </c>
      <c r="EA201" s="66">
        <f t="shared" ref="EA201:EA212" si="2077">IF(DY201=0,0,DZ201/DY201*1000)</f>
        <v>0</v>
      </c>
      <c r="EB201" s="112">
        <v>7.1592399999999996</v>
      </c>
      <c r="EC201" s="113">
        <v>570.55799999999999</v>
      </c>
      <c r="ED201" s="66">
        <f t="shared" ref="ED201:ED212" si="2078">IF(EB201=0,0,EC201/EB201*1000)</f>
        <v>79695.330789301661</v>
      </c>
      <c r="EE201" s="65">
        <v>0</v>
      </c>
      <c r="EF201" s="106">
        <v>0</v>
      </c>
      <c r="EG201" s="66">
        <f t="shared" ref="EG201:EG212" si="2079">IF(EE201=0,0,EF201/EE201*1000)</f>
        <v>0</v>
      </c>
      <c r="EH201" s="65">
        <v>0</v>
      </c>
      <c r="EI201" s="106">
        <v>0</v>
      </c>
      <c r="EJ201" s="66">
        <f t="shared" ref="EJ201:EJ212" si="2080">IF(EH201=0,0,EI201/EH201*1000)</f>
        <v>0</v>
      </c>
      <c r="EK201" s="112">
        <v>0.129</v>
      </c>
      <c r="EL201" s="113">
        <v>6.0279999999999996</v>
      </c>
      <c r="EM201" s="66">
        <f t="shared" ref="EM201:EM212" si="2081">IF(EK201=0,0,EL201/EK201*1000)</f>
        <v>46728.682170542634</v>
      </c>
      <c r="EN201" s="112">
        <v>5.0000000000000001E-3</v>
      </c>
      <c r="EO201" s="113">
        <v>0.20799999999999999</v>
      </c>
      <c r="EP201" s="66">
        <f t="shared" ref="EP201:EP212" si="2082">IF(EN201=0,0,EO201/EN201*1000)</f>
        <v>41599.999999999993</v>
      </c>
      <c r="EQ201" s="65">
        <v>0</v>
      </c>
      <c r="ER201" s="106">
        <v>0</v>
      </c>
      <c r="ES201" s="66">
        <f t="shared" ref="ES201:ES212" si="2083">IF(EQ201=0,0,ER201/EQ201*1000)</f>
        <v>0</v>
      </c>
      <c r="ET201" s="65">
        <v>0</v>
      </c>
      <c r="EU201" s="106">
        <v>0</v>
      </c>
      <c r="EV201" s="66">
        <f t="shared" ref="EV201:EV212" si="2084">IF(ET201=0,0,EU201/ET201*1000)</f>
        <v>0</v>
      </c>
      <c r="EW201" s="65">
        <v>0</v>
      </c>
      <c r="EX201" s="106">
        <v>0</v>
      </c>
      <c r="EY201" s="66">
        <f t="shared" ref="EY201:EY212" si="2085">IF(EW201=0,0,EX201/EW201*1000)</f>
        <v>0</v>
      </c>
      <c r="EZ201" s="112">
        <v>0.99839999999999995</v>
      </c>
      <c r="FA201" s="113">
        <v>52.84</v>
      </c>
      <c r="FB201" s="66">
        <f t="shared" ref="FB201:FB212" si="2086">IF(EZ201=0,0,FA201/EZ201*1000)</f>
        <v>52924.679487179499</v>
      </c>
      <c r="FC201" s="112">
        <v>36.183390000000003</v>
      </c>
      <c r="FD201" s="113">
        <v>1552.9469999999999</v>
      </c>
      <c r="FE201" s="66">
        <f t="shared" ref="FE201:FE212" si="2087">IF(FC201=0,0,FD201/FC201*1000)</f>
        <v>42918.781241890269</v>
      </c>
      <c r="FF201" s="112">
        <v>50.73171</v>
      </c>
      <c r="FG201" s="113">
        <v>2712.0360000000001</v>
      </c>
      <c r="FH201" s="66">
        <f t="shared" ref="FH201:FH212" si="2088">IF(FF201=0,0,FG201/FF201*1000)</f>
        <v>53458.399095950052</v>
      </c>
      <c r="FI201" s="65">
        <v>0</v>
      </c>
      <c r="FJ201" s="106">
        <v>0</v>
      </c>
      <c r="FK201" s="66">
        <f t="shared" ref="FK201:FK212" si="2089">IF(FI201=0,0,FJ201/FI201*1000)</f>
        <v>0</v>
      </c>
      <c r="FL201" s="65">
        <v>0</v>
      </c>
      <c r="FM201" s="106">
        <v>0</v>
      </c>
      <c r="FN201" s="66">
        <f t="shared" ref="FN201:FN212" si="2090">IF(FL201=0,0,FM201/FL201*1000)</f>
        <v>0</v>
      </c>
      <c r="FO201" s="65">
        <v>0</v>
      </c>
      <c r="FP201" s="106">
        <v>0</v>
      </c>
      <c r="FQ201" s="66">
        <f t="shared" ref="FQ201:FQ212" si="2091">IF(FO201=0,0,FP201/FO201*1000)</f>
        <v>0</v>
      </c>
      <c r="FR201" s="65">
        <v>0</v>
      </c>
      <c r="FS201" s="106">
        <v>0</v>
      </c>
      <c r="FT201" s="66">
        <f t="shared" ref="FT201:FT212" si="2092">IF(FR201=0,0,FS201/FR201*1000)</f>
        <v>0</v>
      </c>
      <c r="FU201" s="65">
        <v>0</v>
      </c>
      <c r="FV201" s="106">
        <v>0</v>
      </c>
      <c r="FW201" s="66">
        <f t="shared" ref="FW201:FW212" si="2093">IF(FU201=0,0,FV201/FU201*1000)</f>
        <v>0</v>
      </c>
      <c r="FX201" s="65">
        <v>0</v>
      </c>
      <c r="FY201" s="106">
        <v>0</v>
      </c>
      <c r="FZ201" s="66">
        <f t="shared" ref="FZ201:FZ212" si="2094">IF(FX201=0,0,FY201/FX201*1000)</f>
        <v>0</v>
      </c>
      <c r="GA201" s="65">
        <v>0</v>
      </c>
      <c r="GB201" s="106">
        <v>0</v>
      </c>
      <c r="GC201" s="66">
        <f t="shared" ref="GC201:GC212" si="2095">IF(GA201=0,0,GB201/GA201*1000)</f>
        <v>0</v>
      </c>
      <c r="GD201" s="65">
        <v>0</v>
      </c>
      <c r="GE201" s="106">
        <v>0</v>
      </c>
      <c r="GF201" s="66">
        <f t="shared" ref="GF201:GF212" si="2096">IF(GD201=0,0,GE201/GD201*1000)</f>
        <v>0</v>
      </c>
      <c r="GG201" s="65">
        <v>0</v>
      </c>
      <c r="GH201" s="106">
        <v>0</v>
      </c>
      <c r="GI201" s="66">
        <f t="shared" ref="GI201:GI212" si="2097">IF(GG201=0,0,GH201/GG201*1000)</f>
        <v>0</v>
      </c>
      <c r="GJ201" s="65">
        <v>0</v>
      </c>
      <c r="GK201" s="106">
        <v>0</v>
      </c>
      <c r="GL201" s="66">
        <f t="shared" ref="GL201:GL212" si="2098">IF(GJ201=0,0,GK201/GJ201*1000)</f>
        <v>0</v>
      </c>
      <c r="GM201" s="65">
        <v>0</v>
      </c>
      <c r="GN201" s="106">
        <v>0</v>
      </c>
      <c r="GO201" s="66">
        <f t="shared" ref="GO201:GO212" si="2099">IF(GM201=0,0,GN201/GM201*1000)</f>
        <v>0</v>
      </c>
      <c r="GP201" s="112">
        <v>0.17</v>
      </c>
      <c r="GQ201" s="113">
        <v>14.97</v>
      </c>
      <c r="GR201" s="66">
        <f t="shared" ref="GR201:GR212" si="2100">IF(GP201=0,0,GQ201/GP201*1000)</f>
        <v>88058.823529411762</v>
      </c>
      <c r="GS201" s="65">
        <v>0</v>
      </c>
      <c r="GT201" s="106">
        <v>0</v>
      </c>
      <c r="GU201" s="66">
        <f t="shared" ref="GU201:GU212" si="2101">IF(GS201=0,0,GT201/GS201*1000)</f>
        <v>0</v>
      </c>
      <c r="GV201" s="65">
        <v>0</v>
      </c>
      <c r="GW201" s="106">
        <v>0</v>
      </c>
      <c r="GX201" s="66">
        <f t="shared" ref="GX201:GX212" si="2102">IF(GV201=0,0,GW201/GV201*1000)</f>
        <v>0</v>
      </c>
      <c r="GY201" s="65">
        <v>0</v>
      </c>
      <c r="GZ201" s="106">
        <v>0</v>
      </c>
      <c r="HA201" s="66">
        <f t="shared" ref="HA201:HA212" si="2103">IF(GY201=0,0,GZ201/GY201*1000)</f>
        <v>0</v>
      </c>
      <c r="HB201" s="65">
        <v>0</v>
      </c>
      <c r="HC201" s="106">
        <v>0</v>
      </c>
      <c r="HD201" s="66">
        <f t="shared" ref="HD201:HD212" si="2104">IF(HB201=0,0,HC201/HB201*1000)</f>
        <v>0</v>
      </c>
      <c r="HE201" s="65">
        <v>0</v>
      </c>
      <c r="HF201" s="106">
        <v>0</v>
      </c>
      <c r="HG201" s="66">
        <f t="shared" ref="HG201:HG212" si="2105">IF(HE201=0,0,HF201/HE201*1000)</f>
        <v>0</v>
      </c>
      <c r="HH201" s="65">
        <v>0</v>
      </c>
      <c r="HI201" s="106">
        <v>0</v>
      </c>
      <c r="HJ201" s="66">
        <f t="shared" ref="HJ201:HJ212" si="2106">IF(HH201=0,0,HI201/HH201*1000)</f>
        <v>0</v>
      </c>
      <c r="HK201" s="65">
        <v>0</v>
      </c>
      <c r="HL201" s="106">
        <v>0</v>
      </c>
      <c r="HM201" s="66">
        <f t="shared" ref="HM201:HM212" si="2107">IF(HK201=0,0,HL201/HK201*1000)</f>
        <v>0</v>
      </c>
      <c r="HN201" s="65">
        <v>0</v>
      </c>
      <c r="HO201" s="106">
        <v>0</v>
      </c>
      <c r="HP201" s="66">
        <f t="shared" ref="HP201:HP212" si="2108">IF(HN201=0,0,HO201/HN201*1000)</f>
        <v>0</v>
      </c>
      <c r="HQ201" s="65">
        <v>0</v>
      </c>
      <c r="HR201" s="106">
        <v>0</v>
      </c>
      <c r="HS201" s="66">
        <f t="shared" ref="HS201:HS212" si="2109">IF(HQ201=0,0,HR201/HQ201*1000)</f>
        <v>0</v>
      </c>
      <c r="HT201" s="65">
        <v>0</v>
      </c>
      <c r="HU201" s="106">
        <v>0</v>
      </c>
      <c r="HV201" s="66">
        <f t="shared" ref="HV201:HV212" si="2110">IF(HT201=0,0,HU201/HT201*1000)</f>
        <v>0</v>
      </c>
      <c r="HW201" s="65">
        <v>0</v>
      </c>
      <c r="HX201" s="106">
        <v>0</v>
      </c>
      <c r="HY201" s="66">
        <f t="shared" ref="HY201:HY212" si="2111">IF(HW201=0,0,HX201/HW201*1000)</f>
        <v>0</v>
      </c>
      <c r="HZ201" s="65">
        <v>0</v>
      </c>
      <c r="IA201" s="106">
        <v>0</v>
      </c>
      <c r="IB201" s="66">
        <f t="shared" ref="IB201:IB212" si="2112">IF(HZ201=0,0,IA201/HZ201*1000)</f>
        <v>0</v>
      </c>
      <c r="IC201" s="65">
        <v>0</v>
      </c>
      <c r="ID201" s="106">
        <v>0</v>
      </c>
      <c r="IE201" s="66">
        <f t="shared" ref="IE201:IE212" si="2113">IF(IC201=0,0,ID201/IC201*1000)</f>
        <v>0</v>
      </c>
      <c r="IF201" s="65">
        <v>0</v>
      </c>
      <c r="IG201" s="106">
        <v>0</v>
      </c>
      <c r="IH201" s="66">
        <f t="shared" ref="IH201:IH212" si="2114">IF(IF201=0,0,IG201/IF201*1000)</f>
        <v>0</v>
      </c>
      <c r="II201" s="65">
        <v>0</v>
      </c>
      <c r="IJ201" s="106">
        <v>0</v>
      </c>
      <c r="IK201" s="66">
        <f t="shared" ref="IK201:IK212" si="2115">IF(II201=0,0,IJ201/II201*1000)</f>
        <v>0</v>
      </c>
      <c r="IL201" s="65">
        <v>0</v>
      </c>
      <c r="IM201" s="106">
        <v>0</v>
      </c>
      <c r="IN201" s="66">
        <f t="shared" ref="IN201:IN212" si="2116">IF(IL201=0,0,IM201/IL201*1000)</f>
        <v>0</v>
      </c>
      <c r="IO201" s="112">
        <v>1.0609999999999999</v>
      </c>
      <c r="IP201" s="113">
        <v>34.427999999999997</v>
      </c>
      <c r="IQ201" s="66">
        <f t="shared" ref="IQ201:IQ212" si="2117">IF(IO201=0,0,IP201/IO201*1000)</f>
        <v>32448.633364750236</v>
      </c>
      <c r="IR201" s="65">
        <v>0</v>
      </c>
      <c r="IS201" s="106">
        <v>0</v>
      </c>
      <c r="IT201" s="66">
        <f t="shared" ref="IT201:IT212" si="2118">IF(IR201=0,0,IS201/IR201*1000)</f>
        <v>0</v>
      </c>
      <c r="IU201" s="65">
        <v>0</v>
      </c>
      <c r="IV201" s="106">
        <v>0</v>
      </c>
      <c r="IW201" s="66">
        <f t="shared" ref="IW201:IW212" si="2119">IF(IU201=0,0,IV201/IU201*1000)</f>
        <v>0</v>
      </c>
      <c r="IX201" s="65">
        <v>0</v>
      </c>
      <c r="IY201" s="106">
        <v>0</v>
      </c>
      <c r="IZ201" s="66">
        <f t="shared" ref="IZ201:IZ212" si="2120">IF(IX201=0,0,IY201/IX201*1000)</f>
        <v>0</v>
      </c>
      <c r="JA201" s="65">
        <v>0</v>
      </c>
      <c r="JB201" s="106">
        <v>0</v>
      </c>
      <c r="JC201" s="66">
        <f t="shared" ref="JC201:JC212" si="2121">IF(JA201=0,0,JB201/JA201*1000)</f>
        <v>0</v>
      </c>
      <c r="JD201" s="112">
        <v>0.55510000000000004</v>
      </c>
      <c r="JE201" s="113">
        <v>29.475000000000001</v>
      </c>
      <c r="JF201" s="66">
        <f t="shared" ref="JF201:JF212" si="2122">IF(JD201=0,0,JE201/JD201*1000)</f>
        <v>53098.540803458833</v>
      </c>
      <c r="JG201" s="65">
        <v>0</v>
      </c>
      <c r="JH201" s="106">
        <v>0</v>
      </c>
      <c r="JI201" s="66">
        <f t="shared" ref="JI201:JI212" si="2123">IF(JG201=0,0,JH201/JG201*1000)</f>
        <v>0</v>
      </c>
      <c r="JJ201" s="11">
        <f>SUMIF($C$5:$JI$5,"Ton",C201:JI201)</f>
        <v>213.24387000000002</v>
      </c>
      <c r="JK201" s="21">
        <f>SUMIF($C$5:$JI$5,"F*",C201:JI201)</f>
        <v>11932.973999999998</v>
      </c>
    </row>
    <row r="202" spans="1:271" x14ac:dyDescent="0.3">
      <c r="A202" s="57">
        <v>2024</v>
      </c>
      <c r="B202" s="58" t="s">
        <v>6</v>
      </c>
      <c r="C202" s="65">
        <v>0</v>
      </c>
      <c r="D202" s="106">
        <v>0</v>
      </c>
      <c r="E202" s="66">
        <f t="shared" ref="E202:E203" si="2124">IF(C202=0,0,D202/C202*1000)</f>
        <v>0</v>
      </c>
      <c r="F202" s="105">
        <v>0.46312000000000003</v>
      </c>
      <c r="G202" s="106">
        <v>36.942</v>
      </c>
      <c r="H202" s="66">
        <f t="shared" si="2036"/>
        <v>79767.662808775262</v>
      </c>
      <c r="I202" s="65">
        <v>0</v>
      </c>
      <c r="J202" s="106">
        <v>0</v>
      </c>
      <c r="K202" s="66">
        <f t="shared" si="2037"/>
        <v>0</v>
      </c>
      <c r="L202" s="65">
        <v>0</v>
      </c>
      <c r="M202" s="106">
        <v>0</v>
      </c>
      <c r="N202" s="66">
        <f t="shared" si="2038"/>
        <v>0</v>
      </c>
      <c r="O202" s="65">
        <v>0</v>
      </c>
      <c r="P202" s="106">
        <v>0</v>
      </c>
      <c r="Q202" s="66">
        <f t="shared" si="2039"/>
        <v>0</v>
      </c>
      <c r="R202" s="65">
        <v>0</v>
      </c>
      <c r="S202" s="106">
        <v>0</v>
      </c>
      <c r="T202" s="66">
        <f t="shared" si="2040"/>
        <v>0</v>
      </c>
      <c r="U202" s="65">
        <v>0</v>
      </c>
      <c r="V202" s="106">
        <v>0</v>
      </c>
      <c r="W202" s="66">
        <f t="shared" si="2041"/>
        <v>0</v>
      </c>
      <c r="X202" s="105">
        <v>28.14789</v>
      </c>
      <c r="Y202" s="106">
        <v>1868.6780000000001</v>
      </c>
      <c r="Z202" s="66">
        <f t="shared" si="2042"/>
        <v>66387.853583341421</v>
      </c>
      <c r="AA202" s="65">
        <v>0</v>
      </c>
      <c r="AB202" s="106">
        <v>0</v>
      </c>
      <c r="AC202" s="66">
        <f t="shared" si="2043"/>
        <v>0</v>
      </c>
      <c r="AD202" s="65">
        <v>0</v>
      </c>
      <c r="AE202" s="106">
        <v>0</v>
      </c>
      <c r="AF202" s="66">
        <f t="shared" si="2044"/>
        <v>0</v>
      </c>
      <c r="AG202" s="65">
        <v>0</v>
      </c>
      <c r="AH202" s="106">
        <v>0</v>
      </c>
      <c r="AI202" s="66">
        <f t="shared" si="2045"/>
        <v>0</v>
      </c>
      <c r="AJ202" s="65">
        <v>0</v>
      </c>
      <c r="AK202" s="106">
        <v>0</v>
      </c>
      <c r="AL202" s="66">
        <f t="shared" si="2046"/>
        <v>0</v>
      </c>
      <c r="AM202" s="65">
        <v>0</v>
      </c>
      <c r="AN202" s="106">
        <v>0</v>
      </c>
      <c r="AO202" s="66">
        <f t="shared" si="2047"/>
        <v>0</v>
      </c>
      <c r="AP202" s="65">
        <v>0</v>
      </c>
      <c r="AQ202" s="106">
        <v>0</v>
      </c>
      <c r="AR202" s="66">
        <f t="shared" si="2048"/>
        <v>0</v>
      </c>
      <c r="AS202" s="105">
        <v>1.2070000000000001</v>
      </c>
      <c r="AT202" s="106">
        <v>11.762</v>
      </c>
      <c r="AU202" s="66">
        <f t="shared" si="2049"/>
        <v>9744.8218724109356</v>
      </c>
      <c r="AV202" s="65">
        <v>0</v>
      </c>
      <c r="AW202" s="106">
        <v>0</v>
      </c>
      <c r="AX202" s="66">
        <f t="shared" si="2050"/>
        <v>0</v>
      </c>
      <c r="AY202" s="65">
        <v>0</v>
      </c>
      <c r="AZ202" s="106">
        <v>0</v>
      </c>
      <c r="BA202" s="66">
        <f t="shared" si="2051"/>
        <v>0</v>
      </c>
      <c r="BB202" s="65">
        <v>0</v>
      </c>
      <c r="BC202" s="106">
        <v>0</v>
      </c>
      <c r="BD202" s="66">
        <f t="shared" si="2052"/>
        <v>0</v>
      </c>
      <c r="BE202" s="105">
        <v>0.26327999999999996</v>
      </c>
      <c r="BF202" s="106">
        <v>16.908999999999999</v>
      </c>
      <c r="BG202" s="66">
        <f t="shared" si="2053"/>
        <v>64224.399878456396</v>
      </c>
      <c r="BH202" s="65">
        <v>0</v>
      </c>
      <c r="BI202" s="106">
        <v>0</v>
      </c>
      <c r="BJ202" s="66">
        <f t="shared" si="2054"/>
        <v>0</v>
      </c>
      <c r="BK202" s="65">
        <v>0</v>
      </c>
      <c r="BL202" s="106">
        <v>0</v>
      </c>
      <c r="BM202" s="66">
        <f t="shared" si="2055"/>
        <v>0</v>
      </c>
      <c r="BN202" s="65">
        <v>0</v>
      </c>
      <c r="BO202" s="106">
        <v>0</v>
      </c>
      <c r="BP202" s="66">
        <f t="shared" si="2056"/>
        <v>0</v>
      </c>
      <c r="BQ202" s="65">
        <v>0</v>
      </c>
      <c r="BR202" s="106">
        <v>0</v>
      </c>
      <c r="BS202" s="66">
        <f t="shared" si="2057"/>
        <v>0</v>
      </c>
      <c r="BT202" s="105">
        <v>18.960529999999999</v>
      </c>
      <c r="BU202" s="106">
        <v>804.61300000000006</v>
      </c>
      <c r="BV202" s="66">
        <f t="shared" si="2058"/>
        <v>42436.20827054941</v>
      </c>
      <c r="BW202" s="65">
        <v>0</v>
      </c>
      <c r="BX202" s="106">
        <v>0</v>
      </c>
      <c r="BY202" s="66">
        <f t="shared" si="2059"/>
        <v>0</v>
      </c>
      <c r="BZ202" s="65">
        <v>0</v>
      </c>
      <c r="CA202" s="106">
        <v>0</v>
      </c>
      <c r="CB202" s="66">
        <f t="shared" si="2060"/>
        <v>0</v>
      </c>
      <c r="CC202" s="65">
        <v>0</v>
      </c>
      <c r="CD202" s="106">
        <v>0</v>
      </c>
      <c r="CE202" s="66">
        <f t="shared" si="2061"/>
        <v>0</v>
      </c>
      <c r="CF202" s="65">
        <v>0</v>
      </c>
      <c r="CG202" s="106">
        <v>0</v>
      </c>
      <c r="CH202" s="66">
        <f t="shared" si="2062"/>
        <v>0</v>
      </c>
      <c r="CI202" s="65">
        <v>0</v>
      </c>
      <c r="CJ202" s="106">
        <v>0</v>
      </c>
      <c r="CK202" s="66">
        <f t="shared" si="2063"/>
        <v>0</v>
      </c>
      <c r="CL202" s="105">
        <v>8.0399999999999999E-2</v>
      </c>
      <c r="CM202" s="106">
        <v>6.008</v>
      </c>
      <c r="CN202" s="66">
        <f t="shared" si="2064"/>
        <v>74726.368159203979</v>
      </c>
      <c r="CO202" s="65">
        <v>0</v>
      </c>
      <c r="CP202" s="106">
        <v>0</v>
      </c>
      <c r="CQ202" s="66">
        <f t="shared" si="2065"/>
        <v>0</v>
      </c>
      <c r="CR202" s="65">
        <v>0</v>
      </c>
      <c r="CS202" s="106">
        <v>0</v>
      </c>
      <c r="CT202" s="66">
        <f t="shared" si="2066"/>
        <v>0</v>
      </c>
      <c r="CU202" s="65">
        <v>0</v>
      </c>
      <c r="CV202" s="106">
        <v>0</v>
      </c>
      <c r="CW202" s="66">
        <f t="shared" si="2067"/>
        <v>0</v>
      </c>
      <c r="CX202" s="65">
        <v>0</v>
      </c>
      <c r="CY202" s="106">
        <v>0</v>
      </c>
      <c r="CZ202" s="66">
        <f t="shared" si="2068"/>
        <v>0</v>
      </c>
      <c r="DA202" s="65">
        <v>0</v>
      </c>
      <c r="DB202" s="106">
        <v>0</v>
      </c>
      <c r="DC202" s="66">
        <f t="shared" si="2069"/>
        <v>0</v>
      </c>
      <c r="DD202" s="65">
        <v>0</v>
      </c>
      <c r="DE202" s="106">
        <v>0</v>
      </c>
      <c r="DF202" s="66">
        <f t="shared" si="2070"/>
        <v>0</v>
      </c>
      <c r="DG202" s="65">
        <v>0</v>
      </c>
      <c r="DH202" s="106">
        <v>0</v>
      </c>
      <c r="DI202" s="66">
        <f t="shared" si="2071"/>
        <v>0</v>
      </c>
      <c r="DJ202" s="65">
        <v>0</v>
      </c>
      <c r="DK202" s="106">
        <v>0</v>
      </c>
      <c r="DL202" s="66">
        <f t="shared" si="2072"/>
        <v>0</v>
      </c>
      <c r="DM202" s="65">
        <v>0</v>
      </c>
      <c r="DN202" s="106">
        <v>0</v>
      </c>
      <c r="DO202" s="66">
        <f t="shared" si="2073"/>
        <v>0</v>
      </c>
      <c r="DP202" s="65">
        <v>0</v>
      </c>
      <c r="DQ202" s="106">
        <v>0</v>
      </c>
      <c r="DR202" s="66">
        <f t="shared" si="2074"/>
        <v>0</v>
      </c>
      <c r="DS202" s="65">
        <v>0</v>
      </c>
      <c r="DT202" s="106">
        <v>0</v>
      </c>
      <c r="DU202" s="66">
        <f t="shared" si="2075"/>
        <v>0</v>
      </c>
      <c r="DV202" s="65">
        <v>0</v>
      </c>
      <c r="DW202" s="106">
        <v>0</v>
      </c>
      <c r="DX202" s="66">
        <f t="shared" si="2076"/>
        <v>0</v>
      </c>
      <c r="DY202" s="65">
        <v>0</v>
      </c>
      <c r="DZ202" s="106">
        <v>0</v>
      </c>
      <c r="EA202" s="66">
        <f t="shared" si="2077"/>
        <v>0</v>
      </c>
      <c r="EB202" s="105">
        <v>28.603339999999999</v>
      </c>
      <c r="EC202" s="106">
        <v>799.88400000000001</v>
      </c>
      <c r="ED202" s="66">
        <f t="shared" si="2078"/>
        <v>27964.706219623302</v>
      </c>
      <c r="EE202" s="65">
        <v>0</v>
      </c>
      <c r="EF202" s="106">
        <v>0</v>
      </c>
      <c r="EG202" s="66">
        <f t="shared" si="2079"/>
        <v>0</v>
      </c>
      <c r="EH202" s="65">
        <v>0</v>
      </c>
      <c r="EI202" s="106">
        <v>0</v>
      </c>
      <c r="EJ202" s="66">
        <f t="shared" si="2080"/>
        <v>0</v>
      </c>
      <c r="EK202" s="65">
        <v>0</v>
      </c>
      <c r="EL202" s="106">
        <v>0</v>
      </c>
      <c r="EM202" s="66">
        <f t="shared" si="2081"/>
        <v>0</v>
      </c>
      <c r="EN202" s="105">
        <v>0.2</v>
      </c>
      <c r="EO202" s="106">
        <v>15.162000000000001</v>
      </c>
      <c r="EP202" s="66">
        <f t="shared" si="2082"/>
        <v>75810</v>
      </c>
      <c r="EQ202" s="65">
        <v>0</v>
      </c>
      <c r="ER202" s="106">
        <v>0</v>
      </c>
      <c r="ES202" s="66">
        <f t="shared" si="2083"/>
        <v>0</v>
      </c>
      <c r="ET202" s="65">
        <v>0</v>
      </c>
      <c r="EU202" s="106">
        <v>0</v>
      </c>
      <c r="EV202" s="66">
        <f t="shared" si="2084"/>
        <v>0</v>
      </c>
      <c r="EW202" s="65">
        <v>0</v>
      </c>
      <c r="EX202" s="106">
        <v>0</v>
      </c>
      <c r="EY202" s="66">
        <f t="shared" si="2085"/>
        <v>0</v>
      </c>
      <c r="EZ202" s="105">
        <v>6.6520000000000001</v>
      </c>
      <c r="FA202" s="106">
        <v>463.68599999999998</v>
      </c>
      <c r="FB202" s="66">
        <f t="shared" si="2086"/>
        <v>69706.253758268183</v>
      </c>
      <c r="FC202" s="105">
        <v>1.8194900000000001</v>
      </c>
      <c r="FD202" s="106">
        <v>79.47</v>
      </c>
      <c r="FE202" s="66">
        <f t="shared" si="2087"/>
        <v>43677.074345008761</v>
      </c>
      <c r="FF202" s="105">
        <v>39.658019999999993</v>
      </c>
      <c r="FG202" s="106">
        <v>1625.1010000000001</v>
      </c>
      <c r="FH202" s="66">
        <f t="shared" si="2088"/>
        <v>40977.865259032107</v>
      </c>
      <c r="FI202" s="65">
        <v>0</v>
      </c>
      <c r="FJ202" s="106">
        <v>0</v>
      </c>
      <c r="FK202" s="66">
        <f t="shared" si="2089"/>
        <v>0</v>
      </c>
      <c r="FL202" s="105">
        <v>0.30663000000000001</v>
      </c>
      <c r="FM202" s="106">
        <v>12.321</v>
      </c>
      <c r="FN202" s="66">
        <f t="shared" si="2090"/>
        <v>40181.978280011739</v>
      </c>
      <c r="FO202" s="105">
        <v>7.2270000000000003</v>
      </c>
      <c r="FP202" s="106">
        <v>1102.5840000000001</v>
      </c>
      <c r="FQ202" s="66">
        <f t="shared" si="2091"/>
        <v>152564.5496056455</v>
      </c>
      <c r="FR202" s="65">
        <v>0</v>
      </c>
      <c r="FS202" s="106">
        <v>0</v>
      </c>
      <c r="FT202" s="66">
        <f t="shared" si="2092"/>
        <v>0</v>
      </c>
      <c r="FU202" s="65">
        <v>0</v>
      </c>
      <c r="FV202" s="106">
        <v>0</v>
      </c>
      <c r="FW202" s="66">
        <f t="shared" si="2093"/>
        <v>0</v>
      </c>
      <c r="FX202" s="65">
        <v>0</v>
      </c>
      <c r="FY202" s="106">
        <v>0</v>
      </c>
      <c r="FZ202" s="66">
        <f t="shared" si="2094"/>
        <v>0</v>
      </c>
      <c r="GA202" s="65">
        <v>0</v>
      </c>
      <c r="GB202" s="106">
        <v>0</v>
      </c>
      <c r="GC202" s="66">
        <f t="shared" si="2095"/>
        <v>0</v>
      </c>
      <c r="GD202" s="65">
        <v>0</v>
      </c>
      <c r="GE202" s="106">
        <v>0</v>
      </c>
      <c r="GF202" s="66">
        <f t="shared" si="2096"/>
        <v>0</v>
      </c>
      <c r="GG202" s="65">
        <v>0</v>
      </c>
      <c r="GH202" s="106">
        <v>0</v>
      </c>
      <c r="GI202" s="66">
        <f t="shared" si="2097"/>
        <v>0</v>
      </c>
      <c r="GJ202" s="65">
        <v>0</v>
      </c>
      <c r="GK202" s="106">
        <v>0</v>
      </c>
      <c r="GL202" s="66">
        <f t="shared" si="2098"/>
        <v>0</v>
      </c>
      <c r="GM202" s="65">
        <v>0</v>
      </c>
      <c r="GN202" s="106">
        <v>0</v>
      </c>
      <c r="GO202" s="66">
        <f t="shared" si="2099"/>
        <v>0</v>
      </c>
      <c r="GP202" s="65">
        <v>0</v>
      </c>
      <c r="GQ202" s="106">
        <v>0</v>
      </c>
      <c r="GR202" s="66">
        <f t="shared" si="2100"/>
        <v>0</v>
      </c>
      <c r="GS202" s="65">
        <v>0</v>
      </c>
      <c r="GT202" s="106">
        <v>0</v>
      </c>
      <c r="GU202" s="66">
        <f t="shared" si="2101"/>
        <v>0</v>
      </c>
      <c r="GV202" s="65">
        <v>0</v>
      </c>
      <c r="GW202" s="106">
        <v>0</v>
      </c>
      <c r="GX202" s="66">
        <f t="shared" si="2102"/>
        <v>0</v>
      </c>
      <c r="GY202" s="65">
        <v>0</v>
      </c>
      <c r="GZ202" s="106">
        <v>0</v>
      </c>
      <c r="HA202" s="66">
        <f t="shared" si="2103"/>
        <v>0</v>
      </c>
      <c r="HB202" s="65">
        <v>0</v>
      </c>
      <c r="HC202" s="106">
        <v>0</v>
      </c>
      <c r="HD202" s="66">
        <f t="shared" si="2104"/>
        <v>0</v>
      </c>
      <c r="HE202" s="65">
        <v>0</v>
      </c>
      <c r="HF202" s="106">
        <v>0</v>
      </c>
      <c r="HG202" s="66">
        <f t="shared" si="2105"/>
        <v>0</v>
      </c>
      <c r="HH202" s="65">
        <v>0</v>
      </c>
      <c r="HI202" s="106">
        <v>0</v>
      </c>
      <c r="HJ202" s="66">
        <f t="shared" si="2106"/>
        <v>0</v>
      </c>
      <c r="HK202" s="65">
        <v>0</v>
      </c>
      <c r="HL202" s="106">
        <v>0</v>
      </c>
      <c r="HM202" s="66">
        <f t="shared" si="2107"/>
        <v>0</v>
      </c>
      <c r="HN202" s="65">
        <v>0</v>
      </c>
      <c r="HO202" s="106">
        <v>0</v>
      </c>
      <c r="HP202" s="66">
        <f t="shared" si="2108"/>
        <v>0</v>
      </c>
      <c r="HQ202" s="65">
        <v>0</v>
      </c>
      <c r="HR202" s="106">
        <v>0</v>
      </c>
      <c r="HS202" s="66">
        <f t="shared" si="2109"/>
        <v>0</v>
      </c>
      <c r="HT202" s="65">
        <v>0</v>
      </c>
      <c r="HU202" s="106">
        <v>0</v>
      </c>
      <c r="HV202" s="66">
        <f t="shared" si="2110"/>
        <v>0</v>
      </c>
      <c r="HW202" s="65">
        <v>0</v>
      </c>
      <c r="HX202" s="106">
        <v>0</v>
      </c>
      <c r="HY202" s="66">
        <f t="shared" si="2111"/>
        <v>0</v>
      </c>
      <c r="HZ202" s="65">
        <v>0</v>
      </c>
      <c r="IA202" s="106">
        <v>0</v>
      </c>
      <c r="IB202" s="66">
        <f t="shared" si="2112"/>
        <v>0</v>
      </c>
      <c r="IC202" s="65">
        <v>0</v>
      </c>
      <c r="ID202" s="106">
        <v>0</v>
      </c>
      <c r="IE202" s="66">
        <f t="shared" si="2113"/>
        <v>0</v>
      </c>
      <c r="IF202" s="65">
        <v>0</v>
      </c>
      <c r="IG202" s="106">
        <v>0</v>
      </c>
      <c r="IH202" s="66">
        <f t="shared" si="2114"/>
        <v>0</v>
      </c>
      <c r="II202" s="65">
        <v>0</v>
      </c>
      <c r="IJ202" s="106">
        <v>0</v>
      </c>
      <c r="IK202" s="66">
        <f t="shared" si="2115"/>
        <v>0</v>
      </c>
      <c r="IL202" s="65">
        <v>0</v>
      </c>
      <c r="IM202" s="106">
        <v>0</v>
      </c>
      <c r="IN202" s="66">
        <f t="shared" si="2116"/>
        <v>0</v>
      </c>
      <c r="IO202" s="105">
        <v>5.8540000000000001</v>
      </c>
      <c r="IP202" s="106">
        <v>270.34699999999998</v>
      </c>
      <c r="IQ202" s="66">
        <f t="shared" si="2117"/>
        <v>46181.58524086095</v>
      </c>
      <c r="IR202" s="105">
        <v>0.54305999999999999</v>
      </c>
      <c r="IS202" s="106">
        <v>27.975999999999999</v>
      </c>
      <c r="IT202" s="66">
        <f t="shared" si="2118"/>
        <v>51515.486318270538</v>
      </c>
      <c r="IU202" s="65">
        <v>0</v>
      </c>
      <c r="IV202" s="106">
        <v>0</v>
      </c>
      <c r="IW202" s="66">
        <f t="shared" si="2119"/>
        <v>0</v>
      </c>
      <c r="IX202" s="105">
        <v>4.3220000000000001E-2</v>
      </c>
      <c r="IY202" s="106">
        <v>6.609</v>
      </c>
      <c r="IZ202" s="66">
        <f t="shared" si="2120"/>
        <v>152915.31698287828</v>
      </c>
      <c r="JA202" s="65">
        <v>0</v>
      </c>
      <c r="JB202" s="106">
        <v>0</v>
      </c>
      <c r="JC202" s="66">
        <f t="shared" si="2121"/>
        <v>0</v>
      </c>
      <c r="JD202" s="105">
        <v>0.74550000000000005</v>
      </c>
      <c r="JE202" s="106">
        <v>33.243000000000002</v>
      </c>
      <c r="JF202" s="66">
        <f t="shared" si="2122"/>
        <v>44591.549295774646</v>
      </c>
      <c r="JG202" s="105">
        <v>0.61817</v>
      </c>
      <c r="JH202" s="106">
        <v>34.42</v>
      </c>
      <c r="JI202" s="66">
        <f t="shared" si="2123"/>
        <v>55680.476244398793</v>
      </c>
      <c r="JJ202" s="11">
        <f t="shared" ref="JJ202:JJ213" si="2125">SUMIF($C$5:$JI$5,"Ton",C202:JI202)</f>
        <v>141.39264999999997</v>
      </c>
      <c r="JK202" s="21">
        <f t="shared" ref="JK202:JK213" si="2126">SUMIF($C$5:$JI$5,"F*",C202:JI202)</f>
        <v>7215.7150000000001</v>
      </c>
    </row>
    <row r="203" spans="1:271" x14ac:dyDescent="0.3">
      <c r="A203" s="57">
        <v>2024</v>
      </c>
      <c r="B203" s="58" t="s">
        <v>7</v>
      </c>
      <c r="C203" s="65">
        <v>0</v>
      </c>
      <c r="D203" s="106">
        <v>0</v>
      </c>
      <c r="E203" s="66">
        <f t="shared" si="2124"/>
        <v>0</v>
      </c>
      <c r="F203" s="105">
        <v>0.52282000000000006</v>
      </c>
      <c r="G203" s="106">
        <v>32.749000000000002</v>
      </c>
      <c r="H203" s="66">
        <f t="shared" si="2036"/>
        <v>62639.149229180213</v>
      </c>
      <c r="I203" s="65">
        <v>0</v>
      </c>
      <c r="J203" s="106">
        <v>0</v>
      </c>
      <c r="K203" s="66">
        <f t="shared" si="2037"/>
        <v>0</v>
      </c>
      <c r="L203" s="65">
        <v>0</v>
      </c>
      <c r="M203" s="106">
        <v>0</v>
      </c>
      <c r="N203" s="66">
        <f t="shared" si="2038"/>
        <v>0</v>
      </c>
      <c r="O203" s="65">
        <v>0</v>
      </c>
      <c r="P203" s="106">
        <v>0</v>
      </c>
      <c r="Q203" s="66">
        <f t="shared" si="2039"/>
        <v>0</v>
      </c>
      <c r="R203" s="65">
        <v>0</v>
      </c>
      <c r="S203" s="106">
        <v>0</v>
      </c>
      <c r="T203" s="66">
        <f t="shared" si="2040"/>
        <v>0</v>
      </c>
      <c r="U203" s="65">
        <v>0</v>
      </c>
      <c r="V203" s="106">
        <v>0</v>
      </c>
      <c r="W203" s="66">
        <f t="shared" si="2041"/>
        <v>0</v>
      </c>
      <c r="X203" s="105">
        <v>43.499830000000003</v>
      </c>
      <c r="Y203" s="106">
        <v>3249.3910000000001</v>
      </c>
      <c r="Z203" s="66">
        <f t="shared" si="2042"/>
        <v>74698.935605035702</v>
      </c>
      <c r="AA203" s="65">
        <v>0</v>
      </c>
      <c r="AB203" s="106">
        <v>0</v>
      </c>
      <c r="AC203" s="66">
        <f t="shared" si="2043"/>
        <v>0</v>
      </c>
      <c r="AD203" s="65">
        <v>0</v>
      </c>
      <c r="AE203" s="106">
        <v>0</v>
      </c>
      <c r="AF203" s="66">
        <f t="shared" si="2044"/>
        <v>0</v>
      </c>
      <c r="AG203" s="65">
        <v>0</v>
      </c>
      <c r="AH203" s="106">
        <v>0</v>
      </c>
      <c r="AI203" s="66">
        <f t="shared" si="2045"/>
        <v>0</v>
      </c>
      <c r="AJ203" s="65">
        <v>0</v>
      </c>
      <c r="AK203" s="106">
        <v>0</v>
      </c>
      <c r="AL203" s="66">
        <f t="shared" si="2046"/>
        <v>0</v>
      </c>
      <c r="AM203" s="65">
        <v>0</v>
      </c>
      <c r="AN203" s="106">
        <v>0</v>
      </c>
      <c r="AO203" s="66">
        <f t="shared" si="2047"/>
        <v>0</v>
      </c>
      <c r="AP203" s="65">
        <v>0</v>
      </c>
      <c r="AQ203" s="106">
        <v>0</v>
      </c>
      <c r="AR203" s="66">
        <f t="shared" si="2048"/>
        <v>0</v>
      </c>
      <c r="AS203" s="105">
        <v>1.0410899999999998</v>
      </c>
      <c r="AT203" s="106">
        <v>11.762</v>
      </c>
      <c r="AU203" s="66">
        <f t="shared" si="2049"/>
        <v>11297.774447934378</v>
      </c>
      <c r="AV203" s="65">
        <v>0</v>
      </c>
      <c r="AW203" s="106">
        <v>0</v>
      </c>
      <c r="AX203" s="66">
        <f t="shared" si="2050"/>
        <v>0</v>
      </c>
      <c r="AY203" s="65">
        <v>0</v>
      </c>
      <c r="AZ203" s="106">
        <v>0</v>
      </c>
      <c r="BA203" s="66">
        <f t="shared" si="2051"/>
        <v>0</v>
      </c>
      <c r="BB203" s="65">
        <v>0</v>
      </c>
      <c r="BC203" s="106">
        <v>0</v>
      </c>
      <c r="BD203" s="66">
        <f t="shared" si="2052"/>
        <v>0</v>
      </c>
      <c r="BE203" s="65">
        <v>0</v>
      </c>
      <c r="BF203" s="106">
        <v>0</v>
      </c>
      <c r="BG203" s="66">
        <f t="shared" si="2053"/>
        <v>0</v>
      </c>
      <c r="BH203" s="65">
        <v>0</v>
      </c>
      <c r="BI203" s="106">
        <v>0</v>
      </c>
      <c r="BJ203" s="66">
        <f t="shared" si="2054"/>
        <v>0</v>
      </c>
      <c r="BK203" s="65">
        <v>0</v>
      </c>
      <c r="BL203" s="106">
        <v>0</v>
      </c>
      <c r="BM203" s="66">
        <f t="shared" si="2055"/>
        <v>0</v>
      </c>
      <c r="BN203" s="65">
        <v>0</v>
      </c>
      <c r="BO203" s="106">
        <v>0</v>
      </c>
      <c r="BP203" s="66">
        <f t="shared" si="2056"/>
        <v>0</v>
      </c>
      <c r="BQ203" s="65">
        <v>0</v>
      </c>
      <c r="BR203" s="106">
        <v>0</v>
      </c>
      <c r="BS203" s="66">
        <f t="shared" si="2057"/>
        <v>0</v>
      </c>
      <c r="BT203" s="105">
        <v>42.871639999999999</v>
      </c>
      <c r="BU203" s="106">
        <v>1802.5619999999999</v>
      </c>
      <c r="BV203" s="66">
        <f t="shared" si="2058"/>
        <v>42045.55738945373</v>
      </c>
      <c r="BW203" s="65">
        <v>0</v>
      </c>
      <c r="BX203" s="106">
        <v>0</v>
      </c>
      <c r="BY203" s="66">
        <f t="shared" si="2059"/>
        <v>0</v>
      </c>
      <c r="BZ203" s="65">
        <v>0</v>
      </c>
      <c r="CA203" s="106">
        <v>0</v>
      </c>
      <c r="CB203" s="66">
        <f t="shared" si="2060"/>
        <v>0</v>
      </c>
      <c r="CC203" s="65">
        <v>0</v>
      </c>
      <c r="CD203" s="106">
        <v>0</v>
      </c>
      <c r="CE203" s="66">
        <f t="shared" si="2061"/>
        <v>0</v>
      </c>
      <c r="CF203" s="65">
        <v>0</v>
      </c>
      <c r="CG203" s="106">
        <v>0</v>
      </c>
      <c r="CH203" s="66">
        <f t="shared" si="2062"/>
        <v>0</v>
      </c>
      <c r="CI203" s="65">
        <v>0</v>
      </c>
      <c r="CJ203" s="106">
        <v>0</v>
      </c>
      <c r="CK203" s="66">
        <f t="shared" si="2063"/>
        <v>0</v>
      </c>
      <c r="CL203" s="105">
        <v>0.12840000000000001</v>
      </c>
      <c r="CM203" s="106">
        <v>9.4090000000000007</v>
      </c>
      <c r="CN203" s="66">
        <f t="shared" si="2064"/>
        <v>73278.816199376946</v>
      </c>
      <c r="CO203" s="65">
        <v>0</v>
      </c>
      <c r="CP203" s="106">
        <v>0</v>
      </c>
      <c r="CQ203" s="66">
        <f t="shared" si="2065"/>
        <v>0</v>
      </c>
      <c r="CR203" s="65">
        <v>0</v>
      </c>
      <c r="CS203" s="106">
        <v>0</v>
      </c>
      <c r="CT203" s="66">
        <f t="shared" si="2066"/>
        <v>0</v>
      </c>
      <c r="CU203" s="65">
        <v>0</v>
      </c>
      <c r="CV203" s="106">
        <v>0</v>
      </c>
      <c r="CW203" s="66">
        <f t="shared" si="2067"/>
        <v>0</v>
      </c>
      <c r="CX203" s="65">
        <v>0</v>
      </c>
      <c r="CY203" s="106">
        <v>0</v>
      </c>
      <c r="CZ203" s="66">
        <f t="shared" si="2068"/>
        <v>0</v>
      </c>
      <c r="DA203" s="65">
        <v>0</v>
      </c>
      <c r="DB203" s="106">
        <v>0</v>
      </c>
      <c r="DC203" s="66">
        <f t="shared" si="2069"/>
        <v>0</v>
      </c>
      <c r="DD203" s="65">
        <v>0</v>
      </c>
      <c r="DE203" s="106">
        <v>0</v>
      </c>
      <c r="DF203" s="66">
        <f t="shared" si="2070"/>
        <v>0</v>
      </c>
      <c r="DG203" s="65">
        <v>0</v>
      </c>
      <c r="DH203" s="106">
        <v>0</v>
      </c>
      <c r="DI203" s="66">
        <f t="shared" si="2071"/>
        <v>0</v>
      </c>
      <c r="DJ203" s="65">
        <v>0</v>
      </c>
      <c r="DK203" s="106">
        <v>0</v>
      </c>
      <c r="DL203" s="66">
        <f t="shared" si="2072"/>
        <v>0</v>
      </c>
      <c r="DM203" s="65">
        <v>0</v>
      </c>
      <c r="DN203" s="106">
        <v>0</v>
      </c>
      <c r="DO203" s="66">
        <f t="shared" si="2073"/>
        <v>0</v>
      </c>
      <c r="DP203" s="65">
        <v>0</v>
      </c>
      <c r="DQ203" s="106">
        <v>0</v>
      </c>
      <c r="DR203" s="66">
        <f t="shared" si="2074"/>
        <v>0</v>
      </c>
      <c r="DS203" s="65">
        <v>0</v>
      </c>
      <c r="DT203" s="106">
        <v>0</v>
      </c>
      <c r="DU203" s="66">
        <f t="shared" si="2075"/>
        <v>0</v>
      </c>
      <c r="DV203" s="65">
        <v>0</v>
      </c>
      <c r="DW203" s="106">
        <v>0</v>
      </c>
      <c r="DX203" s="66">
        <f t="shared" si="2076"/>
        <v>0</v>
      </c>
      <c r="DY203" s="65">
        <v>0</v>
      </c>
      <c r="DZ203" s="106">
        <v>0</v>
      </c>
      <c r="EA203" s="66">
        <f t="shared" si="2077"/>
        <v>0</v>
      </c>
      <c r="EB203" s="105">
        <v>12.699350000000001</v>
      </c>
      <c r="EC203" s="106">
        <v>1415.425</v>
      </c>
      <c r="ED203" s="66">
        <f t="shared" si="2078"/>
        <v>111456.491867694</v>
      </c>
      <c r="EE203" s="65">
        <v>0</v>
      </c>
      <c r="EF203" s="106">
        <v>0</v>
      </c>
      <c r="EG203" s="66">
        <f t="shared" si="2079"/>
        <v>0</v>
      </c>
      <c r="EH203" s="65">
        <v>0</v>
      </c>
      <c r="EI203" s="106">
        <v>0</v>
      </c>
      <c r="EJ203" s="66">
        <f t="shared" si="2080"/>
        <v>0</v>
      </c>
      <c r="EK203" s="65">
        <v>0</v>
      </c>
      <c r="EL203" s="106">
        <v>0</v>
      </c>
      <c r="EM203" s="66">
        <f t="shared" si="2081"/>
        <v>0</v>
      </c>
      <c r="EN203" s="105">
        <v>0.1067</v>
      </c>
      <c r="EO203" s="106">
        <v>7.0679999999999996</v>
      </c>
      <c r="EP203" s="66">
        <f t="shared" si="2082"/>
        <v>66241.799437675727</v>
      </c>
      <c r="EQ203" s="65">
        <v>0</v>
      </c>
      <c r="ER203" s="106">
        <v>0</v>
      </c>
      <c r="ES203" s="66">
        <f t="shared" si="2083"/>
        <v>0</v>
      </c>
      <c r="ET203" s="65">
        <v>0</v>
      </c>
      <c r="EU203" s="106">
        <v>0</v>
      </c>
      <c r="EV203" s="66">
        <f t="shared" si="2084"/>
        <v>0</v>
      </c>
      <c r="EW203" s="65">
        <v>0</v>
      </c>
      <c r="EX203" s="106">
        <v>0</v>
      </c>
      <c r="EY203" s="66">
        <f t="shared" si="2085"/>
        <v>0</v>
      </c>
      <c r="EZ203" s="65">
        <v>0</v>
      </c>
      <c r="FA203" s="106">
        <v>0</v>
      </c>
      <c r="FB203" s="66">
        <f t="shared" si="2086"/>
        <v>0</v>
      </c>
      <c r="FC203" s="105">
        <v>39.254160000000006</v>
      </c>
      <c r="FD203" s="106">
        <v>1785.5250000000001</v>
      </c>
      <c r="FE203" s="66">
        <f t="shared" si="2087"/>
        <v>45486.26183823574</v>
      </c>
      <c r="FF203" s="105">
        <v>79.58869</v>
      </c>
      <c r="FG203" s="106">
        <v>3210.2159999999999</v>
      </c>
      <c r="FH203" s="66">
        <f t="shared" si="2088"/>
        <v>40335.077760420485</v>
      </c>
      <c r="FI203" s="105">
        <v>6.5939999999999999E-2</v>
      </c>
      <c r="FJ203" s="106">
        <v>3.125</v>
      </c>
      <c r="FK203" s="66">
        <f t="shared" si="2089"/>
        <v>47391.568092205038</v>
      </c>
      <c r="FL203" s="65">
        <v>0</v>
      </c>
      <c r="FM203" s="106">
        <v>0</v>
      </c>
      <c r="FN203" s="66">
        <f t="shared" si="2090"/>
        <v>0</v>
      </c>
      <c r="FO203" s="65">
        <v>0</v>
      </c>
      <c r="FP203" s="106">
        <v>0</v>
      </c>
      <c r="FQ203" s="66">
        <f t="shared" si="2091"/>
        <v>0</v>
      </c>
      <c r="FR203" s="65">
        <v>0</v>
      </c>
      <c r="FS203" s="106">
        <v>0</v>
      </c>
      <c r="FT203" s="66">
        <f t="shared" si="2092"/>
        <v>0</v>
      </c>
      <c r="FU203" s="65">
        <v>0</v>
      </c>
      <c r="FV203" s="106">
        <v>0</v>
      </c>
      <c r="FW203" s="66">
        <f t="shared" si="2093"/>
        <v>0</v>
      </c>
      <c r="FX203" s="65">
        <v>0</v>
      </c>
      <c r="FY203" s="106">
        <v>0</v>
      </c>
      <c r="FZ203" s="66">
        <f t="shared" si="2094"/>
        <v>0</v>
      </c>
      <c r="GA203" s="65">
        <v>0</v>
      </c>
      <c r="GB203" s="106">
        <v>0</v>
      </c>
      <c r="GC203" s="66">
        <f t="shared" si="2095"/>
        <v>0</v>
      </c>
      <c r="GD203" s="65">
        <v>0</v>
      </c>
      <c r="GE203" s="106">
        <v>0</v>
      </c>
      <c r="GF203" s="66">
        <f t="shared" si="2096"/>
        <v>0</v>
      </c>
      <c r="GG203" s="65">
        <v>0</v>
      </c>
      <c r="GH203" s="106">
        <v>0</v>
      </c>
      <c r="GI203" s="66">
        <f t="shared" si="2097"/>
        <v>0</v>
      </c>
      <c r="GJ203" s="65">
        <v>0</v>
      </c>
      <c r="GK203" s="106">
        <v>0</v>
      </c>
      <c r="GL203" s="66">
        <f t="shared" si="2098"/>
        <v>0</v>
      </c>
      <c r="GM203" s="65">
        <v>0</v>
      </c>
      <c r="GN203" s="106">
        <v>0</v>
      </c>
      <c r="GO203" s="66">
        <f t="shared" si="2099"/>
        <v>0</v>
      </c>
      <c r="GP203" s="65">
        <v>0</v>
      </c>
      <c r="GQ203" s="106">
        <v>0</v>
      </c>
      <c r="GR203" s="66">
        <f t="shared" si="2100"/>
        <v>0</v>
      </c>
      <c r="GS203" s="65">
        <v>0</v>
      </c>
      <c r="GT203" s="106">
        <v>0</v>
      </c>
      <c r="GU203" s="66">
        <f t="shared" si="2101"/>
        <v>0</v>
      </c>
      <c r="GV203" s="65">
        <v>0</v>
      </c>
      <c r="GW203" s="106">
        <v>0</v>
      </c>
      <c r="GX203" s="66">
        <f t="shared" si="2102"/>
        <v>0</v>
      </c>
      <c r="GY203" s="65">
        <v>0</v>
      </c>
      <c r="GZ203" s="106">
        <v>0</v>
      </c>
      <c r="HA203" s="66">
        <f t="shared" si="2103"/>
        <v>0</v>
      </c>
      <c r="HB203" s="65">
        <v>0</v>
      </c>
      <c r="HC203" s="106">
        <v>0</v>
      </c>
      <c r="HD203" s="66">
        <f t="shared" si="2104"/>
        <v>0</v>
      </c>
      <c r="HE203" s="65">
        <v>0</v>
      </c>
      <c r="HF203" s="106">
        <v>0</v>
      </c>
      <c r="HG203" s="66">
        <f t="shared" si="2105"/>
        <v>0</v>
      </c>
      <c r="HH203" s="65">
        <v>0</v>
      </c>
      <c r="HI203" s="106">
        <v>0</v>
      </c>
      <c r="HJ203" s="66">
        <f t="shared" si="2106"/>
        <v>0</v>
      </c>
      <c r="HK203" s="65">
        <v>0</v>
      </c>
      <c r="HL203" s="106">
        <v>0</v>
      </c>
      <c r="HM203" s="66">
        <f t="shared" si="2107"/>
        <v>0</v>
      </c>
      <c r="HN203" s="65">
        <v>0</v>
      </c>
      <c r="HO203" s="106">
        <v>0</v>
      </c>
      <c r="HP203" s="66">
        <f t="shared" si="2108"/>
        <v>0</v>
      </c>
      <c r="HQ203" s="65">
        <v>0</v>
      </c>
      <c r="HR203" s="106">
        <v>0</v>
      </c>
      <c r="HS203" s="66">
        <f t="shared" si="2109"/>
        <v>0</v>
      </c>
      <c r="HT203" s="65">
        <v>0</v>
      </c>
      <c r="HU203" s="106">
        <v>0</v>
      </c>
      <c r="HV203" s="66">
        <f t="shared" si="2110"/>
        <v>0</v>
      </c>
      <c r="HW203" s="65">
        <v>0</v>
      </c>
      <c r="HX203" s="106">
        <v>0</v>
      </c>
      <c r="HY203" s="66">
        <f t="shared" si="2111"/>
        <v>0</v>
      </c>
      <c r="HZ203" s="65">
        <v>0</v>
      </c>
      <c r="IA203" s="106">
        <v>0</v>
      </c>
      <c r="IB203" s="66">
        <f t="shared" si="2112"/>
        <v>0</v>
      </c>
      <c r="IC203" s="105">
        <v>0.10757</v>
      </c>
      <c r="ID203" s="106">
        <v>5.69</v>
      </c>
      <c r="IE203" s="66">
        <f t="shared" si="2113"/>
        <v>52895.78878869574</v>
      </c>
      <c r="IF203" s="65">
        <v>0</v>
      </c>
      <c r="IG203" s="106">
        <v>0</v>
      </c>
      <c r="IH203" s="66">
        <f t="shared" si="2114"/>
        <v>0</v>
      </c>
      <c r="II203" s="65">
        <v>0</v>
      </c>
      <c r="IJ203" s="106">
        <v>0</v>
      </c>
      <c r="IK203" s="66">
        <f t="shared" si="2115"/>
        <v>0</v>
      </c>
      <c r="IL203" s="65">
        <v>0</v>
      </c>
      <c r="IM203" s="106">
        <v>0</v>
      </c>
      <c r="IN203" s="66">
        <f t="shared" si="2116"/>
        <v>0</v>
      </c>
      <c r="IO203" s="105">
        <v>10.47931</v>
      </c>
      <c r="IP203" s="106">
        <v>202.22300000000001</v>
      </c>
      <c r="IQ203" s="66">
        <f t="shared" si="2117"/>
        <v>19297.358318438906</v>
      </c>
      <c r="IR203" s="105">
        <v>0.18419999999999997</v>
      </c>
      <c r="IS203" s="106">
        <v>16.556999999999999</v>
      </c>
      <c r="IT203" s="66">
        <f t="shared" si="2118"/>
        <v>89885.993485342027</v>
      </c>
      <c r="IU203" s="65">
        <v>0</v>
      </c>
      <c r="IV203" s="106">
        <v>0</v>
      </c>
      <c r="IW203" s="66">
        <f t="shared" si="2119"/>
        <v>0</v>
      </c>
      <c r="IX203" s="65">
        <v>0</v>
      </c>
      <c r="IY203" s="106">
        <v>0</v>
      </c>
      <c r="IZ203" s="66">
        <f t="shared" si="2120"/>
        <v>0</v>
      </c>
      <c r="JA203" s="65">
        <v>0</v>
      </c>
      <c r="JB203" s="106">
        <v>0</v>
      </c>
      <c r="JC203" s="66">
        <f t="shared" si="2121"/>
        <v>0</v>
      </c>
      <c r="JD203" s="105">
        <v>0.61969000000000007</v>
      </c>
      <c r="JE203" s="106">
        <v>32.488999999999997</v>
      </c>
      <c r="JF203" s="66">
        <f t="shared" si="2122"/>
        <v>52427.826816634108</v>
      </c>
      <c r="JG203" s="105">
        <v>1.9997100000000001</v>
      </c>
      <c r="JH203" s="106">
        <v>117.986</v>
      </c>
      <c r="JI203" s="66">
        <f t="shared" si="2123"/>
        <v>59001.555225507698</v>
      </c>
      <c r="JJ203" s="11">
        <f t="shared" si="2125"/>
        <v>233.16910000000004</v>
      </c>
      <c r="JK203" s="21">
        <f t="shared" si="2126"/>
        <v>11902.177000000001</v>
      </c>
    </row>
    <row r="204" spans="1:271" x14ac:dyDescent="0.3">
      <c r="A204" s="57">
        <v>2024</v>
      </c>
      <c r="B204" s="58" t="s">
        <v>8</v>
      </c>
      <c r="C204" s="65">
        <v>0</v>
      </c>
      <c r="D204" s="106">
        <v>0</v>
      </c>
      <c r="E204" s="66">
        <f>IF(C204=0,0,D204/C204*1000)</f>
        <v>0</v>
      </c>
      <c r="F204" s="105">
        <v>0.28622000000000003</v>
      </c>
      <c r="G204" s="106">
        <v>24.827999999999999</v>
      </c>
      <c r="H204" s="66">
        <f t="shared" si="2036"/>
        <v>86744.462301725929</v>
      </c>
      <c r="I204" s="65">
        <v>0</v>
      </c>
      <c r="J204" s="106">
        <v>0</v>
      </c>
      <c r="K204" s="66">
        <f t="shared" si="2037"/>
        <v>0</v>
      </c>
      <c r="L204" s="65">
        <v>0</v>
      </c>
      <c r="M204" s="106">
        <v>0</v>
      </c>
      <c r="N204" s="66">
        <f t="shared" si="2038"/>
        <v>0</v>
      </c>
      <c r="O204" s="65">
        <v>0</v>
      </c>
      <c r="P204" s="106">
        <v>0</v>
      </c>
      <c r="Q204" s="66">
        <f t="shared" si="2039"/>
        <v>0</v>
      </c>
      <c r="R204" s="65">
        <v>0</v>
      </c>
      <c r="S204" s="106">
        <v>0</v>
      </c>
      <c r="T204" s="66">
        <f t="shared" si="2040"/>
        <v>0</v>
      </c>
      <c r="U204" s="65">
        <v>0</v>
      </c>
      <c r="V204" s="106">
        <v>0</v>
      </c>
      <c r="W204" s="66">
        <f t="shared" si="2041"/>
        <v>0</v>
      </c>
      <c r="X204" s="105">
        <v>55.06174</v>
      </c>
      <c r="Y204" s="106">
        <v>3264.1289999999999</v>
      </c>
      <c r="Z204" s="66">
        <f t="shared" si="2042"/>
        <v>59281.2540976729</v>
      </c>
      <c r="AA204" s="65">
        <v>0</v>
      </c>
      <c r="AB204" s="106">
        <v>0</v>
      </c>
      <c r="AC204" s="66">
        <f t="shared" si="2043"/>
        <v>0</v>
      </c>
      <c r="AD204" s="65">
        <v>0</v>
      </c>
      <c r="AE204" s="106">
        <v>0</v>
      </c>
      <c r="AF204" s="66">
        <f t="shared" si="2044"/>
        <v>0</v>
      </c>
      <c r="AG204" s="65">
        <v>0</v>
      </c>
      <c r="AH204" s="106">
        <v>0</v>
      </c>
      <c r="AI204" s="66">
        <f t="shared" si="2045"/>
        <v>0</v>
      </c>
      <c r="AJ204" s="65">
        <v>0</v>
      </c>
      <c r="AK204" s="106">
        <v>0</v>
      </c>
      <c r="AL204" s="66">
        <f t="shared" si="2046"/>
        <v>0</v>
      </c>
      <c r="AM204" s="65">
        <v>0</v>
      </c>
      <c r="AN204" s="106">
        <v>0</v>
      </c>
      <c r="AO204" s="66">
        <f t="shared" si="2047"/>
        <v>0</v>
      </c>
      <c r="AP204" s="65">
        <v>0</v>
      </c>
      <c r="AQ204" s="106">
        <v>0</v>
      </c>
      <c r="AR204" s="66">
        <f t="shared" si="2048"/>
        <v>0</v>
      </c>
      <c r="AS204" s="105">
        <v>0.48249999999999998</v>
      </c>
      <c r="AT204" s="106">
        <v>11.762</v>
      </c>
      <c r="AU204" s="66">
        <f t="shared" si="2049"/>
        <v>24377.202072538861</v>
      </c>
      <c r="AV204" s="65">
        <v>0</v>
      </c>
      <c r="AW204" s="106">
        <v>0</v>
      </c>
      <c r="AX204" s="66">
        <f t="shared" si="2050"/>
        <v>0</v>
      </c>
      <c r="AY204" s="65">
        <v>0</v>
      </c>
      <c r="AZ204" s="106">
        <v>0</v>
      </c>
      <c r="BA204" s="66">
        <f t="shared" si="2051"/>
        <v>0</v>
      </c>
      <c r="BB204" s="65">
        <v>0</v>
      </c>
      <c r="BC204" s="106">
        <v>0</v>
      </c>
      <c r="BD204" s="66">
        <f t="shared" si="2052"/>
        <v>0</v>
      </c>
      <c r="BE204" s="105">
        <v>0.6784</v>
      </c>
      <c r="BF204" s="106">
        <v>38.048999999999999</v>
      </c>
      <c r="BG204" s="66">
        <f t="shared" si="2053"/>
        <v>56086.37971698113</v>
      </c>
      <c r="BH204" s="65">
        <v>0</v>
      </c>
      <c r="BI204" s="106">
        <v>0</v>
      </c>
      <c r="BJ204" s="66">
        <f t="shared" si="2054"/>
        <v>0</v>
      </c>
      <c r="BK204" s="65">
        <v>0</v>
      </c>
      <c r="BL204" s="106">
        <v>0</v>
      </c>
      <c r="BM204" s="66">
        <f t="shared" si="2055"/>
        <v>0</v>
      </c>
      <c r="BN204" s="65">
        <v>0</v>
      </c>
      <c r="BO204" s="106">
        <v>0</v>
      </c>
      <c r="BP204" s="66">
        <f t="shared" si="2056"/>
        <v>0</v>
      </c>
      <c r="BQ204" s="65">
        <v>0</v>
      </c>
      <c r="BR204" s="106">
        <v>0</v>
      </c>
      <c r="BS204" s="66">
        <f t="shared" si="2057"/>
        <v>0</v>
      </c>
      <c r="BT204" s="105">
        <v>23.467389999999998</v>
      </c>
      <c r="BU204" s="106">
        <v>1178.971</v>
      </c>
      <c r="BV204" s="66">
        <f t="shared" si="2058"/>
        <v>50238.692926652686</v>
      </c>
      <c r="BW204" s="65">
        <v>0</v>
      </c>
      <c r="BX204" s="106">
        <v>0</v>
      </c>
      <c r="BY204" s="66">
        <f t="shared" si="2059"/>
        <v>0</v>
      </c>
      <c r="BZ204" s="65">
        <v>0</v>
      </c>
      <c r="CA204" s="106">
        <v>0</v>
      </c>
      <c r="CB204" s="66">
        <f t="shared" si="2060"/>
        <v>0</v>
      </c>
      <c r="CC204" s="65">
        <v>0</v>
      </c>
      <c r="CD204" s="106">
        <v>0</v>
      </c>
      <c r="CE204" s="66">
        <f t="shared" si="2061"/>
        <v>0</v>
      </c>
      <c r="CF204" s="65">
        <v>0</v>
      </c>
      <c r="CG204" s="106">
        <v>0</v>
      </c>
      <c r="CH204" s="66">
        <f t="shared" si="2062"/>
        <v>0</v>
      </c>
      <c r="CI204" s="65">
        <v>0</v>
      </c>
      <c r="CJ204" s="106">
        <v>0</v>
      </c>
      <c r="CK204" s="66">
        <f t="shared" si="2063"/>
        <v>0</v>
      </c>
      <c r="CL204" s="105">
        <v>0.1744</v>
      </c>
      <c r="CM204" s="106">
        <v>10.853</v>
      </c>
      <c r="CN204" s="66">
        <f t="shared" si="2064"/>
        <v>62230.504587155963</v>
      </c>
      <c r="CO204" s="65">
        <v>0</v>
      </c>
      <c r="CP204" s="106">
        <v>0</v>
      </c>
      <c r="CQ204" s="66">
        <f t="shared" si="2065"/>
        <v>0</v>
      </c>
      <c r="CR204" s="65">
        <v>0</v>
      </c>
      <c r="CS204" s="106">
        <v>0</v>
      </c>
      <c r="CT204" s="66">
        <f t="shared" si="2066"/>
        <v>0</v>
      </c>
      <c r="CU204" s="65">
        <v>0</v>
      </c>
      <c r="CV204" s="106">
        <v>0</v>
      </c>
      <c r="CW204" s="66">
        <f t="shared" si="2067"/>
        <v>0</v>
      </c>
      <c r="CX204" s="65">
        <v>0</v>
      </c>
      <c r="CY204" s="106">
        <v>0</v>
      </c>
      <c r="CZ204" s="66">
        <f t="shared" si="2068"/>
        <v>0</v>
      </c>
      <c r="DA204" s="65">
        <v>0</v>
      </c>
      <c r="DB204" s="106">
        <v>0</v>
      </c>
      <c r="DC204" s="66">
        <f t="shared" si="2069"/>
        <v>0</v>
      </c>
      <c r="DD204" s="65">
        <v>0</v>
      </c>
      <c r="DE204" s="106">
        <v>0</v>
      </c>
      <c r="DF204" s="66">
        <f t="shared" si="2070"/>
        <v>0</v>
      </c>
      <c r="DG204" s="65">
        <v>0</v>
      </c>
      <c r="DH204" s="106">
        <v>0</v>
      </c>
      <c r="DI204" s="66">
        <f t="shared" si="2071"/>
        <v>0</v>
      </c>
      <c r="DJ204" s="65">
        <v>0</v>
      </c>
      <c r="DK204" s="106">
        <v>0</v>
      </c>
      <c r="DL204" s="66">
        <f t="shared" si="2072"/>
        <v>0</v>
      </c>
      <c r="DM204" s="65">
        <v>0</v>
      </c>
      <c r="DN204" s="106">
        <v>0</v>
      </c>
      <c r="DO204" s="66">
        <f t="shared" si="2073"/>
        <v>0</v>
      </c>
      <c r="DP204" s="65">
        <v>0</v>
      </c>
      <c r="DQ204" s="106">
        <v>0</v>
      </c>
      <c r="DR204" s="66">
        <f t="shared" si="2074"/>
        <v>0</v>
      </c>
      <c r="DS204" s="65">
        <v>0</v>
      </c>
      <c r="DT204" s="106">
        <v>0</v>
      </c>
      <c r="DU204" s="66">
        <f t="shared" si="2075"/>
        <v>0</v>
      </c>
      <c r="DV204" s="65">
        <v>0</v>
      </c>
      <c r="DW204" s="106">
        <v>0</v>
      </c>
      <c r="DX204" s="66">
        <f t="shared" si="2076"/>
        <v>0</v>
      </c>
      <c r="DY204" s="65">
        <v>0</v>
      </c>
      <c r="DZ204" s="106">
        <v>0</v>
      </c>
      <c r="EA204" s="66">
        <f t="shared" si="2077"/>
        <v>0</v>
      </c>
      <c r="EB204" s="105">
        <v>18.174910000000001</v>
      </c>
      <c r="EC204" s="106">
        <v>1287.0160000000001</v>
      </c>
      <c r="ED204" s="66">
        <f t="shared" si="2078"/>
        <v>70812.785317781483</v>
      </c>
      <c r="EE204" s="65">
        <v>0</v>
      </c>
      <c r="EF204" s="106">
        <v>0</v>
      </c>
      <c r="EG204" s="66">
        <f t="shared" si="2079"/>
        <v>0</v>
      </c>
      <c r="EH204" s="65">
        <v>0</v>
      </c>
      <c r="EI204" s="106">
        <v>0</v>
      </c>
      <c r="EJ204" s="66">
        <f t="shared" si="2080"/>
        <v>0</v>
      </c>
      <c r="EK204" s="65">
        <v>0</v>
      </c>
      <c r="EL204" s="106">
        <v>0</v>
      </c>
      <c r="EM204" s="66">
        <f t="shared" si="2081"/>
        <v>0</v>
      </c>
      <c r="EN204" s="105">
        <v>6.720000000000001E-2</v>
      </c>
      <c r="EO204" s="106">
        <v>7.1390000000000002</v>
      </c>
      <c r="EP204" s="66">
        <f t="shared" si="2082"/>
        <v>106235.11904761904</v>
      </c>
      <c r="EQ204" s="65">
        <v>0</v>
      </c>
      <c r="ER204" s="106">
        <v>0</v>
      </c>
      <c r="ES204" s="66">
        <f t="shared" si="2083"/>
        <v>0</v>
      </c>
      <c r="ET204" s="65">
        <v>0</v>
      </c>
      <c r="EU204" s="106">
        <v>0</v>
      </c>
      <c r="EV204" s="66">
        <f t="shared" si="2084"/>
        <v>0</v>
      </c>
      <c r="EW204" s="65">
        <v>0</v>
      </c>
      <c r="EX204" s="106">
        <v>0</v>
      </c>
      <c r="EY204" s="66">
        <f t="shared" si="2085"/>
        <v>0</v>
      </c>
      <c r="EZ204" s="105">
        <v>4.3630000000000004</v>
      </c>
      <c r="FA204" s="106">
        <v>311.32799999999997</v>
      </c>
      <c r="FB204" s="66">
        <f t="shared" si="2086"/>
        <v>71356.406142562453</v>
      </c>
      <c r="FC204" s="105">
        <v>3.2551199999999998</v>
      </c>
      <c r="FD204" s="106">
        <v>214.68199999999999</v>
      </c>
      <c r="FE204" s="66">
        <f t="shared" si="2087"/>
        <v>65952.100076187664</v>
      </c>
      <c r="FF204" s="105">
        <v>27.221019999999999</v>
      </c>
      <c r="FG204" s="106">
        <v>1352.5160000000001</v>
      </c>
      <c r="FH204" s="66">
        <f t="shared" si="2088"/>
        <v>49686.45554060796</v>
      </c>
      <c r="FI204" s="65">
        <v>0</v>
      </c>
      <c r="FJ204" s="106">
        <v>0</v>
      </c>
      <c r="FK204" s="66">
        <f t="shared" si="2089"/>
        <v>0</v>
      </c>
      <c r="FL204" s="65">
        <v>0</v>
      </c>
      <c r="FM204" s="106">
        <v>0</v>
      </c>
      <c r="FN204" s="66">
        <f t="shared" si="2090"/>
        <v>0</v>
      </c>
      <c r="FO204" s="65">
        <v>0</v>
      </c>
      <c r="FP204" s="106">
        <v>0</v>
      </c>
      <c r="FQ204" s="66">
        <f t="shared" si="2091"/>
        <v>0</v>
      </c>
      <c r="FR204" s="65">
        <v>0</v>
      </c>
      <c r="FS204" s="106">
        <v>0</v>
      </c>
      <c r="FT204" s="66">
        <f t="shared" si="2092"/>
        <v>0</v>
      </c>
      <c r="FU204" s="65">
        <v>0</v>
      </c>
      <c r="FV204" s="106">
        <v>0</v>
      </c>
      <c r="FW204" s="66">
        <f t="shared" si="2093"/>
        <v>0</v>
      </c>
      <c r="FX204" s="65">
        <v>0</v>
      </c>
      <c r="FY204" s="106">
        <v>0</v>
      </c>
      <c r="FZ204" s="66">
        <f t="shared" si="2094"/>
        <v>0</v>
      </c>
      <c r="GA204" s="65">
        <v>0</v>
      </c>
      <c r="GB204" s="106">
        <v>0</v>
      </c>
      <c r="GC204" s="66">
        <f t="shared" si="2095"/>
        <v>0</v>
      </c>
      <c r="GD204" s="65">
        <v>0</v>
      </c>
      <c r="GE204" s="106">
        <v>0</v>
      </c>
      <c r="GF204" s="66">
        <f t="shared" si="2096"/>
        <v>0</v>
      </c>
      <c r="GG204" s="65">
        <v>0</v>
      </c>
      <c r="GH204" s="106">
        <v>0</v>
      </c>
      <c r="GI204" s="66">
        <f t="shared" si="2097"/>
        <v>0</v>
      </c>
      <c r="GJ204" s="65">
        <v>0</v>
      </c>
      <c r="GK204" s="106">
        <v>0</v>
      </c>
      <c r="GL204" s="66">
        <f t="shared" si="2098"/>
        <v>0</v>
      </c>
      <c r="GM204" s="65">
        <v>0</v>
      </c>
      <c r="GN204" s="106">
        <v>0</v>
      </c>
      <c r="GO204" s="66">
        <f t="shared" si="2099"/>
        <v>0</v>
      </c>
      <c r="GP204" s="65">
        <v>0</v>
      </c>
      <c r="GQ204" s="106">
        <v>0</v>
      </c>
      <c r="GR204" s="66">
        <f t="shared" si="2100"/>
        <v>0</v>
      </c>
      <c r="GS204" s="65">
        <v>0</v>
      </c>
      <c r="GT204" s="106">
        <v>0</v>
      </c>
      <c r="GU204" s="66">
        <f t="shared" si="2101"/>
        <v>0</v>
      </c>
      <c r="GV204" s="65">
        <v>0</v>
      </c>
      <c r="GW204" s="106">
        <v>0</v>
      </c>
      <c r="GX204" s="66">
        <f t="shared" si="2102"/>
        <v>0</v>
      </c>
      <c r="GY204" s="105">
        <v>0.13</v>
      </c>
      <c r="GZ204" s="106">
        <v>2.7869999999999999</v>
      </c>
      <c r="HA204" s="66">
        <f t="shared" si="2103"/>
        <v>21438.461538461539</v>
      </c>
      <c r="HB204" s="65">
        <v>0</v>
      </c>
      <c r="HC204" s="106">
        <v>0</v>
      </c>
      <c r="HD204" s="66">
        <f t="shared" si="2104"/>
        <v>0</v>
      </c>
      <c r="HE204" s="65">
        <v>0</v>
      </c>
      <c r="HF204" s="106">
        <v>0</v>
      </c>
      <c r="HG204" s="66">
        <f t="shared" si="2105"/>
        <v>0</v>
      </c>
      <c r="HH204" s="65">
        <v>0</v>
      </c>
      <c r="HI204" s="106">
        <v>0</v>
      </c>
      <c r="HJ204" s="66">
        <f t="shared" si="2106"/>
        <v>0</v>
      </c>
      <c r="HK204" s="65">
        <v>0</v>
      </c>
      <c r="HL204" s="106">
        <v>0</v>
      </c>
      <c r="HM204" s="66">
        <f t="shared" si="2107"/>
        <v>0</v>
      </c>
      <c r="HN204" s="65">
        <v>0</v>
      </c>
      <c r="HO204" s="106">
        <v>0</v>
      </c>
      <c r="HP204" s="66">
        <f t="shared" si="2108"/>
        <v>0</v>
      </c>
      <c r="HQ204" s="65">
        <v>0</v>
      </c>
      <c r="HR204" s="106">
        <v>0</v>
      </c>
      <c r="HS204" s="66">
        <f t="shared" si="2109"/>
        <v>0</v>
      </c>
      <c r="HT204" s="65">
        <v>0</v>
      </c>
      <c r="HU204" s="106">
        <v>0</v>
      </c>
      <c r="HV204" s="66">
        <f t="shared" si="2110"/>
        <v>0</v>
      </c>
      <c r="HW204" s="65">
        <v>0</v>
      </c>
      <c r="HX204" s="106">
        <v>0</v>
      </c>
      <c r="HY204" s="66">
        <f t="shared" si="2111"/>
        <v>0</v>
      </c>
      <c r="HZ204" s="65">
        <v>0</v>
      </c>
      <c r="IA204" s="106">
        <v>0</v>
      </c>
      <c r="IB204" s="66">
        <f t="shared" si="2112"/>
        <v>0</v>
      </c>
      <c r="IC204" s="65">
        <v>0</v>
      </c>
      <c r="ID204" s="106">
        <v>0</v>
      </c>
      <c r="IE204" s="66">
        <f t="shared" si="2113"/>
        <v>0</v>
      </c>
      <c r="IF204" s="65">
        <v>0</v>
      </c>
      <c r="IG204" s="106">
        <v>0</v>
      </c>
      <c r="IH204" s="66">
        <f t="shared" si="2114"/>
        <v>0</v>
      </c>
      <c r="II204" s="65">
        <v>0</v>
      </c>
      <c r="IJ204" s="106">
        <v>0</v>
      </c>
      <c r="IK204" s="66">
        <f t="shared" si="2115"/>
        <v>0</v>
      </c>
      <c r="IL204" s="65">
        <v>0</v>
      </c>
      <c r="IM204" s="106">
        <v>0</v>
      </c>
      <c r="IN204" s="66">
        <f t="shared" si="2116"/>
        <v>0</v>
      </c>
      <c r="IO204" s="105">
        <v>9.0879999999999992</v>
      </c>
      <c r="IP204" s="106">
        <v>105.858</v>
      </c>
      <c r="IQ204" s="66">
        <f t="shared" si="2117"/>
        <v>11648.107394366198</v>
      </c>
      <c r="IR204" s="105">
        <v>0.25869999999999999</v>
      </c>
      <c r="IS204" s="106">
        <v>10.500999999999999</v>
      </c>
      <c r="IT204" s="66">
        <f t="shared" si="2118"/>
        <v>40591.418631619643</v>
      </c>
      <c r="IU204" s="65">
        <v>0</v>
      </c>
      <c r="IV204" s="106">
        <v>0</v>
      </c>
      <c r="IW204" s="66">
        <f t="shared" si="2119"/>
        <v>0</v>
      </c>
      <c r="IX204" s="65">
        <v>0</v>
      </c>
      <c r="IY204" s="106">
        <v>0</v>
      </c>
      <c r="IZ204" s="66">
        <f t="shared" si="2120"/>
        <v>0</v>
      </c>
      <c r="JA204" s="65">
        <v>0</v>
      </c>
      <c r="JB204" s="106">
        <v>0</v>
      </c>
      <c r="JC204" s="66">
        <f t="shared" si="2121"/>
        <v>0</v>
      </c>
      <c r="JD204" s="105">
        <v>0.21725</v>
      </c>
      <c r="JE204" s="106">
        <v>10.48</v>
      </c>
      <c r="JF204" s="66">
        <f t="shared" si="2122"/>
        <v>48239.355581127733</v>
      </c>
      <c r="JG204" s="105">
        <v>0.42</v>
      </c>
      <c r="JH204" s="106">
        <v>52.103000000000002</v>
      </c>
      <c r="JI204" s="66">
        <f t="shared" si="2123"/>
        <v>124054.76190476192</v>
      </c>
      <c r="JJ204" s="11">
        <f t="shared" si="2125"/>
        <v>143.34585000000001</v>
      </c>
      <c r="JK204" s="21">
        <f t="shared" si="2126"/>
        <v>7883.0020000000013</v>
      </c>
    </row>
    <row r="205" spans="1:271" x14ac:dyDescent="0.3">
      <c r="A205" s="57">
        <v>2024</v>
      </c>
      <c r="B205" s="66" t="s">
        <v>9</v>
      </c>
      <c r="C205" s="65">
        <v>0</v>
      </c>
      <c r="D205" s="106">
        <v>0</v>
      </c>
      <c r="E205" s="66">
        <f t="shared" ref="E205:E212" si="2127">IF(C205=0,0,D205/C205*1000)</f>
        <v>0</v>
      </c>
      <c r="F205" s="105">
        <v>1.70991</v>
      </c>
      <c r="G205" s="106">
        <v>110.181</v>
      </c>
      <c r="H205" s="66">
        <f t="shared" si="2036"/>
        <v>64436.724739898593</v>
      </c>
      <c r="I205" s="65">
        <v>0</v>
      </c>
      <c r="J205" s="106">
        <v>0</v>
      </c>
      <c r="K205" s="66">
        <f t="shared" si="2037"/>
        <v>0</v>
      </c>
      <c r="L205" s="105">
        <v>7.5939999999999994E-2</v>
      </c>
      <c r="M205" s="106">
        <v>2.379</v>
      </c>
      <c r="N205" s="66">
        <f t="shared" si="2038"/>
        <v>31327.363708190682</v>
      </c>
      <c r="O205" s="65">
        <v>0</v>
      </c>
      <c r="P205" s="106">
        <v>0</v>
      </c>
      <c r="Q205" s="66">
        <f t="shared" si="2039"/>
        <v>0</v>
      </c>
      <c r="R205" s="65">
        <v>0</v>
      </c>
      <c r="S205" s="106">
        <v>0</v>
      </c>
      <c r="T205" s="66">
        <f t="shared" si="2040"/>
        <v>0</v>
      </c>
      <c r="U205" s="65">
        <v>0</v>
      </c>
      <c r="V205" s="106">
        <v>0</v>
      </c>
      <c r="W205" s="66">
        <f t="shared" si="2041"/>
        <v>0</v>
      </c>
      <c r="X205" s="105">
        <v>55.486089999999997</v>
      </c>
      <c r="Y205" s="106">
        <v>2539.962</v>
      </c>
      <c r="Z205" s="66">
        <f t="shared" si="2042"/>
        <v>45776.554087700184</v>
      </c>
      <c r="AA205" s="65">
        <v>0</v>
      </c>
      <c r="AB205" s="106">
        <v>0</v>
      </c>
      <c r="AC205" s="66">
        <f t="shared" si="2043"/>
        <v>0</v>
      </c>
      <c r="AD205" s="65">
        <v>0</v>
      </c>
      <c r="AE205" s="106">
        <v>0</v>
      </c>
      <c r="AF205" s="66">
        <f t="shared" si="2044"/>
        <v>0</v>
      </c>
      <c r="AG205" s="65">
        <v>0</v>
      </c>
      <c r="AH205" s="106">
        <v>0</v>
      </c>
      <c r="AI205" s="66">
        <f t="shared" si="2045"/>
        <v>0</v>
      </c>
      <c r="AJ205" s="65">
        <v>0</v>
      </c>
      <c r="AK205" s="106">
        <v>0</v>
      </c>
      <c r="AL205" s="66">
        <f t="shared" si="2046"/>
        <v>0</v>
      </c>
      <c r="AM205" s="65">
        <v>0</v>
      </c>
      <c r="AN205" s="106">
        <v>0</v>
      </c>
      <c r="AO205" s="66">
        <f t="shared" si="2047"/>
        <v>0</v>
      </c>
      <c r="AP205" s="65">
        <v>0</v>
      </c>
      <c r="AQ205" s="106">
        <v>0</v>
      </c>
      <c r="AR205" s="66">
        <f t="shared" si="2048"/>
        <v>0</v>
      </c>
      <c r="AS205" s="65">
        <v>0</v>
      </c>
      <c r="AT205" s="106">
        <v>0</v>
      </c>
      <c r="AU205" s="66">
        <f t="shared" si="2049"/>
        <v>0</v>
      </c>
      <c r="AV205" s="65">
        <v>0</v>
      </c>
      <c r="AW205" s="106">
        <v>0</v>
      </c>
      <c r="AX205" s="66">
        <f t="shared" si="2050"/>
        <v>0</v>
      </c>
      <c r="AY205" s="65">
        <v>0</v>
      </c>
      <c r="AZ205" s="106">
        <v>0</v>
      </c>
      <c r="BA205" s="66">
        <f t="shared" si="2051"/>
        <v>0</v>
      </c>
      <c r="BB205" s="65">
        <v>0</v>
      </c>
      <c r="BC205" s="106">
        <v>0</v>
      </c>
      <c r="BD205" s="66">
        <f t="shared" si="2052"/>
        <v>0</v>
      </c>
      <c r="BE205" s="105">
        <v>2.3572299999999999</v>
      </c>
      <c r="BF205" s="106">
        <v>117.40300000000001</v>
      </c>
      <c r="BG205" s="66">
        <f t="shared" si="2053"/>
        <v>49805.492039385215</v>
      </c>
      <c r="BH205" s="65">
        <v>0</v>
      </c>
      <c r="BI205" s="106">
        <v>0</v>
      </c>
      <c r="BJ205" s="66">
        <f t="shared" si="2054"/>
        <v>0</v>
      </c>
      <c r="BK205" s="65">
        <v>0</v>
      </c>
      <c r="BL205" s="106">
        <v>0</v>
      </c>
      <c r="BM205" s="66">
        <f t="shared" si="2055"/>
        <v>0</v>
      </c>
      <c r="BN205" s="65">
        <v>0</v>
      </c>
      <c r="BO205" s="106">
        <v>0</v>
      </c>
      <c r="BP205" s="66">
        <f t="shared" si="2056"/>
        <v>0</v>
      </c>
      <c r="BQ205" s="65">
        <v>0</v>
      </c>
      <c r="BR205" s="106">
        <v>0</v>
      </c>
      <c r="BS205" s="66">
        <f t="shared" si="2057"/>
        <v>0</v>
      </c>
      <c r="BT205" s="105">
        <v>19.213830000000002</v>
      </c>
      <c r="BU205" s="106">
        <v>932.93499999999995</v>
      </c>
      <c r="BV205" s="66">
        <f t="shared" si="2058"/>
        <v>48555.389529312997</v>
      </c>
      <c r="BW205" s="65">
        <v>0</v>
      </c>
      <c r="BX205" s="106">
        <v>0</v>
      </c>
      <c r="BY205" s="66">
        <f t="shared" si="2059"/>
        <v>0</v>
      </c>
      <c r="BZ205" s="65">
        <v>0</v>
      </c>
      <c r="CA205" s="106">
        <v>0</v>
      </c>
      <c r="CB205" s="66">
        <f t="shared" si="2060"/>
        <v>0</v>
      </c>
      <c r="CC205" s="65">
        <v>0</v>
      </c>
      <c r="CD205" s="106">
        <v>0</v>
      </c>
      <c r="CE205" s="66">
        <f t="shared" si="2061"/>
        <v>0</v>
      </c>
      <c r="CF205" s="65">
        <v>0</v>
      </c>
      <c r="CG205" s="106">
        <v>0</v>
      </c>
      <c r="CH205" s="66">
        <f t="shared" si="2062"/>
        <v>0</v>
      </c>
      <c r="CI205" s="65">
        <v>0</v>
      </c>
      <c r="CJ205" s="106">
        <v>0</v>
      </c>
      <c r="CK205" s="66">
        <f t="shared" si="2063"/>
        <v>0</v>
      </c>
      <c r="CL205" s="105">
        <v>5.9799999999999999E-2</v>
      </c>
      <c r="CM205" s="106">
        <v>3.0510000000000002</v>
      </c>
      <c r="CN205" s="66">
        <f t="shared" si="2064"/>
        <v>51020.066889632115</v>
      </c>
      <c r="CO205" s="65">
        <v>0</v>
      </c>
      <c r="CP205" s="106">
        <v>0</v>
      </c>
      <c r="CQ205" s="66">
        <f t="shared" si="2065"/>
        <v>0</v>
      </c>
      <c r="CR205" s="65">
        <v>0</v>
      </c>
      <c r="CS205" s="106">
        <v>0</v>
      </c>
      <c r="CT205" s="66">
        <f t="shared" si="2066"/>
        <v>0</v>
      </c>
      <c r="CU205" s="65">
        <v>0</v>
      </c>
      <c r="CV205" s="106">
        <v>0</v>
      </c>
      <c r="CW205" s="66">
        <f t="shared" si="2067"/>
        <v>0</v>
      </c>
      <c r="CX205" s="65">
        <v>0</v>
      </c>
      <c r="CY205" s="106">
        <v>0</v>
      </c>
      <c r="CZ205" s="66">
        <f t="shared" si="2068"/>
        <v>0</v>
      </c>
      <c r="DA205" s="65">
        <v>0</v>
      </c>
      <c r="DB205" s="106">
        <v>0</v>
      </c>
      <c r="DC205" s="66">
        <f t="shared" si="2069"/>
        <v>0</v>
      </c>
      <c r="DD205" s="65">
        <v>0</v>
      </c>
      <c r="DE205" s="106">
        <v>0</v>
      </c>
      <c r="DF205" s="66">
        <f t="shared" si="2070"/>
        <v>0</v>
      </c>
      <c r="DG205" s="65">
        <v>0</v>
      </c>
      <c r="DH205" s="106">
        <v>0</v>
      </c>
      <c r="DI205" s="66">
        <f t="shared" si="2071"/>
        <v>0</v>
      </c>
      <c r="DJ205" s="65">
        <v>0</v>
      </c>
      <c r="DK205" s="106">
        <v>0</v>
      </c>
      <c r="DL205" s="66">
        <f t="shared" si="2072"/>
        <v>0</v>
      </c>
      <c r="DM205" s="65">
        <v>0</v>
      </c>
      <c r="DN205" s="106">
        <v>0</v>
      </c>
      <c r="DO205" s="66">
        <f t="shared" si="2073"/>
        <v>0</v>
      </c>
      <c r="DP205" s="65">
        <v>0</v>
      </c>
      <c r="DQ205" s="106">
        <v>0</v>
      </c>
      <c r="DR205" s="66">
        <f t="shared" si="2074"/>
        <v>0</v>
      </c>
      <c r="DS205" s="65">
        <v>0</v>
      </c>
      <c r="DT205" s="106">
        <v>0</v>
      </c>
      <c r="DU205" s="66">
        <f t="shared" si="2075"/>
        <v>0</v>
      </c>
      <c r="DV205" s="65">
        <v>0</v>
      </c>
      <c r="DW205" s="106">
        <v>0</v>
      </c>
      <c r="DX205" s="66">
        <f t="shared" si="2076"/>
        <v>0</v>
      </c>
      <c r="DY205" s="65">
        <v>0</v>
      </c>
      <c r="DZ205" s="106">
        <v>0</v>
      </c>
      <c r="EA205" s="66">
        <f t="shared" si="2077"/>
        <v>0</v>
      </c>
      <c r="EB205" s="105">
        <v>6.4177900000000001</v>
      </c>
      <c r="EC205" s="106">
        <v>592.06200000000001</v>
      </c>
      <c r="ED205" s="66">
        <f t="shared" si="2078"/>
        <v>92253.252287781303</v>
      </c>
      <c r="EE205" s="65">
        <v>0</v>
      </c>
      <c r="EF205" s="106">
        <v>0</v>
      </c>
      <c r="EG205" s="66">
        <f t="shared" si="2079"/>
        <v>0</v>
      </c>
      <c r="EH205" s="65">
        <v>0</v>
      </c>
      <c r="EI205" s="106">
        <v>0</v>
      </c>
      <c r="EJ205" s="66">
        <f t="shared" si="2080"/>
        <v>0</v>
      </c>
      <c r="EK205" s="65">
        <v>0</v>
      </c>
      <c r="EL205" s="106">
        <v>0</v>
      </c>
      <c r="EM205" s="66">
        <f t="shared" si="2081"/>
        <v>0</v>
      </c>
      <c r="EN205" s="105">
        <v>0.89760000000000006</v>
      </c>
      <c r="EO205" s="106">
        <v>59.698999999999998</v>
      </c>
      <c r="EP205" s="66">
        <f t="shared" si="2082"/>
        <v>66509.581105169331</v>
      </c>
      <c r="EQ205" s="65">
        <v>0</v>
      </c>
      <c r="ER205" s="106">
        <v>0</v>
      </c>
      <c r="ES205" s="66">
        <f t="shared" si="2083"/>
        <v>0</v>
      </c>
      <c r="ET205" s="65">
        <v>0</v>
      </c>
      <c r="EU205" s="106">
        <v>0</v>
      </c>
      <c r="EV205" s="66">
        <f t="shared" si="2084"/>
        <v>0</v>
      </c>
      <c r="EW205" s="65">
        <v>0</v>
      </c>
      <c r="EX205" s="106">
        <v>0</v>
      </c>
      <c r="EY205" s="66">
        <f t="shared" si="2085"/>
        <v>0</v>
      </c>
      <c r="EZ205" s="65">
        <v>0</v>
      </c>
      <c r="FA205" s="106">
        <v>0</v>
      </c>
      <c r="FB205" s="66">
        <f t="shared" si="2086"/>
        <v>0</v>
      </c>
      <c r="FC205" s="105">
        <v>38.093499999999999</v>
      </c>
      <c r="FD205" s="106">
        <v>1896.2429999999999</v>
      </c>
      <c r="FE205" s="66">
        <f t="shared" si="2087"/>
        <v>49778.649900901728</v>
      </c>
      <c r="FF205" s="105">
        <v>46.265970000000003</v>
      </c>
      <c r="FG205" s="106">
        <v>2676.6950000000002</v>
      </c>
      <c r="FH205" s="66">
        <f t="shared" si="2088"/>
        <v>57854.50948072633</v>
      </c>
      <c r="FI205" s="65">
        <v>0</v>
      </c>
      <c r="FJ205" s="106">
        <v>0</v>
      </c>
      <c r="FK205" s="66">
        <f t="shared" si="2089"/>
        <v>0</v>
      </c>
      <c r="FL205" s="105">
        <v>0.36430000000000001</v>
      </c>
      <c r="FM205" s="106">
        <v>8.8710000000000004</v>
      </c>
      <c r="FN205" s="66">
        <f t="shared" si="2090"/>
        <v>24350.809772165798</v>
      </c>
      <c r="FO205" s="105">
        <v>3.0000000000000001E-3</v>
      </c>
      <c r="FP205" s="106">
        <v>0.318</v>
      </c>
      <c r="FQ205" s="66">
        <f t="shared" si="2091"/>
        <v>106000</v>
      </c>
      <c r="FR205" s="65">
        <v>0</v>
      </c>
      <c r="FS205" s="106">
        <v>0</v>
      </c>
      <c r="FT205" s="66">
        <f t="shared" si="2092"/>
        <v>0</v>
      </c>
      <c r="FU205" s="65">
        <v>0</v>
      </c>
      <c r="FV205" s="106">
        <v>0</v>
      </c>
      <c r="FW205" s="66">
        <f t="shared" si="2093"/>
        <v>0</v>
      </c>
      <c r="FX205" s="65">
        <v>0</v>
      </c>
      <c r="FY205" s="106">
        <v>0</v>
      </c>
      <c r="FZ205" s="66">
        <f t="shared" si="2094"/>
        <v>0</v>
      </c>
      <c r="GA205" s="65">
        <v>0</v>
      </c>
      <c r="GB205" s="106">
        <v>0</v>
      </c>
      <c r="GC205" s="66">
        <f t="shared" si="2095"/>
        <v>0</v>
      </c>
      <c r="GD205" s="65">
        <v>0</v>
      </c>
      <c r="GE205" s="106">
        <v>0</v>
      </c>
      <c r="GF205" s="66">
        <f t="shared" si="2096"/>
        <v>0</v>
      </c>
      <c r="GG205" s="65">
        <v>0</v>
      </c>
      <c r="GH205" s="106">
        <v>0</v>
      </c>
      <c r="GI205" s="66">
        <f t="shared" si="2097"/>
        <v>0</v>
      </c>
      <c r="GJ205" s="65">
        <v>0</v>
      </c>
      <c r="GK205" s="106">
        <v>0</v>
      </c>
      <c r="GL205" s="66">
        <f t="shared" si="2098"/>
        <v>0</v>
      </c>
      <c r="GM205" s="65">
        <v>0</v>
      </c>
      <c r="GN205" s="106">
        <v>0</v>
      </c>
      <c r="GO205" s="66">
        <f t="shared" si="2099"/>
        <v>0</v>
      </c>
      <c r="GP205" s="65">
        <v>0</v>
      </c>
      <c r="GQ205" s="106">
        <v>0</v>
      </c>
      <c r="GR205" s="66">
        <f t="shared" si="2100"/>
        <v>0</v>
      </c>
      <c r="GS205" s="65">
        <v>0</v>
      </c>
      <c r="GT205" s="106">
        <v>0</v>
      </c>
      <c r="GU205" s="66">
        <f t="shared" si="2101"/>
        <v>0</v>
      </c>
      <c r="GV205" s="65">
        <v>0</v>
      </c>
      <c r="GW205" s="106">
        <v>0</v>
      </c>
      <c r="GX205" s="66">
        <f t="shared" si="2102"/>
        <v>0</v>
      </c>
      <c r="GY205" s="65">
        <v>0</v>
      </c>
      <c r="GZ205" s="106">
        <v>0</v>
      </c>
      <c r="HA205" s="66">
        <f t="shared" si="2103"/>
        <v>0</v>
      </c>
      <c r="HB205" s="65">
        <v>0</v>
      </c>
      <c r="HC205" s="106">
        <v>0</v>
      </c>
      <c r="HD205" s="66">
        <f t="shared" si="2104"/>
        <v>0</v>
      </c>
      <c r="HE205" s="65">
        <v>0</v>
      </c>
      <c r="HF205" s="106">
        <v>0</v>
      </c>
      <c r="HG205" s="66">
        <f t="shared" si="2105"/>
        <v>0</v>
      </c>
      <c r="HH205" s="65">
        <v>0</v>
      </c>
      <c r="HI205" s="106">
        <v>0</v>
      </c>
      <c r="HJ205" s="66">
        <f t="shared" si="2106"/>
        <v>0</v>
      </c>
      <c r="HK205" s="65">
        <v>0</v>
      </c>
      <c r="HL205" s="106">
        <v>0</v>
      </c>
      <c r="HM205" s="66">
        <f t="shared" si="2107"/>
        <v>0</v>
      </c>
      <c r="HN205" s="65">
        <v>0</v>
      </c>
      <c r="HO205" s="106">
        <v>0</v>
      </c>
      <c r="HP205" s="66">
        <f t="shared" si="2108"/>
        <v>0</v>
      </c>
      <c r="HQ205" s="65">
        <v>0</v>
      </c>
      <c r="HR205" s="106">
        <v>0</v>
      </c>
      <c r="HS205" s="66">
        <f t="shared" si="2109"/>
        <v>0</v>
      </c>
      <c r="HT205" s="65">
        <v>0</v>
      </c>
      <c r="HU205" s="106">
        <v>0</v>
      </c>
      <c r="HV205" s="66">
        <f t="shared" si="2110"/>
        <v>0</v>
      </c>
      <c r="HW205" s="65">
        <v>0</v>
      </c>
      <c r="HX205" s="106">
        <v>0</v>
      </c>
      <c r="HY205" s="66">
        <f t="shared" si="2111"/>
        <v>0</v>
      </c>
      <c r="HZ205" s="65">
        <v>0</v>
      </c>
      <c r="IA205" s="106">
        <v>0</v>
      </c>
      <c r="IB205" s="66">
        <f t="shared" si="2112"/>
        <v>0</v>
      </c>
      <c r="IC205" s="65">
        <v>0</v>
      </c>
      <c r="ID205" s="106">
        <v>0</v>
      </c>
      <c r="IE205" s="66">
        <f t="shared" si="2113"/>
        <v>0</v>
      </c>
      <c r="IF205" s="65">
        <v>0</v>
      </c>
      <c r="IG205" s="106">
        <v>0</v>
      </c>
      <c r="IH205" s="66">
        <f t="shared" si="2114"/>
        <v>0</v>
      </c>
      <c r="II205" s="65">
        <v>0</v>
      </c>
      <c r="IJ205" s="106">
        <v>0</v>
      </c>
      <c r="IK205" s="66">
        <f t="shared" si="2115"/>
        <v>0</v>
      </c>
      <c r="IL205" s="65">
        <v>0</v>
      </c>
      <c r="IM205" s="106">
        <v>0</v>
      </c>
      <c r="IN205" s="66">
        <f t="shared" si="2116"/>
        <v>0</v>
      </c>
      <c r="IO205" s="105">
        <v>7.8875000000000002</v>
      </c>
      <c r="IP205" s="106">
        <v>94.096000000000004</v>
      </c>
      <c r="IQ205" s="66">
        <f t="shared" si="2117"/>
        <v>11929.762282091919</v>
      </c>
      <c r="IR205" s="65">
        <v>0</v>
      </c>
      <c r="IS205" s="106">
        <v>0</v>
      </c>
      <c r="IT205" s="66">
        <f t="shared" si="2118"/>
        <v>0</v>
      </c>
      <c r="IU205" s="65">
        <v>0</v>
      </c>
      <c r="IV205" s="106">
        <v>0</v>
      </c>
      <c r="IW205" s="66">
        <f t="shared" si="2119"/>
        <v>0</v>
      </c>
      <c r="IX205" s="65">
        <v>0</v>
      </c>
      <c r="IY205" s="106">
        <v>0</v>
      </c>
      <c r="IZ205" s="66">
        <f t="shared" si="2120"/>
        <v>0</v>
      </c>
      <c r="JA205" s="65">
        <v>0</v>
      </c>
      <c r="JB205" s="106">
        <v>0</v>
      </c>
      <c r="JC205" s="66">
        <f t="shared" si="2121"/>
        <v>0</v>
      </c>
      <c r="JD205" s="105">
        <v>0.31148999999999999</v>
      </c>
      <c r="JE205" s="106">
        <v>17.620999999999999</v>
      </c>
      <c r="JF205" s="66">
        <f t="shared" si="2122"/>
        <v>56570.034351022499</v>
      </c>
      <c r="JG205" s="65">
        <v>0</v>
      </c>
      <c r="JH205" s="106">
        <v>0</v>
      </c>
      <c r="JI205" s="66">
        <f t="shared" si="2123"/>
        <v>0</v>
      </c>
      <c r="JJ205" s="11">
        <f t="shared" si="2125"/>
        <v>179.14394999999996</v>
      </c>
      <c r="JK205" s="21">
        <f t="shared" si="2126"/>
        <v>9051.515999999996</v>
      </c>
    </row>
    <row r="206" spans="1:271" x14ac:dyDescent="0.3">
      <c r="A206" s="57">
        <v>2024</v>
      </c>
      <c r="B206" s="58" t="s">
        <v>10</v>
      </c>
      <c r="C206" s="65">
        <v>0</v>
      </c>
      <c r="D206" s="106">
        <v>0</v>
      </c>
      <c r="E206" s="66">
        <f t="shared" si="2127"/>
        <v>0</v>
      </c>
      <c r="F206" s="105">
        <v>1.8702399999999999</v>
      </c>
      <c r="G206" s="106">
        <v>110.855</v>
      </c>
      <c r="H206" s="66">
        <f t="shared" si="2036"/>
        <v>59273.141415005572</v>
      </c>
      <c r="I206" s="65">
        <v>0</v>
      </c>
      <c r="J206" s="106">
        <v>0</v>
      </c>
      <c r="K206" s="66">
        <f t="shared" si="2037"/>
        <v>0</v>
      </c>
      <c r="L206" s="65">
        <v>0</v>
      </c>
      <c r="M206" s="106">
        <v>0</v>
      </c>
      <c r="N206" s="66">
        <f t="shared" si="2038"/>
        <v>0</v>
      </c>
      <c r="O206" s="65">
        <v>0</v>
      </c>
      <c r="P206" s="106">
        <v>0</v>
      </c>
      <c r="Q206" s="66">
        <f t="shared" si="2039"/>
        <v>0</v>
      </c>
      <c r="R206" s="65">
        <v>0</v>
      </c>
      <c r="S206" s="106">
        <v>0</v>
      </c>
      <c r="T206" s="66">
        <f t="shared" si="2040"/>
        <v>0</v>
      </c>
      <c r="U206" s="65">
        <v>0</v>
      </c>
      <c r="V206" s="106">
        <v>0</v>
      </c>
      <c r="W206" s="66">
        <f t="shared" si="2041"/>
        <v>0</v>
      </c>
      <c r="X206" s="105">
        <v>88.068730000000002</v>
      </c>
      <c r="Y206" s="106">
        <v>4671.8370000000004</v>
      </c>
      <c r="Z206" s="66">
        <f t="shared" si="2042"/>
        <v>53047.625417103212</v>
      </c>
      <c r="AA206" s="65">
        <v>0</v>
      </c>
      <c r="AB206" s="106">
        <v>0</v>
      </c>
      <c r="AC206" s="66">
        <f t="shared" si="2043"/>
        <v>0</v>
      </c>
      <c r="AD206" s="65">
        <v>0</v>
      </c>
      <c r="AE206" s="106">
        <v>0</v>
      </c>
      <c r="AF206" s="66">
        <f t="shared" si="2044"/>
        <v>0</v>
      </c>
      <c r="AG206" s="65">
        <v>0</v>
      </c>
      <c r="AH206" s="106">
        <v>0</v>
      </c>
      <c r="AI206" s="66">
        <f t="shared" si="2045"/>
        <v>0</v>
      </c>
      <c r="AJ206" s="65">
        <v>0</v>
      </c>
      <c r="AK206" s="106">
        <v>0</v>
      </c>
      <c r="AL206" s="66">
        <f t="shared" si="2046"/>
        <v>0</v>
      </c>
      <c r="AM206" s="65">
        <v>0</v>
      </c>
      <c r="AN206" s="106">
        <v>0</v>
      </c>
      <c r="AO206" s="66">
        <f t="shared" si="2047"/>
        <v>0</v>
      </c>
      <c r="AP206" s="65">
        <v>0</v>
      </c>
      <c r="AQ206" s="106">
        <v>0</v>
      </c>
      <c r="AR206" s="66">
        <f t="shared" si="2048"/>
        <v>0</v>
      </c>
      <c r="AS206" s="65">
        <v>0</v>
      </c>
      <c r="AT206" s="106">
        <v>0</v>
      </c>
      <c r="AU206" s="66">
        <f t="shared" si="2049"/>
        <v>0</v>
      </c>
      <c r="AV206" s="65">
        <v>0</v>
      </c>
      <c r="AW206" s="106">
        <v>0</v>
      </c>
      <c r="AX206" s="66">
        <f t="shared" si="2050"/>
        <v>0</v>
      </c>
      <c r="AY206" s="65">
        <v>0</v>
      </c>
      <c r="AZ206" s="106">
        <v>0</v>
      </c>
      <c r="BA206" s="66">
        <f t="shared" si="2051"/>
        <v>0</v>
      </c>
      <c r="BB206" s="65">
        <v>0</v>
      </c>
      <c r="BC206" s="106">
        <v>0</v>
      </c>
      <c r="BD206" s="66">
        <f t="shared" si="2052"/>
        <v>0</v>
      </c>
      <c r="BE206" s="105">
        <v>3.9152399999999998</v>
      </c>
      <c r="BF206" s="106">
        <v>178.398</v>
      </c>
      <c r="BG206" s="66">
        <f t="shared" si="2053"/>
        <v>45565.022833849267</v>
      </c>
      <c r="BH206" s="65">
        <v>0</v>
      </c>
      <c r="BI206" s="106">
        <v>0</v>
      </c>
      <c r="BJ206" s="66">
        <f t="shared" si="2054"/>
        <v>0</v>
      </c>
      <c r="BK206" s="65">
        <v>0</v>
      </c>
      <c r="BL206" s="106">
        <v>0</v>
      </c>
      <c r="BM206" s="66">
        <f t="shared" si="2055"/>
        <v>0</v>
      </c>
      <c r="BN206" s="65">
        <v>0</v>
      </c>
      <c r="BO206" s="106">
        <v>0</v>
      </c>
      <c r="BP206" s="66">
        <f t="shared" si="2056"/>
        <v>0</v>
      </c>
      <c r="BQ206" s="65">
        <v>0</v>
      </c>
      <c r="BR206" s="106">
        <v>0</v>
      </c>
      <c r="BS206" s="66">
        <f t="shared" si="2057"/>
        <v>0</v>
      </c>
      <c r="BT206" s="105">
        <v>20.174790000000002</v>
      </c>
      <c r="BU206" s="106">
        <v>1138.52</v>
      </c>
      <c r="BV206" s="66">
        <f t="shared" si="2058"/>
        <v>56432.805496364519</v>
      </c>
      <c r="BW206" s="65">
        <v>0</v>
      </c>
      <c r="BX206" s="106">
        <v>0</v>
      </c>
      <c r="BY206" s="66">
        <f t="shared" si="2059"/>
        <v>0</v>
      </c>
      <c r="BZ206" s="65">
        <v>0</v>
      </c>
      <c r="CA206" s="106">
        <v>0</v>
      </c>
      <c r="CB206" s="66">
        <f t="shared" si="2060"/>
        <v>0</v>
      </c>
      <c r="CC206" s="65">
        <v>0</v>
      </c>
      <c r="CD206" s="106">
        <v>0</v>
      </c>
      <c r="CE206" s="66">
        <f t="shared" si="2061"/>
        <v>0</v>
      </c>
      <c r="CF206" s="65">
        <v>0</v>
      </c>
      <c r="CG206" s="106">
        <v>0</v>
      </c>
      <c r="CH206" s="66">
        <f t="shared" si="2062"/>
        <v>0</v>
      </c>
      <c r="CI206" s="65">
        <v>0</v>
      </c>
      <c r="CJ206" s="106">
        <v>0</v>
      </c>
      <c r="CK206" s="66">
        <f t="shared" si="2063"/>
        <v>0</v>
      </c>
      <c r="CL206" s="105">
        <v>6.9699999999999998E-2</v>
      </c>
      <c r="CM206" s="106">
        <v>6.8490000000000002</v>
      </c>
      <c r="CN206" s="66">
        <f t="shared" si="2064"/>
        <v>98263.988522238171</v>
      </c>
      <c r="CO206" s="65">
        <v>0</v>
      </c>
      <c r="CP206" s="106">
        <v>0</v>
      </c>
      <c r="CQ206" s="66">
        <f t="shared" si="2065"/>
        <v>0</v>
      </c>
      <c r="CR206" s="65">
        <v>0</v>
      </c>
      <c r="CS206" s="106">
        <v>0</v>
      </c>
      <c r="CT206" s="66">
        <f t="shared" si="2066"/>
        <v>0</v>
      </c>
      <c r="CU206" s="65">
        <v>0</v>
      </c>
      <c r="CV206" s="106">
        <v>0</v>
      </c>
      <c r="CW206" s="66">
        <f t="shared" si="2067"/>
        <v>0</v>
      </c>
      <c r="CX206" s="65">
        <v>0</v>
      </c>
      <c r="CY206" s="106">
        <v>0</v>
      </c>
      <c r="CZ206" s="66">
        <f t="shared" si="2068"/>
        <v>0</v>
      </c>
      <c r="DA206" s="65">
        <v>0</v>
      </c>
      <c r="DB206" s="106">
        <v>0</v>
      </c>
      <c r="DC206" s="66">
        <f t="shared" si="2069"/>
        <v>0</v>
      </c>
      <c r="DD206" s="65">
        <v>0</v>
      </c>
      <c r="DE206" s="106">
        <v>0</v>
      </c>
      <c r="DF206" s="66">
        <f t="shared" si="2070"/>
        <v>0</v>
      </c>
      <c r="DG206" s="65">
        <v>0</v>
      </c>
      <c r="DH206" s="106">
        <v>0</v>
      </c>
      <c r="DI206" s="66">
        <f t="shared" si="2071"/>
        <v>0</v>
      </c>
      <c r="DJ206" s="65">
        <v>0</v>
      </c>
      <c r="DK206" s="106">
        <v>0</v>
      </c>
      <c r="DL206" s="66">
        <f t="shared" si="2072"/>
        <v>0</v>
      </c>
      <c r="DM206" s="65">
        <v>0</v>
      </c>
      <c r="DN206" s="106">
        <v>0</v>
      </c>
      <c r="DO206" s="66">
        <f t="shared" si="2073"/>
        <v>0</v>
      </c>
      <c r="DP206" s="65">
        <v>0</v>
      </c>
      <c r="DQ206" s="106">
        <v>0</v>
      </c>
      <c r="DR206" s="66">
        <f t="shared" si="2074"/>
        <v>0</v>
      </c>
      <c r="DS206" s="65">
        <v>0</v>
      </c>
      <c r="DT206" s="106">
        <v>0</v>
      </c>
      <c r="DU206" s="66">
        <f t="shared" si="2075"/>
        <v>0</v>
      </c>
      <c r="DV206" s="65">
        <v>0</v>
      </c>
      <c r="DW206" s="106">
        <v>0</v>
      </c>
      <c r="DX206" s="66">
        <f t="shared" si="2076"/>
        <v>0</v>
      </c>
      <c r="DY206" s="65">
        <v>0</v>
      </c>
      <c r="DZ206" s="106">
        <v>0</v>
      </c>
      <c r="EA206" s="66">
        <f t="shared" si="2077"/>
        <v>0</v>
      </c>
      <c r="EB206" s="105">
        <v>53.802680000000002</v>
      </c>
      <c r="EC206" s="106">
        <v>1036.193</v>
      </c>
      <c r="ED206" s="66">
        <f t="shared" si="2078"/>
        <v>19259.133559889582</v>
      </c>
      <c r="EE206" s="65">
        <v>0</v>
      </c>
      <c r="EF206" s="106">
        <v>0</v>
      </c>
      <c r="EG206" s="66">
        <f t="shared" si="2079"/>
        <v>0</v>
      </c>
      <c r="EH206" s="65">
        <v>0</v>
      </c>
      <c r="EI206" s="106">
        <v>0</v>
      </c>
      <c r="EJ206" s="66">
        <f t="shared" si="2080"/>
        <v>0</v>
      </c>
      <c r="EK206" s="105">
        <v>0.34200000000000003</v>
      </c>
      <c r="EL206" s="106">
        <v>6.1689999999999996</v>
      </c>
      <c r="EM206" s="66">
        <f t="shared" si="2081"/>
        <v>18038.011695906429</v>
      </c>
      <c r="EN206" s="105">
        <v>0.47899999999999998</v>
      </c>
      <c r="EO206" s="106">
        <v>33.277000000000001</v>
      </c>
      <c r="EP206" s="66">
        <f t="shared" si="2082"/>
        <v>69471.816283924854</v>
      </c>
      <c r="EQ206" s="105">
        <v>0.02</v>
      </c>
      <c r="ER206" s="106">
        <v>0.86099999999999999</v>
      </c>
      <c r="ES206" s="66">
        <f t="shared" si="2083"/>
        <v>43050</v>
      </c>
      <c r="ET206" s="65">
        <v>0</v>
      </c>
      <c r="EU206" s="106">
        <v>0</v>
      </c>
      <c r="EV206" s="66">
        <f t="shared" si="2084"/>
        <v>0</v>
      </c>
      <c r="EW206" s="65">
        <v>0</v>
      </c>
      <c r="EX206" s="106">
        <v>0</v>
      </c>
      <c r="EY206" s="66">
        <f t="shared" si="2085"/>
        <v>0</v>
      </c>
      <c r="EZ206" s="105">
        <v>3.9220000000000002</v>
      </c>
      <c r="FA206" s="106">
        <v>275.53899999999999</v>
      </c>
      <c r="FB206" s="66">
        <f t="shared" si="2086"/>
        <v>70254.716981132064</v>
      </c>
      <c r="FC206" s="105">
        <v>36.265720000000002</v>
      </c>
      <c r="FD206" s="106">
        <v>1675.79</v>
      </c>
      <c r="FE206" s="66">
        <f t="shared" si="2087"/>
        <v>46208.65103464097</v>
      </c>
      <c r="FF206" s="105">
        <v>70.24327000000001</v>
      </c>
      <c r="FG206" s="106">
        <v>3013.4789999999998</v>
      </c>
      <c r="FH206" s="66">
        <f t="shared" si="2088"/>
        <v>42900.608129433596</v>
      </c>
      <c r="FI206" s="65">
        <v>0</v>
      </c>
      <c r="FJ206" s="106">
        <v>0</v>
      </c>
      <c r="FK206" s="66">
        <f t="shared" si="2089"/>
        <v>0</v>
      </c>
      <c r="FL206" s="65">
        <v>0</v>
      </c>
      <c r="FM206" s="106">
        <v>0</v>
      </c>
      <c r="FN206" s="66">
        <f t="shared" si="2090"/>
        <v>0</v>
      </c>
      <c r="FO206" s="65">
        <v>0</v>
      </c>
      <c r="FP206" s="106">
        <v>0</v>
      </c>
      <c r="FQ206" s="66">
        <f t="shared" si="2091"/>
        <v>0</v>
      </c>
      <c r="FR206" s="65">
        <v>0</v>
      </c>
      <c r="FS206" s="106">
        <v>0</v>
      </c>
      <c r="FT206" s="66">
        <f t="shared" si="2092"/>
        <v>0</v>
      </c>
      <c r="FU206" s="65">
        <v>0</v>
      </c>
      <c r="FV206" s="106">
        <v>0</v>
      </c>
      <c r="FW206" s="66">
        <f t="shared" si="2093"/>
        <v>0</v>
      </c>
      <c r="FX206" s="65">
        <v>0</v>
      </c>
      <c r="FY206" s="106">
        <v>0</v>
      </c>
      <c r="FZ206" s="66">
        <f t="shared" si="2094"/>
        <v>0</v>
      </c>
      <c r="GA206" s="65">
        <v>0</v>
      </c>
      <c r="GB206" s="106">
        <v>0</v>
      </c>
      <c r="GC206" s="66">
        <f t="shared" si="2095"/>
        <v>0</v>
      </c>
      <c r="GD206" s="65">
        <v>0</v>
      </c>
      <c r="GE206" s="106">
        <v>0</v>
      </c>
      <c r="GF206" s="66">
        <f t="shared" si="2096"/>
        <v>0</v>
      </c>
      <c r="GG206" s="105">
        <v>0.02</v>
      </c>
      <c r="GH206" s="106">
        <v>10.145</v>
      </c>
      <c r="GI206" s="66">
        <f t="shared" si="2097"/>
        <v>507249.99999999994</v>
      </c>
      <c r="GJ206" s="65">
        <v>0</v>
      </c>
      <c r="GK206" s="106">
        <v>0</v>
      </c>
      <c r="GL206" s="66">
        <f t="shared" si="2098"/>
        <v>0</v>
      </c>
      <c r="GM206" s="65">
        <v>0</v>
      </c>
      <c r="GN206" s="106">
        <v>0</v>
      </c>
      <c r="GO206" s="66">
        <f t="shared" si="2099"/>
        <v>0</v>
      </c>
      <c r="GP206" s="65">
        <v>0</v>
      </c>
      <c r="GQ206" s="106">
        <v>0</v>
      </c>
      <c r="GR206" s="66">
        <f t="shared" si="2100"/>
        <v>0</v>
      </c>
      <c r="GS206" s="65">
        <v>0</v>
      </c>
      <c r="GT206" s="106">
        <v>0</v>
      </c>
      <c r="GU206" s="66">
        <f t="shared" si="2101"/>
        <v>0</v>
      </c>
      <c r="GV206" s="65">
        <v>0</v>
      </c>
      <c r="GW206" s="106">
        <v>0</v>
      </c>
      <c r="GX206" s="66">
        <f t="shared" si="2102"/>
        <v>0</v>
      </c>
      <c r="GY206" s="105">
        <v>0.17</v>
      </c>
      <c r="GZ206" s="106">
        <v>10.816000000000001</v>
      </c>
      <c r="HA206" s="66">
        <f t="shared" si="2103"/>
        <v>63623.529411764706</v>
      </c>
      <c r="HB206" s="65">
        <v>0</v>
      </c>
      <c r="HC206" s="106">
        <v>0</v>
      </c>
      <c r="HD206" s="66">
        <f t="shared" si="2104"/>
        <v>0</v>
      </c>
      <c r="HE206" s="65">
        <v>0</v>
      </c>
      <c r="HF206" s="106">
        <v>0</v>
      </c>
      <c r="HG206" s="66">
        <f t="shared" si="2105"/>
        <v>0</v>
      </c>
      <c r="HH206" s="65">
        <v>0</v>
      </c>
      <c r="HI206" s="106">
        <v>0</v>
      </c>
      <c r="HJ206" s="66">
        <f t="shared" si="2106"/>
        <v>0</v>
      </c>
      <c r="HK206" s="65">
        <v>0</v>
      </c>
      <c r="HL206" s="106">
        <v>0</v>
      </c>
      <c r="HM206" s="66">
        <f t="shared" si="2107"/>
        <v>0</v>
      </c>
      <c r="HN206" s="65">
        <v>0</v>
      </c>
      <c r="HO206" s="106">
        <v>0</v>
      </c>
      <c r="HP206" s="66">
        <f t="shared" si="2108"/>
        <v>0</v>
      </c>
      <c r="HQ206" s="65">
        <v>0</v>
      </c>
      <c r="HR206" s="106">
        <v>0</v>
      </c>
      <c r="HS206" s="66">
        <f t="shared" si="2109"/>
        <v>0</v>
      </c>
      <c r="HT206" s="65">
        <v>0</v>
      </c>
      <c r="HU206" s="106">
        <v>0</v>
      </c>
      <c r="HV206" s="66">
        <f t="shared" si="2110"/>
        <v>0</v>
      </c>
      <c r="HW206" s="65">
        <v>0</v>
      </c>
      <c r="HX206" s="106">
        <v>0</v>
      </c>
      <c r="HY206" s="66">
        <f t="shared" si="2111"/>
        <v>0</v>
      </c>
      <c r="HZ206" s="65">
        <v>0</v>
      </c>
      <c r="IA206" s="106">
        <v>0</v>
      </c>
      <c r="IB206" s="66">
        <f t="shared" si="2112"/>
        <v>0</v>
      </c>
      <c r="IC206" s="65">
        <v>0</v>
      </c>
      <c r="ID206" s="106">
        <v>0</v>
      </c>
      <c r="IE206" s="66">
        <f t="shared" si="2113"/>
        <v>0</v>
      </c>
      <c r="IF206" s="65">
        <v>0</v>
      </c>
      <c r="IG206" s="106">
        <v>0</v>
      </c>
      <c r="IH206" s="66">
        <f t="shared" si="2114"/>
        <v>0</v>
      </c>
      <c r="II206" s="65">
        <v>0</v>
      </c>
      <c r="IJ206" s="106">
        <v>0</v>
      </c>
      <c r="IK206" s="66">
        <f t="shared" si="2115"/>
        <v>0</v>
      </c>
      <c r="IL206" s="65">
        <v>0</v>
      </c>
      <c r="IM206" s="106">
        <v>0</v>
      </c>
      <c r="IN206" s="66">
        <f t="shared" si="2116"/>
        <v>0</v>
      </c>
      <c r="IO206" s="105">
        <v>4.2934999999999999</v>
      </c>
      <c r="IP206" s="106">
        <v>47.048000000000002</v>
      </c>
      <c r="IQ206" s="66">
        <f t="shared" si="2117"/>
        <v>10957.959706533133</v>
      </c>
      <c r="IR206" s="105">
        <v>0.81740000000000002</v>
      </c>
      <c r="IS206" s="106">
        <v>42.28</v>
      </c>
      <c r="IT206" s="66">
        <f t="shared" si="2118"/>
        <v>51724.98164913139</v>
      </c>
      <c r="IU206" s="105">
        <v>1.14059</v>
      </c>
      <c r="IV206" s="106">
        <v>234.18199999999999</v>
      </c>
      <c r="IW206" s="66">
        <f t="shared" si="2119"/>
        <v>205316.54669951517</v>
      </c>
      <c r="IX206" s="65">
        <v>0</v>
      </c>
      <c r="IY206" s="106">
        <v>0</v>
      </c>
      <c r="IZ206" s="66">
        <f t="shared" si="2120"/>
        <v>0</v>
      </c>
      <c r="JA206" s="65">
        <v>0</v>
      </c>
      <c r="JB206" s="106">
        <v>0</v>
      </c>
      <c r="JC206" s="66">
        <f t="shared" si="2121"/>
        <v>0</v>
      </c>
      <c r="JD206" s="105">
        <v>0.72314999999999996</v>
      </c>
      <c r="JE206" s="106">
        <v>37.189</v>
      </c>
      <c r="JF206" s="66">
        <f t="shared" si="2122"/>
        <v>51426.398395906799</v>
      </c>
      <c r="JG206" s="105">
        <v>0.54139999999999999</v>
      </c>
      <c r="JH206" s="106">
        <v>39.524999999999999</v>
      </c>
      <c r="JI206" s="66">
        <f t="shared" si="2123"/>
        <v>73005.171776874762</v>
      </c>
      <c r="JJ206" s="11">
        <f t="shared" si="2125"/>
        <v>286.87941000000001</v>
      </c>
      <c r="JK206" s="21">
        <f t="shared" si="2126"/>
        <v>12568.952000000003</v>
      </c>
    </row>
    <row r="207" spans="1:271" x14ac:dyDescent="0.3">
      <c r="A207" s="57">
        <v>2024</v>
      </c>
      <c r="B207" s="58" t="s">
        <v>11</v>
      </c>
      <c r="C207" s="65">
        <v>0</v>
      </c>
      <c r="D207" s="106">
        <v>0</v>
      </c>
      <c r="E207" s="66">
        <f t="shared" si="2127"/>
        <v>0</v>
      </c>
      <c r="F207" s="105">
        <v>0.18706</v>
      </c>
      <c r="G207" s="106">
        <v>15.775</v>
      </c>
      <c r="H207" s="66">
        <f t="shared" si="2036"/>
        <v>84331.230621191062</v>
      </c>
      <c r="I207" s="65">
        <v>0</v>
      </c>
      <c r="J207" s="106">
        <v>0</v>
      </c>
      <c r="K207" s="66">
        <f t="shared" si="2037"/>
        <v>0</v>
      </c>
      <c r="L207" s="65">
        <v>0</v>
      </c>
      <c r="M207" s="106">
        <v>0</v>
      </c>
      <c r="N207" s="66">
        <f t="shared" si="2038"/>
        <v>0</v>
      </c>
      <c r="O207" s="65">
        <v>0</v>
      </c>
      <c r="P207" s="106">
        <v>0</v>
      </c>
      <c r="Q207" s="66">
        <f t="shared" si="2039"/>
        <v>0</v>
      </c>
      <c r="R207" s="65">
        <v>0</v>
      </c>
      <c r="S207" s="106">
        <v>0</v>
      </c>
      <c r="T207" s="66">
        <f t="shared" si="2040"/>
        <v>0</v>
      </c>
      <c r="U207" s="65">
        <v>0</v>
      </c>
      <c r="V207" s="106">
        <v>0</v>
      </c>
      <c r="W207" s="66">
        <f t="shared" si="2041"/>
        <v>0</v>
      </c>
      <c r="X207" s="105">
        <v>108.86487</v>
      </c>
      <c r="Y207" s="106">
        <v>6164.4620000000004</v>
      </c>
      <c r="Z207" s="66">
        <f t="shared" si="2042"/>
        <v>56624.89653457539</v>
      </c>
      <c r="AA207" s="65">
        <v>0</v>
      </c>
      <c r="AB207" s="106">
        <v>0</v>
      </c>
      <c r="AC207" s="66">
        <f t="shared" si="2043"/>
        <v>0</v>
      </c>
      <c r="AD207" s="65">
        <v>0</v>
      </c>
      <c r="AE207" s="106">
        <v>0</v>
      </c>
      <c r="AF207" s="66">
        <f t="shared" si="2044"/>
        <v>0</v>
      </c>
      <c r="AG207" s="65">
        <v>0</v>
      </c>
      <c r="AH207" s="106">
        <v>0</v>
      </c>
      <c r="AI207" s="66">
        <f t="shared" si="2045"/>
        <v>0</v>
      </c>
      <c r="AJ207" s="65">
        <v>0</v>
      </c>
      <c r="AK207" s="106">
        <v>0</v>
      </c>
      <c r="AL207" s="66">
        <f t="shared" si="2046"/>
        <v>0</v>
      </c>
      <c r="AM207" s="65">
        <v>0</v>
      </c>
      <c r="AN207" s="106">
        <v>0</v>
      </c>
      <c r="AO207" s="66">
        <f t="shared" si="2047"/>
        <v>0</v>
      </c>
      <c r="AP207" s="65">
        <v>0</v>
      </c>
      <c r="AQ207" s="106">
        <v>0</v>
      </c>
      <c r="AR207" s="66">
        <f t="shared" si="2048"/>
        <v>0</v>
      </c>
      <c r="AS207" s="105">
        <v>1.25</v>
      </c>
      <c r="AT207" s="106">
        <v>11.763</v>
      </c>
      <c r="AU207" s="66">
        <f t="shared" si="2049"/>
        <v>9410.4</v>
      </c>
      <c r="AV207" s="65">
        <v>0</v>
      </c>
      <c r="AW207" s="106">
        <v>0</v>
      </c>
      <c r="AX207" s="66">
        <f t="shared" si="2050"/>
        <v>0</v>
      </c>
      <c r="AY207" s="65">
        <v>0</v>
      </c>
      <c r="AZ207" s="106">
        <v>0</v>
      </c>
      <c r="BA207" s="66">
        <f t="shared" si="2051"/>
        <v>0</v>
      </c>
      <c r="BB207" s="65">
        <v>0</v>
      </c>
      <c r="BC207" s="106">
        <v>0</v>
      </c>
      <c r="BD207" s="66">
        <f t="shared" si="2052"/>
        <v>0</v>
      </c>
      <c r="BE207" s="105">
        <v>0.83699999999999997</v>
      </c>
      <c r="BF207" s="106">
        <v>49.061999999999998</v>
      </c>
      <c r="BG207" s="66">
        <f t="shared" si="2053"/>
        <v>58616.48745519713</v>
      </c>
      <c r="BH207" s="65">
        <v>0</v>
      </c>
      <c r="BI207" s="106">
        <v>0</v>
      </c>
      <c r="BJ207" s="66">
        <f t="shared" si="2054"/>
        <v>0</v>
      </c>
      <c r="BK207" s="65">
        <v>0</v>
      </c>
      <c r="BL207" s="106">
        <v>0</v>
      </c>
      <c r="BM207" s="66">
        <f t="shared" si="2055"/>
        <v>0</v>
      </c>
      <c r="BN207" s="65">
        <v>0</v>
      </c>
      <c r="BO207" s="106">
        <v>0</v>
      </c>
      <c r="BP207" s="66">
        <f t="shared" si="2056"/>
        <v>0</v>
      </c>
      <c r="BQ207" s="65">
        <v>0</v>
      </c>
      <c r="BR207" s="106">
        <v>0</v>
      </c>
      <c r="BS207" s="66">
        <f t="shared" si="2057"/>
        <v>0</v>
      </c>
      <c r="BT207" s="105">
        <v>26.743770000000001</v>
      </c>
      <c r="BU207" s="106">
        <v>1435.15</v>
      </c>
      <c r="BV207" s="66">
        <f t="shared" si="2058"/>
        <v>53662.965243868006</v>
      </c>
      <c r="BW207" s="65">
        <v>0</v>
      </c>
      <c r="BX207" s="106">
        <v>0</v>
      </c>
      <c r="BY207" s="66">
        <f t="shared" si="2059"/>
        <v>0</v>
      </c>
      <c r="BZ207" s="65">
        <v>0</v>
      </c>
      <c r="CA207" s="106">
        <v>0</v>
      </c>
      <c r="CB207" s="66">
        <f t="shared" si="2060"/>
        <v>0</v>
      </c>
      <c r="CC207" s="105">
        <v>0.06</v>
      </c>
      <c r="CD207" s="106">
        <v>3.5590000000000002</v>
      </c>
      <c r="CE207" s="66">
        <f t="shared" si="2061"/>
        <v>59316.666666666672</v>
      </c>
      <c r="CF207" s="65">
        <v>0</v>
      </c>
      <c r="CG207" s="106">
        <v>0</v>
      </c>
      <c r="CH207" s="66">
        <f t="shared" si="2062"/>
        <v>0</v>
      </c>
      <c r="CI207" s="65">
        <v>0</v>
      </c>
      <c r="CJ207" s="106">
        <v>0</v>
      </c>
      <c r="CK207" s="66">
        <f t="shared" si="2063"/>
        <v>0</v>
      </c>
      <c r="CL207" s="105">
        <v>0.21759999999999999</v>
      </c>
      <c r="CM207" s="106">
        <v>10.638</v>
      </c>
      <c r="CN207" s="66">
        <f t="shared" si="2064"/>
        <v>48887.867647058825</v>
      </c>
      <c r="CO207" s="65">
        <v>0</v>
      </c>
      <c r="CP207" s="106">
        <v>0</v>
      </c>
      <c r="CQ207" s="66">
        <f t="shared" si="2065"/>
        <v>0</v>
      </c>
      <c r="CR207" s="65">
        <v>0</v>
      </c>
      <c r="CS207" s="106">
        <v>0</v>
      </c>
      <c r="CT207" s="66">
        <f t="shared" si="2066"/>
        <v>0</v>
      </c>
      <c r="CU207" s="65">
        <v>0</v>
      </c>
      <c r="CV207" s="106">
        <v>0</v>
      </c>
      <c r="CW207" s="66">
        <f t="shared" si="2067"/>
        <v>0</v>
      </c>
      <c r="CX207" s="65">
        <v>0</v>
      </c>
      <c r="CY207" s="106">
        <v>0</v>
      </c>
      <c r="CZ207" s="66">
        <f t="shared" si="2068"/>
        <v>0</v>
      </c>
      <c r="DA207" s="65">
        <v>0</v>
      </c>
      <c r="DB207" s="106">
        <v>0</v>
      </c>
      <c r="DC207" s="66">
        <f t="shared" si="2069"/>
        <v>0</v>
      </c>
      <c r="DD207" s="65">
        <v>0</v>
      </c>
      <c r="DE207" s="106">
        <v>0</v>
      </c>
      <c r="DF207" s="66">
        <f t="shared" si="2070"/>
        <v>0</v>
      </c>
      <c r="DG207" s="65">
        <v>0</v>
      </c>
      <c r="DH207" s="106">
        <v>0</v>
      </c>
      <c r="DI207" s="66">
        <f t="shared" si="2071"/>
        <v>0</v>
      </c>
      <c r="DJ207" s="65">
        <v>0</v>
      </c>
      <c r="DK207" s="106">
        <v>0</v>
      </c>
      <c r="DL207" s="66">
        <f t="shared" si="2072"/>
        <v>0</v>
      </c>
      <c r="DM207" s="65">
        <v>0</v>
      </c>
      <c r="DN207" s="106">
        <v>0</v>
      </c>
      <c r="DO207" s="66">
        <f t="shared" si="2073"/>
        <v>0</v>
      </c>
      <c r="DP207" s="65">
        <v>0</v>
      </c>
      <c r="DQ207" s="106">
        <v>0</v>
      </c>
      <c r="DR207" s="66">
        <f t="shared" si="2074"/>
        <v>0</v>
      </c>
      <c r="DS207" s="65">
        <v>0</v>
      </c>
      <c r="DT207" s="106">
        <v>0</v>
      </c>
      <c r="DU207" s="66">
        <f t="shared" si="2075"/>
        <v>0</v>
      </c>
      <c r="DV207" s="65">
        <v>0</v>
      </c>
      <c r="DW207" s="106">
        <v>0</v>
      </c>
      <c r="DX207" s="66">
        <f t="shared" si="2076"/>
        <v>0</v>
      </c>
      <c r="DY207" s="65">
        <v>0</v>
      </c>
      <c r="DZ207" s="106">
        <v>0</v>
      </c>
      <c r="EA207" s="66">
        <f t="shared" si="2077"/>
        <v>0</v>
      </c>
      <c r="EB207" s="105">
        <v>49.944679999999998</v>
      </c>
      <c r="EC207" s="106">
        <v>2036.921</v>
      </c>
      <c r="ED207" s="66">
        <f t="shared" si="2078"/>
        <v>40783.542911877703</v>
      </c>
      <c r="EE207" s="65">
        <v>0</v>
      </c>
      <c r="EF207" s="106">
        <v>0</v>
      </c>
      <c r="EG207" s="66">
        <f t="shared" si="2079"/>
        <v>0</v>
      </c>
      <c r="EH207" s="65">
        <v>0</v>
      </c>
      <c r="EI207" s="106">
        <v>0</v>
      </c>
      <c r="EJ207" s="66">
        <f t="shared" si="2080"/>
        <v>0</v>
      </c>
      <c r="EK207" s="65">
        <v>0</v>
      </c>
      <c r="EL207" s="106">
        <v>0</v>
      </c>
      <c r="EM207" s="66">
        <f t="shared" si="2081"/>
        <v>0</v>
      </c>
      <c r="EN207" s="105">
        <v>1.73698</v>
      </c>
      <c r="EO207" s="106">
        <v>125.08</v>
      </c>
      <c r="EP207" s="66">
        <f t="shared" si="2082"/>
        <v>72010.040414973118</v>
      </c>
      <c r="EQ207" s="65">
        <v>0</v>
      </c>
      <c r="ER207" s="106">
        <v>0</v>
      </c>
      <c r="ES207" s="66">
        <f t="shared" si="2083"/>
        <v>0</v>
      </c>
      <c r="ET207" s="65">
        <v>0</v>
      </c>
      <c r="EU207" s="106">
        <v>0</v>
      </c>
      <c r="EV207" s="66">
        <f t="shared" si="2084"/>
        <v>0</v>
      </c>
      <c r="EW207" s="65">
        <v>0</v>
      </c>
      <c r="EX207" s="106">
        <v>0</v>
      </c>
      <c r="EY207" s="66">
        <f t="shared" si="2085"/>
        <v>0</v>
      </c>
      <c r="EZ207" s="105">
        <v>6.4789399999999997</v>
      </c>
      <c r="FA207" s="106">
        <v>409.25</v>
      </c>
      <c r="FB207" s="66">
        <f t="shared" si="2086"/>
        <v>63166.196939622845</v>
      </c>
      <c r="FC207" s="105">
        <v>2.97742</v>
      </c>
      <c r="FD207" s="106">
        <v>190.49700000000001</v>
      </c>
      <c r="FE207" s="66">
        <f t="shared" si="2087"/>
        <v>63980.560350907836</v>
      </c>
      <c r="FF207" s="105">
        <v>43.667169999999999</v>
      </c>
      <c r="FG207" s="106">
        <v>2683.076</v>
      </c>
      <c r="FH207" s="66">
        <f t="shared" si="2088"/>
        <v>61443.780304517102</v>
      </c>
      <c r="FI207" s="105">
        <v>8.5299999999999994E-3</v>
      </c>
      <c r="FJ207" s="106">
        <v>0.46800000000000003</v>
      </c>
      <c r="FK207" s="66">
        <f t="shared" si="2089"/>
        <v>54865.181711606107</v>
      </c>
      <c r="FL207" s="65">
        <v>0</v>
      </c>
      <c r="FM207" s="106">
        <v>0</v>
      </c>
      <c r="FN207" s="66">
        <f t="shared" si="2090"/>
        <v>0</v>
      </c>
      <c r="FO207" s="65">
        <v>0</v>
      </c>
      <c r="FP207" s="106">
        <v>0</v>
      </c>
      <c r="FQ207" s="66">
        <f t="shared" si="2091"/>
        <v>0</v>
      </c>
      <c r="FR207" s="65">
        <v>0</v>
      </c>
      <c r="FS207" s="106">
        <v>0</v>
      </c>
      <c r="FT207" s="66">
        <f t="shared" si="2092"/>
        <v>0</v>
      </c>
      <c r="FU207" s="65">
        <v>0</v>
      </c>
      <c r="FV207" s="106">
        <v>0</v>
      </c>
      <c r="FW207" s="66">
        <f t="shared" si="2093"/>
        <v>0</v>
      </c>
      <c r="FX207" s="65">
        <v>0</v>
      </c>
      <c r="FY207" s="106">
        <v>0</v>
      </c>
      <c r="FZ207" s="66">
        <f t="shared" si="2094"/>
        <v>0</v>
      </c>
      <c r="GA207" s="65">
        <v>0</v>
      </c>
      <c r="GB207" s="106">
        <v>0</v>
      </c>
      <c r="GC207" s="66">
        <f t="shared" si="2095"/>
        <v>0</v>
      </c>
      <c r="GD207" s="65">
        <v>0</v>
      </c>
      <c r="GE207" s="106">
        <v>0</v>
      </c>
      <c r="GF207" s="66">
        <f t="shared" si="2096"/>
        <v>0</v>
      </c>
      <c r="GG207" s="105">
        <v>0.35358000000000001</v>
      </c>
      <c r="GH207" s="106">
        <v>15.888999999999999</v>
      </c>
      <c r="GI207" s="66">
        <f t="shared" si="2097"/>
        <v>44937.496464732161</v>
      </c>
      <c r="GJ207" s="65">
        <v>0</v>
      </c>
      <c r="GK207" s="106">
        <v>0</v>
      </c>
      <c r="GL207" s="66">
        <f t="shared" si="2098"/>
        <v>0</v>
      </c>
      <c r="GM207" s="65">
        <v>0</v>
      </c>
      <c r="GN207" s="106">
        <v>0</v>
      </c>
      <c r="GO207" s="66">
        <f t="shared" si="2099"/>
        <v>0</v>
      </c>
      <c r="GP207" s="65">
        <v>0</v>
      </c>
      <c r="GQ207" s="106">
        <v>0</v>
      </c>
      <c r="GR207" s="66">
        <f t="shared" si="2100"/>
        <v>0</v>
      </c>
      <c r="GS207" s="65">
        <v>0</v>
      </c>
      <c r="GT207" s="106">
        <v>0</v>
      </c>
      <c r="GU207" s="66">
        <f t="shared" si="2101"/>
        <v>0</v>
      </c>
      <c r="GV207" s="65">
        <v>0</v>
      </c>
      <c r="GW207" s="106">
        <v>0</v>
      </c>
      <c r="GX207" s="66">
        <f t="shared" si="2102"/>
        <v>0</v>
      </c>
      <c r="GY207" s="105">
        <v>2.0114000000000001</v>
      </c>
      <c r="GZ207" s="106">
        <v>92.528999999999996</v>
      </c>
      <c r="HA207" s="66">
        <f t="shared" si="2103"/>
        <v>46002.286964303465</v>
      </c>
      <c r="HB207" s="65">
        <v>0</v>
      </c>
      <c r="HC207" s="106">
        <v>0</v>
      </c>
      <c r="HD207" s="66">
        <f t="shared" si="2104"/>
        <v>0</v>
      </c>
      <c r="HE207" s="65">
        <v>0</v>
      </c>
      <c r="HF207" s="106">
        <v>0</v>
      </c>
      <c r="HG207" s="66">
        <f t="shared" si="2105"/>
        <v>0</v>
      </c>
      <c r="HH207" s="65">
        <v>0</v>
      </c>
      <c r="HI207" s="106">
        <v>0</v>
      </c>
      <c r="HJ207" s="66">
        <f t="shared" si="2106"/>
        <v>0</v>
      </c>
      <c r="HK207" s="65">
        <v>0</v>
      </c>
      <c r="HL207" s="106">
        <v>0</v>
      </c>
      <c r="HM207" s="66">
        <f t="shared" si="2107"/>
        <v>0</v>
      </c>
      <c r="HN207" s="65">
        <v>0</v>
      </c>
      <c r="HO207" s="106">
        <v>0</v>
      </c>
      <c r="HP207" s="66">
        <f t="shared" si="2108"/>
        <v>0</v>
      </c>
      <c r="HQ207" s="65">
        <v>0</v>
      </c>
      <c r="HR207" s="106">
        <v>0</v>
      </c>
      <c r="HS207" s="66">
        <f t="shared" si="2109"/>
        <v>0</v>
      </c>
      <c r="HT207" s="65">
        <v>0</v>
      </c>
      <c r="HU207" s="106">
        <v>0</v>
      </c>
      <c r="HV207" s="66">
        <f t="shared" si="2110"/>
        <v>0</v>
      </c>
      <c r="HW207" s="65">
        <v>0</v>
      </c>
      <c r="HX207" s="106">
        <v>0</v>
      </c>
      <c r="HY207" s="66">
        <f t="shared" si="2111"/>
        <v>0</v>
      </c>
      <c r="HZ207" s="65">
        <v>0</v>
      </c>
      <c r="IA207" s="106">
        <v>0</v>
      </c>
      <c r="IB207" s="66">
        <f t="shared" si="2112"/>
        <v>0</v>
      </c>
      <c r="IC207" s="65">
        <v>0</v>
      </c>
      <c r="ID207" s="106">
        <v>0</v>
      </c>
      <c r="IE207" s="66">
        <f t="shared" si="2113"/>
        <v>0</v>
      </c>
      <c r="IF207" s="65">
        <v>0</v>
      </c>
      <c r="IG207" s="106">
        <v>0</v>
      </c>
      <c r="IH207" s="66">
        <f t="shared" si="2114"/>
        <v>0</v>
      </c>
      <c r="II207" s="65">
        <v>0</v>
      </c>
      <c r="IJ207" s="106">
        <v>0</v>
      </c>
      <c r="IK207" s="66">
        <f t="shared" si="2115"/>
        <v>0</v>
      </c>
      <c r="IL207" s="65">
        <v>0</v>
      </c>
      <c r="IM207" s="106">
        <v>0</v>
      </c>
      <c r="IN207" s="66">
        <f t="shared" si="2116"/>
        <v>0</v>
      </c>
      <c r="IO207" s="105">
        <v>10.81316</v>
      </c>
      <c r="IP207" s="106">
        <v>278.17200000000003</v>
      </c>
      <c r="IQ207" s="66">
        <f t="shared" si="2117"/>
        <v>25725.319887988342</v>
      </c>
      <c r="IR207" s="105">
        <v>0.54716999999999993</v>
      </c>
      <c r="IS207" s="106">
        <v>29.175000000000001</v>
      </c>
      <c r="IT207" s="66">
        <f t="shared" si="2118"/>
        <v>53319.8092000658</v>
      </c>
      <c r="IU207" s="65">
        <v>0</v>
      </c>
      <c r="IV207" s="106">
        <v>0</v>
      </c>
      <c r="IW207" s="66">
        <f t="shared" si="2119"/>
        <v>0</v>
      </c>
      <c r="IX207" s="105">
        <v>8.9999999999999993E-3</v>
      </c>
      <c r="IY207" s="106">
        <v>1.5580000000000001</v>
      </c>
      <c r="IZ207" s="66">
        <f t="shared" si="2120"/>
        <v>173111.11111111115</v>
      </c>
      <c r="JA207" s="65">
        <v>0</v>
      </c>
      <c r="JB207" s="106">
        <v>0</v>
      </c>
      <c r="JC207" s="66">
        <f t="shared" si="2121"/>
        <v>0</v>
      </c>
      <c r="JD207" s="105">
        <v>1.28379</v>
      </c>
      <c r="JE207" s="106">
        <v>57.720999999999997</v>
      </c>
      <c r="JF207" s="66">
        <f t="shared" si="2122"/>
        <v>44961.403344783801</v>
      </c>
      <c r="JG207" s="105">
        <v>0.45054</v>
      </c>
      <c r="JH207" s="106">
        <v>9.6</v>
      </c>
      <c r="JI207" s="66">
        <f t="shared" si="2123"/>
        <v>21307.764016513516</v>
      </c>
      <c r="JJ207" s="11">
        <f t="shared" si="2125"/>
        <v>258.44265999999999</v>
      </c>
      <c r="JK207" s="21">
        <f t="shared" si="2126"/>
        <v>13620.345000000001</v>
      </c>
    </row>
    <row r="208" spans="1:271" x14ac:dyDescent="0.3">
      <c r="A208" s="57">
        <v>2024</v>
      </c>
      <c r="B208" s="58" t="s">
        <v>12</v>
      </c>
      <c r="C208" s="65">
        <v>0</v>
      </c>
      <c r="D208" s="106">
        <v>0</v>
      </c>
      <c r="E208" s="66">
        <f t="shared" si="2127"/>
        <v>0</v>
      </c>
      <c r="F208" s="105">
        <v>0.48566000000000004</v>
      </c>
      <c r="G208" s="106">
        <v>42.753999999999998</v>
      </c>
      <c r="H208" s="66">
        <f t="shared" si="2036"/>
        <v>88032.780134250293</v>
      </c>
      <c r="I208" s="65">
        <v>0</v>
      </c>
      <c r="J208" s="106">
        <v>0</v>
      </c>
      <c r="K208" s="66">
        <f t="shared" si="2037"/>
        <v>0</v>
      </c>
      <c r="L208" s="65">
        <v>0</v>
      </c>
      <c r="M208" s="106">
        <v>0</v>
      </c>
      <c r="N208" s="66">
        <f t="shared" si="2038"/>
        <v>0</v>
      </c>
      <c r="O208" s="65">
        <v>0</v>
      </c>
      <c r="P208" s="106">
        <v>0</v>
      </c>
      <c r="Q208" s="66">
        <f t="shared" si="2039"/>
        <v>0</v>
      </c>
      <c r="R208" s="65">
        <v>0</v>
      </c>
      <c r="S208" s="106">
        <v>0</v>
      </c>
      <c r="T208" s="66">
        <f t="shared" si="2040"/>
        <v>0</v>
      </c>
      <c r="U208" s="65">
        <v>0</v>
      </c>
      <c r="V208" s="106">
        <v>0</v>
      </c>
      <c r="W208" s="66">
        <f t="shared" si="2041"/>
        <v>0</v>
      </c>
      <c r="X208" s="105">
        <v>69.450580000000002</v>
      </c>
      <c r="Y208" s="106">
        <v>4268.107</v>
      </c>
      <c r="Z208" s="66">
        <f t="shared" si="2042"/>
        <v>61455.311100353661</v>
      </c>
      <c r="AA208" s="65">
        <v>0</v>
      </c>
      <c r="AB208" s="106">
        <v>0</v>
      </c>
      <c r="AC208" s="66">
        <f t="shared" si="2043"/>
        <v>0</v>
      </c>
      <c r="AD208" s="65">
        <v>0</v>
      </c>
      <c r="AE208" s="106">
        <v>0</v>
      </c>
      <c r="AF208" s="66">
        <f t="shared" si="2044"/>
        <v>0</v>
      </c>
      <c r="AG208" s="65">
        <v>0</v>
      </c>
      <c r="AH208" s="106">
        <v>0</v>
      </c>
      <c r="AI208" s="66">
        <f t="shared" si="2045"/>
        <v>0</v>
      </c>
      <c r="AJ208" s="65">
        <v>0</v>
      </c>
      <c r="AK208" s="106">
        <v>0</v>
      </c>
      <c r="AL208" s="66">
        <f t="shared" si="2046"/>
        <v>0</v>
      </c>
      <c r="AM208" s="65">
        <v>0</v>
      </c>
      <c r="AN208" s="106">
        <v>0</v>
      </c>
      <c r="AO208" s="66">
        <f t="shared" si="2047"/>
        <v>0</v>
      </c>
      <c r="AP208" s="65">
        <v>0</v>
      </c>
      <c r="AQ208" s="106">
        <v>0</v>
      </c>
      <c r="AR208" s="66">
        <f t="shared" si="2048"/>
        <v>0</v>
      </c>
      <c r="AS208" s="65">
        <v>0</v>
      </c>
      <c r="AT208" s="106">
        <v>0</v>
      </c>
      <c r="AU208" s="66">
        <f t="shared" si="2049"/>
        <v>0</v>
      </c>
      <c r="AV208" s="65">
        <v>0</v>
      </c>
      <c r="AW208" s="106">
        <v>0</v>
      </c>
      <c r="AX208" s="66">
        <f t="shared" si="2050"/>
        <v>0</v>
      </c>
      <c r="AY208" s="65">
        <v>0</v>
      </c>
      <c r="AZ208" s="106">
        <v>0</v>
      </c>
      <c r="BA208" s="66">
        <f t="shared" si="2051"/>
        <v>0</v>
      </c>
      <c r="BB208" s="65">
        <v>0</v>
      </c>
      <c r="BC208" s="106">
        <v>0</v>
      </c>
      <c r="BD208" s="66">
        <f t="shared" si="2052"/>
        <v>0</v>
      </c>
      <c r="BE208" s="65">
        <v>0</v>
      </c>
      <c r="BF208" s="106">
        <v>0</v>
      </c>
      <c r="BG208" s="66">
        <f t="shared" si="2053"/>
        <v>0</v>
      </c>
      <c r="BH208" s="65">
        <v>0</v>
      </c>
      <c r="BI208" s="106">
        <v>0</v>
      </c>
      <c r="BJ208" s="66">
        <f t="shared" si="2054"/>
        <v>0</v>
      </c>
      <c r="BK208" s="65">
        <v>0</v>
      </c>
      <c r="BL208" s="106">
        <v>0</v>
      </c>
      <c r="BM208" s="66">
        <f t="shared" si="2055"/>
        <v>0</v>
      </c>
      <c r="BN208" s="65">
        <v>0</v>
      </c>
      <c r="BO208" s="106">
        <v>0</v>
      </c>
      <c r="BP208" s="66">
        <f t="shared" si="2056"/>
        <v>0</v>
      </c>
      <c r="BQ208" s="65">
        <v>0</v>
      </c>
      <c r="BR208" s="106">
        <v>0</v>
      </c>
      <c r="BS208" s="66">
        <f t="shared" si="2057"/>
        <v>0</v>
      </c>
      <c r="BT208" s="105">
        <v>20.081109999999999</v>
      </c>
      <c r="BU208" s="106">
        <v>990.44799999999998</v>
      </c>
      <c r="BV208" s="66">
        <f t="shared" si="2058"/>
        <v>49322.373115828763</v>
      </c>
      <c r="BW208" s="65">
        <v>0</v>
      </c>
      <c r="BX208" s="106">
        <v>0</v>
      </c>
      <c r="BY208" s="66">
        <f t="shared" si="2059"/>
        <v>0</v>
      </c>
      <c r="BZ208" s="65">
        <v>0</v>
      </c>
      <c r="CA208" s="106">
        <v>0</v>
      </c>
      <c r="CB208" s="66">
        <f t="shared" si="2060"/>
        <v>0</v>
      </c>
      <c r="CC208" s="65">
        <v>0</v>
      </c>
      <c r="CD208" s="106">
        <v>0</v>
      </c>
      <c r="CE208" s="66">
        <f t="shared" si="2061"/>
        <v>0</v>
      </c>
      <c r="CF208" s="65">
        <v>0</v>
      </c>
      <c r="CG208" s="106">
        <v>0</v>
      </c>
      <c r="CH208" s="66">
        <f t="shared" si="2062"/>
        <v>0</v>
      </c>
      <c r="CI208" s="65">
        <v>0</v>
      </c>
      <c r="CJ208" s="106">
        <v>0</v>
      </c>
      <c r="CK208" s="66">
        <f t="shared" si="2063"/>
        <v>0</v>
      </c>
      <c r="CL208" s="105">
        <v>9.5999999999999992E-3</v>
      </c>
      <c r="CM208" s="106">
        <v>0.39500000000000002</v>
      </c>
      <c r="CN208" s="66">
        <f t="shared" si="2064"/>
        <v>41145.833333333336</v>
      </c>
      <c r="CO208" s="65">
        <v>0</v>
      </c>
      <c r="CP208" s="106">
        <v>0</v>
      </c>
      <c r="CQ208" s="66">
        <f t="shared" si="2065"/>
        <v>0</v>
      </c>
      <c r="CR208" s="65">
        <v>0</v>
      </c>
      <c r="CS208" s="106">
        <v>0</v>
      </c>
      <c r="CT208" s="66">
        <f t="shared" si="2066"/>
        <v>0</v>
      </c>
      <c r="CU208" s="65">
        <v>0</v>
      </c>
      <c r="CV208" s="106">
        <v>0</v>
      </c>
      <c r="CW208" s="66">
        <f t="shared" si="2067"/>
        <v>0</v>
      </c>
      <c r="CX208" s="65">
        <v>0</v>
      </c>
      <c r="CY208" s="106">
        <v>0</v>
      </c>
      <c r="CZ208" s="66">
        <f t="shared" si="2068"/>
        <v>0</v>
      </c>
      <c r="DA208" s="65">
        <v>0</v>
      </c>
      <c r="DB208" s="106">
        <v>0</v>
      </c>
      <c r="DC208" s="66">
        <f t="shared" si="2069"/>
        <v>0</v>
      </c>
      <c r="DD208" s="65">
        <v>0</v>
      </c>
      <c r="DE208" s="106">
        <v>0</v>
      </c>
      <c r="DF208" s="66">
        <f t="shared" si="2070"/>
        <v>0</v>
      </c>
      <c r="DG208" s="65">
        <v>0</v>
      </c>
      <c r="DH208" s="106">
        <v>0</v>
      </c>
      <c r="DI208" s="66">
        <f t="shared" si="2071"/>
        <v>0</v>
      </c>
      <c r="DJ208" s="65">
        <v>0</v>
      </c>
      <c r="DK208" s="106">
        <v>0</v>
      </c>
      <c r="DL208" s="66">
        <f t="shared" si="2072"/>
        <v>0</v>
      </c>
      <c r="DM208" s="65">
        <v>0</v>
      </c>
      <c r="DN208" s="106">
        <v>0</v>
      </c>
      <c r="DO208" s="66">
        <f t="shared" si="2073"/>
        <v>0</v>
      </c>
      <c r="DP208" s="65">
        <v>0</v>
      </c>
      <c r="DQ208" s="106">
        <v>0</v>
      </c>
      <c r="DR208" s="66">
        <f t="shared" si="2074"/>
        <v>0</v>
      </c>
      <c r="DS208" s="65">
        <v>0</v>
      </c>
      <c r="DT208" s="106">
        <v>0</v>
      </c>
      <c r="DU208" s="66">
        <f t="shared" si="2075"/>
        <v>0</v>
      </c>
      <c r="DV208" s="65">
        <v>0</v>
      </c>
      <c r="DW208" s="106">
        <v>0</v>
      </c>
      <c r="DX208" s="66">
        <f t="shared" si="2076"/>
        <v>0</v>
      </c>
      <c r="DY208" s="65">
        <v>0</v>
      </c>
      <c r="DZ208" s="106">
        <v>0</v>
      </c>
      <c r="EA208" s="66">
        <f t="shared" si="2077"/>
        <v>0</v>
      </c>
      <c r="EB208" s="105">
        <v>28.082189999999997</v>
      </c>
      <c r="EC208" s="106">
        <v>1131.394</v>
      </c>
      <c r="ED208" s="66">
        <f t="shared" si="2078"/>
        <v>40288.666945134988</v>
      </c>
      <c r="EE208" s="65">
        <v>0</v>
      </c>
      <c r="EF208" s="106">
        <v>0</v>
      </c>
      <c r="EG208" s="66">
        <f t="shared" si="2079"/>
        <v>0</v>
      </c>
      <c r="EH208" s="65">
        <v>0</v>
      </c>
      <c r="EI208" s="106">
        <v>0</v>
      </c>
      <c r="EJ208" s="66">
        <f t="shared" si="2080"/>
        <v>0</v>
      </c>
      <c r="EK208" s="65">
        <v>0</v>
      </c>
      <c r="EL208" s="106">
        <v>0</v>
      </c>
      <c r="EM208" s="66">
        <f t="shared" si="2081"/>
        <v>0</v>
      </c>
      <c r="EN208" s="105">
        <v>0.46029999999999999</v>
      </c>
      <c r="EO208" s="106">
        <v>34.386000000000003</v>
      </c>
      <c r="EP208" s="66">
        <f t="shared" si="2082"/>
        <v>74703.454268955044</v>
      </c>
      <c r="EQ208" s="65">
        <v>0</v>
      </c>
      <c r="ER208" s="106">
        <v>0</v>
      </c>
      <c r="ES208" s="66">
        <f t="shared" si="2083"/>
        <v>0</v>
      </c>
      <c r="ET208" s="65">
        <v>0</v>
      </c>
      <c r="EU208" s="106">
        <v>0</v>
      </c>
      <c r="EV208" s="66">
        <f t="shared" si="2084"/>
        <v>0</v>
      </c>
      <c r="EW208" s="65">
        <v>0</v>
      </c>
      <c r="EX208" s="106">
        <v>0</v>
      </c>
      <c r="EY208" s="66">
        <f t="shared" si="2085"/>
        <v>0</v>
      </c>
      <c r="EZ208" s="65">
        <v>0</v>
      </c>
      <c r="FA208" s="106">
        <v>0</v>
      </c>
      <c r="FB208" s="66">
        <f t="shared" si="2086"/>
        <v>0</v>
      </c>
      <c r="FC208" s="105">
        <v>8.4303799999999995</v>
      </c>
      <c r="FD208" s="106">
        <v>407.97399999999999</v>
      </c>
      <c r="FE208" s="66">
        <f t="shared" si="2087"/>
        <v>48393.31085905974</v>
      </c>
      <c r="FF208" s="105">
        <v>67.349850000000004</v>
      </c>
      <c r="FG208" s="106">
        <v>3369.3229999999999</v>
      </c>
      <c r="FH208" s="66">
        <f t="shared" si="2088"/>
        <v>50027.178976642113</v>
      </c>
      <c r="FI208" s="65">
        <v>0</v>
      </c>
      <c r="FJ208" s="106">
        <v>0</v>
      </c>
      <c r="FK208" s="66">
        <f t="shared" si="2089"/>
        <v>0</v>
      </c>
      <c r="FL208" s="65">
        <v>0</v>
      </c>
      <c r="FM208" s="106">
        <v>0</v>
      </c>
      <c r="FN208" s="66">
        <f t="shared" si="2090"/>
        <v>0</v>
      </c>
      <c r="FO208" s="65">
        <v>0</v>
      </c>
      <c r="FP208" s="106">
        <v>0</v>
      </c>
      <c r="FQ208" s="66">
        <f t="shared" si="2091"/>
        <v>0</v>
      </c>
      <c r="FR208" s="65">
        <v>0</v>
      </c>
      <c r="FS208" s="106">
        <v>0</v>
      </c>
      <c r="FT208" s="66">
        <f t="shared" si="2092"/>
        <v>0</v>
      </c>
      <c r="FU208" s="65">
        <v>0</v>
      </c>
      <c r="FV208" s="106">
        <v>0</v>
      </c>
      <c r="FW208" s="66">
        <f t="shared" si="2093"/>
        <v>0</v>
      </c>
      <c r="FX208" s="65">
        <v>0</v>
      </c>
      <c r="FY208" s="106">
        <v>0</v>
      </c>
      <c r="FZ208" s="66">
        <f t="shared" si="2094"/>
        <v>0</v>
      </c>
      <c r="GA208" s="65">
        <v>0</v>
      </c>
      <c r="GB208" s="106">
        <v>0</v>
      </c>
      <c r="GC208" s="66">
        <f t="shared" si="2095"/>
        <v>0</v>
      </c>
      <c r="GD208" s="65">
        <v>0</v>
      </c>
      <c r="GE208" s="106">
        <v>0</v>
      </c>
      <c r="GF208" s="66">
        <f t="shared" si="2096"/>
        <v>0</v>
      </c>
      <c r="GG208" s="65">
        <v>0</v>
      </c>
      <c r="GH208" s="106">
        <v>0</v>
      </c>
      <c r="GI208" s="66">
        <f t="shared" si="2097"/>
        <v>0</v>
      </c>
      <c r="GJ208" s="65">
        <v>0</v>
      </c>
      <c r="GK208" s="106">
        <v>0</v>
      </c>
      <c r="GL208" s="66">
        <f t="shared" si="2098"/>
        <v>0</v>
      </c>
      <c r="GM208" s="65">
        <v>0</v>
      </c>
      <c r="GN208" s="106">
        <v>0</v>
      </c>
      <c r="GO208" s="66">
        <f t="shared" si="2099"/>
        <v>0</v>
      </c>
      <c r="GP208" s="65">
        <v>0</v>
      </c>
      <c r="GQ208" s="106">
        <v>0</v>
      </c>
      <c r="GR208" s="66">
        <f t="shared" si="2100"/>
        <v>0</v>
      </c>
      <c r="GS208" s="65">
        <v>0</v>
      </c>
      <c r="GT208" s="106">
        <v>0</v>
      </c>
      <c r="GU208" s="66">
        <f t="shared" si="2101"/>
        <v>0</v>
      </c>
      <c r="GV208" s="65">
        <v>0</v>
      </c>
      <c r="GW208" s="106">
        <v>0</v>
      </c>
      <c r="GX208" s="66">
        <f t="shared" si="2102"/>
        <v>0</v>
      </c>
      <c r="GY208" s="65">
        <v>0</v>
      </c>
      <c r="GZ208" s="106">
        <v>0</v>
      </c>
      <c r="HA208" s="66">
        <f t="shared" si="2103"/>
        <v>0</v>
      </c>
      <c r="HB208" s="65">
        <v>0</v>
      </c>
      <c r="HC208" s="106">
        <v>0</v>
      </c>
      <c r="HD208" s="66">
        <f t="shared" si="2104"/>
        <v>0</v>
      </c>
      <c r="HE208" s="65">
        <v>0</v>
      </c>
      <c r="HF208" s="106">
        <v>0</v>
      </c>
      <c r="HG208" s="66">
        <f t="shared" si="2105"/>
        <v>0</v>
      </c>
      <c r="HH208" s="65">
        <v>0</v>
      </c>
      <c r="HI208" s="106">
        <v>0</v>
      </c>
      <c r="HJ208" s="66">
        <f t="shared" si="2106"/>
        <v>0</v>
      </c>
      <c r="HK208" s="65">
        <v>0</v>
      </c>
      <c r="HL208" s="106">
        <v>0</v>
      </c>
      <c r="HM208" s="66">
        <f t="shared" si="2107"/>
        <v>0</v>
      </c>
      <c r="HN208" s="65">
        <v>0</v>
      </c>
      <c r="HO208" s="106">
        <v>0</v>
      </c>
      <c r="HP208" s="66">
        <f t="shared" si="2108"/>
        <v>0</v>
      </c>
      <c r="HQ208" s="65">
        <v>0</v>
      </c>
      <c r="HR208" s="106">
        <v>0</v>
      </c>
      <c r="HS208" s="66">
        <f t="shared" si="2109"/>
        <v>0</v>
      </c>
      <c r="HT208" s="65">
        <v>0</v>
      </c>
      <c r="HU208" s="106">
        <v>0</v>
      </c>
      <c r="HV208" s="66">
        <f t="shared" si="2110"/>
        <v>0</v>
      </c>
      <c r="HW208" s="65">
        <v>0</v>
      </c>
      <c r="HX208" s="106">
        <v>0</v>
      </c>
      <c r="HY208" s="66">
        <f t="shared" si="2111"/>
        <v>0</v>
      </c>
      <c r="HZ208" s="65">
        <v>0</v>
      </c>
      <c r="IA208" s="106">
        <v>0</v>
      </c>
      <c r="IB208" s="66">
        <f t="shared" si="2112"/>
        <v>0</v>
      </c>
      <c r="IC208" s="65">
        <v>0</v>
      </c>
      <c r="ID208" s="106">
        <v>0</v>
      </c>
      <c r="IE208" s="66">
        <f t="shared" si="2113"/>
        <v>0</v>
      </c>
      <c r="IF208" s="65">
        <v>0</v>
      </c>
      <c r="IG208" s="106">
        <v>0</v>
      </c>
      <c r="IH208" s="66">
        <f t="shared" si="2114"/>
        <v>0</v>
      </c>
      <c r="II208" s="65">
        <v>0</v>
      </c>
      <c r="IJ208" s="106">
        <v>0</v>
      </c>
      <c r="IK208" s="66">
        <f t="shared" si="2115"/>
        <v>0</v>
      </c>
      <c r="IL208" s="65">
        <v>0</v>
      </c>
      <c r="IM208" s="106">
        <v>0</v>
      </c>
      <c r="IN208" s="66">
        <f t="shared" si="2116"/>
        <v>0</v>
      </c>
      <c r="IO208" s="105">
        <v>15.246</v>
      </c>
      <c r="IP208" s="106">
        <v>531.09400000000005</v>
      </c>
      <c r="IQ208" s="66">
        <f t="shared" si="2117"/>
        <v>34834.973107700382</v>
      </c>
      <c r="IR208" s="105">
        <v>0.33600000000000002</v>
      </c>
      <c r="IS208" s="106">
        <v>17.763000000000002</v>
      </c>
      <c r="IT208" s="66">
        <f t="shared" si="2118"/>
        <v>52866.071428571428</v>
      </c>
      <c r="IU208" s="65">
        <v>0</v>
      </c>
      <c r="IV208" s="106">
        <v>0</v>
      </c>
      <c r="IW208" s="66">
        <f t="shared" si="2119"/>
        <v>0</v>
      </c>
      <c r="IX208" s="65">
        <v>0</v>
      </c>
      <c r="IY208" s="106">
        <v>0</v>
      </c>
      <c r="IZ208" s="66">
        <f t="shared" si="2120"/>
        <v>0</v>
      </c>
      <c r="JA208" s="65">
        <v>0</v>
      </c>
      <c r="JB208" s="106">
        <v>0</v>
      </c>
      <c r="JC208" s="66">
        <f t="shared" si="2121"/>
        <v>0</v>
      </c>
      <c r="JD208" s="105">
        <v>0.15414</v>
      </c>
      <c r="JE208" s="106">
        <v>11.185</v>
      </c>
      <c r="JF208" s="66">
        <f t="shared" si="2122"/>
        <v>72563.902945374342</v>
      </c>
      <c r="JG208" s="105">
        <v>0.36018</v>
      </c>
      <c r="JH208" s="106">
        <v>28.739000000000001</v>
      </c>
      <c r="JI208" s="66">
        <f t="shared" si="2123"/>
        <v>79790.660225442829</v>
      </c>
      <c r="JJ208" s="11">
        <f t="shared" si="2125"/>
        <v>210.44599000000005</v>
      </c>
      <c r="JK208" s="21">
        <f t="shared" si="2126"/>
        <v>10833.562</v>
      </c>
    </row>
    <row r="209" spans="1:283" x14ac:dyDescent="0.3">
      <c r="A209" s="57">
        <v>2024</v>
      </c>
      <c r="B209" s="58" t="s">
        <v>13</v>
      </c>
      <c r="C209" s="65">
        <v>0</v>
      </c>
      <c r="D209" s="106">
        <v>0</v>
      </c>
      <c r="E209" s="66">
        <f t="shared" si="2127"/>
        <v>0</v>
      </c>
      <c r="F209" s="105">
        <v>9.1860499999999998</v>
      </c>
      <c r="G209" s="106">
        <v>674.53499999999997</v>
      </c>
      <c r="H209" s="66">
        <f t="shared" si="2036"/>
        <v>73430.36452011473</v>
      </c>
      <c r="I209" s="65">
        <v>0</v>
      </c>
      <c r="J209" s="106">
        <v>0</v>
      </c>
      <c r="K209" s="66">
        <f t="shared" si="2037"/>
        <v>0</v>
      </c>
      <c r="L209" s="65">
        <v>0</v>
      </c>
      <c r="M209" s="106">
        <v>0</v>
      </c>
      <c r="N209" s="66">
        <f t="shared" si="2038"/>
        <v>0</v>
      </c>
      <c r="O209" s="65">
        <v>0</v>
      </c>
      <c r="P209" s="106">
        <v>0</v>
      </c>
      <c r="Q209" s="66">
        <f t="shared" si="2039"/>
        <v>0</v>
      </c>
      <c r="R209" s="65">
        <v>0</v>
      </c>
      <c r="S209" s="106">
        <v>0</v>
      </c>
      <c r="T209" s="66">
        <f t="shared" si="2040"/>
        <v>0</v>
      </c>
      <c r="U209" s="65">
        <v>0</v>
      </c>
      <c r="V209" s="106">
        <v>0</v>
      </c>
      <c r="W209" s="66">
        <f t="shared" si="2041"/>
        <v>0</v>
      </c>
      <c r="X209" s="105">
        <v>3.80925</v>
      </c>
      <c r="Y209" s="106">
        <v>216.529</v>
      </c>
      <c r="Z209" s="66">
        <f t="shared" si="2042"/>
        <v>56842.948086893739</v>
      </c>
      <c r="AA209" s="65">
        <v>0</v>
      </c>
      <c r="AB209" s="106">
        <v>0</v>
      </c>
      <c r="AC209" s="66">
        <f t="shared" si="2043"/>
        <v>0</v>
      </c>
      <c r="AD209" s="105">
        <v>1.3009999999999999E-2</v>
      </c>
      <c r="AE209" s="106">
        <v>1.0620000000000001</v>
      </c>
      <c r="AF209" s="66">
        <f t="shared" si="2044"/>
        <v>81629.515757109926</v>
      </c>
      <c r="AG209" s="65">
        <v>0</v>
      </c>
      <c r="AH209" s="106">
        <v>0</v>
      </c>
      <c r="AI209" s="66">
        <f t="shared" si="2045"/>
        <v>0</v>
      </c>
      <c r="AJ209" s="65">
        <v>0</v>
      </c>
      <c r="AK209" s="106">
        <v>0</v>
      </c>
      <c r="AL209" s="66">
        <f t="shared" si="2046"/>
        <v>0</v>
      </c>
      <c r="AM209" s="65">
        <v>0</v>
      </c>
      <c r="AN209" s="106">
        <v>0</v>
      </c>
      <c r="AO209" s="66">
        <f t="shared" si="2047"/>
        <v>0</v>
      </c>
      <c r="AP209" s="65">
        <v>0</v>
      </c>
      <c r="AQ209" s="106">
        <v>0</v>
      </c>
      <c r="AR209" s="66">
        <f t="shared" si="2048"/>
        <v>0</v>
      </c>
      <c r="AS209" s="65">
        <v>0</v>
      </c>
      <c r="AT209" s="106">
        <v>0</v>
      </c>
      <c r="AU209" s="66">
        <f t="shared" si="2049"/>
        <v>0</v>
      </c>
      <c r="AV209" s="65">
        <v>0</v>
      </c>
      <c r="AW209" s="106">
        <v>0</v>
      </c>
      <c r="AX209" s="66">
        <f t="shared" si="2050"/>
        <v>0</v>
      </c>
      <c r="AY209" s="65">
        <v>0</v>
      </c>
      <c r="AZ209" s="106">
        <v>0</v>
      </c>
      <c r="BA209" s="66">
        <f t="shared" si="2051"/>
        <v>0</v>
      </c>
      <c r="BB209" s="65">
        <v>0</v>
      </c>
      <c r="BC209" s="106">
        <v>0</v>
      </c>
      <c r="BD209" s="66">
        <f t="shared" si="2052"/>
        <v>0</v>
      </c>
      <c r="BE209" s="105">
        <v>4.5917500000000002</v>
      </c>
      <c r="BF209" s="106">
        <v>127.712</v>
      </c>
      <c r="BG209" s="66">
        <f t="shared" si="2053"/>
        <v>27813.36091903958</v>
      </c>
      <c r="BH209" s="65">
        <v>0</v>
      </c>
      <c r="BI209" s="106">
        <v>0</v>
      </c>
      <c r="BJ209" s="66">
        <f t="shared" si="2054"/>
        <v>0</v>
      </c>
      <c r="BK209" s="105">
        <v>2.9559999999999999E-2</v>
      </c>
      <c r="BL209" s="106">
        <v>1.758</v>
      </c>
      <c r="BM209" s="66">
        <f t="shared" si="2055"/>
        <v>59472.259810554802</v>
      </c>
      <c r="BN209" s="65">
        <v>0</v>
      </c>
      <c r="BO209" s="106">
        <v>0</v>
      </c>
      <c r="BP209" s="66">
        <f t="shared" si="2056"/>
        <v>0</v>
      </c>
      <c r="BQ209" s="65">
        <v>0</v>
      </c>
      <c r="BR209" s="106">
        <v>0</v>
      </c>
      <c r="BS209" s="66">
        <f t="shared" si="2057"/>
        <v>0</v>
      </c>
      <c r="BT209" s="105">
        <v>23.973400000000002</v>
      </c>
      <c r="BU209" s="106">
        <v>1221.502</v>
      </c>
      <c r="BV209" s="66">
        <f t="shared" si="2058"/>
        <v>50952.388897694938</v>
      </c>
      <c r="BW209" s="65">
        <v>0</v>
      </c>
      <c r="BX209" s="106">
        <v>0</v>
      </c>
      <c r="BY209" s="66">
        <f t="shared" si="2059"/>
        <v>0</v>
      </c>
      <c r="BZ209" s="65">
        <v>0</v>
      </c>
      <c r="CA209" s="106">
        <v>0</v>
      </c>
      <c r="CB209" s="66">
        <f t="shared" si="2060"/>
        <v>0</v>
      </c>
      <c r="CC209" s="65">
        <v>0</v>
      </c>
      <c r="CD209" s="106">
        <v>0</v>
      </c>
      <c r="CE209" s="66">
        <f t="shared" si="2061"/>
        <v>0</v>
      </c>
      <c r="CF209" s="65">
        <v>0</v>
      </c>
      <c r="CG209" s="106">
        <v>0</v>
      </c>
      <c r="CH209" s="66">
        <f t="shared" si="2062"/>
        <v>0</v>
      </c>
      <c r="CI209" s="65">
        <v>0</v>
      </c>
      <c r="CJ209" s="106">
        <v>0</v>
      </c>
      <c r="CK209" s="66">
        <f t="shared" si="2063"/>
        <v>0</v>
      </c>
      <c r="CL209" s="105">
        <v>0.182</v>
      </c>
      <c r="CM209" s="106">
        <v>11.087</v>
      </c>
      <c r="CN209" s="66">
        <f t="shared" si="2064"/>
        <v>60917.582417582416</v>
      </c>
      <c r="CO209" s="65">
        <v>0</v>
      </c>
      <c r="CP209" s="106">
        <v>0</v>
      </c>
      <c r="CQ209" s="66">
        <f t="shared" si="2065"/>
        <v>0</v>
      </c>
      <c r="CR209" s="65">
        <v>0</v>
      </c>
      <c r="CS209" s="106">
        <v>0</v>
      </c>
      <c r="CT209" s="66">
        <f t="shared" si="2066"/>
        <v>0</v>
      </c>
      <c r="CU209" s="65">
        <v>0</v>
      </c>
      <c r="CV209" s="106">
        <v>0</v>
      </c>
      <c r="CW209" s="66">
        <f t="shared" si="2067"/>
        <v>0</v>
      </c>
      <c r="CX209" s="65">
        <v>0</v>
      </c>
      <c r="CY209" s="106">
        <v>0</v>
      </c>
      <c r="CZ209" s="66">
        <f t="shared" si="2068"/>
        <v>0</v>
      </c>
      <c r="DA209" s="65">
        <v>0</v>
      </c>
      <c r="DB209" s="106">
        <v>0</v>
      </c>
      <c r="DC209" s="66">
        <f t="shared" si="2069"/>
        <v>0</v>
      </c>
      <c r="DD209" s="65">
        <v>0</v>
      </c>
      <c r="DE209" s="106">
        <v>0</v>
      </c>
      <c r="DF209" s="66">
        <f t="shared" si="2070"/>
        <v>0</v>
      </c>
      <c r="DG209" s="65">
        <v>0</v>
      </c>
      <c r="DH209" s="106">
        <v>0</v>
      </c>
      <c r="DI209" s="66">
        <f t="shared" si="2071"/>
        <v>0</v>
      </c>
      <c r="DJ209" s="65">
        <v>0</v>
      </c>
      <c r="DK209" s="106">
        <v>0</v>
      </c>
      <c r="DL209" s="66">
        <f t="shared" si="2072"/>
        <v>0</v>
      </c>
      <c r="DM209" s="65">
        <v>0</v>
      </c>
      <c r="DN209" s="106">
        <v>0</v>
      </c>
      <c r="DO209" s="66">
        <f t="shared" si="2073"/>
        <v>0</v>
      </c>
      <c r="DP209" s="65">
        <v>0</v>
      </c>
      <c r="DQ209" s="106">
        <v>0</v>
      </c>
      <c r="DR209" s="66">
        <f t="shared" si="2074"/>
        <v>0</v>
      </c>
      <c r="DS209" s="65">
        <v>0</v>
      </c>
      <c r="DT209" s="106">
        <v>0</v>
      </c>
      <c r="DU209" s="66">
        <f t="shared" si="2075"/>
        <v>0</v>
      </c>
      <c r="DV209" s="65">
        <v>0</v>
      </c>
      <c r="DW209" s="106">
        <v>0</v>
      </c>
      <c r="DX209" s="66">
        <f t="shared" si="2076"/>
        <v>0</v>
      </c>
      <c r="DY209" s="65">
        <v>0</v>
      </c>
      <c r="DZ209" s="106">
        <v>0</v>
      </c>
      <c r="EA209" s="66">
        <f t="shared" si="2077"/>
        <v>0</v>
      </c>
      <c r="EB209" s="105">
        <v>6.1973100000000008</v>
      </c>
      <c r="EC209" s="106">
        <v>550.02200000000005</v>
      </c>
      <c r="ED209" s="66">
        <f t="shared" si="2078"/>
        <v>88751.732606566395</v>
      </c>
      <c r="EE209" s="65">
        <v>0</v>
      </c>
      <c r="EF209" s="106">
        <v>0</v>
      </c>
      <c r="EG209" s="66">
        <f t="shared" si="2079"/>
        <v>0</v>
      </c>
      <c r="EH209" s="65">
        <v>0</v>
      </c>
      <c r="EI209" s="106">
        <v>0</v>
      </c>
      <c r="EJ209" s="66">
        <f t="shared" si="2080"/>
        <v>0</v>
      </c>
      <c r="EK209" s="65">
        <v>0</v>
      </c>
      <c r="EL209" s="106">
        <v>0</v>
      </c>
      <c r="EM209" s="66">
        <f t="shared" si="2081"/>
        <v>0</v>
      </c>
      <c r="EN209" s="105">
        <v>2.5724</v>
      </c>
      <c r="EO209" s="106">
        <v>163.81299999999999</v>
      </c>
      <c r="EP209" s="66">
        <f t="shared" si="2082"/>
        <v>63680.998289535062</v>
      </c>
      <c r="EQ209" s="65">
        <v>0</v>
      </c>
      <c r="ER209" s="106">
        <v>0</v>
      </c>
      <c r="ES209" s="66">
        <f t="shared" si="2083"/>
        <v>0</v>
      </c>
      <c r="ET209" s="65">
        <v>0</v>
      </c>
      <c r="EU209" s="106">
        <v>0</v>
      </c>
      <c r="EV209" s="66">
        <f t="shared" si="2084"/>
        <v>0</v>
      </c>
      <c r="EW209" s="65">
        <v>0</v>
      </c>
      <c r="EX209" s="106">
        <v>0</v>
      </c>
      <c r="EY209" s="66">
        <f t="shared" si="2085"/>
        <v>0</v>
      </c>
      <c r="EZ209" s="105">
        <v>4.3804999999999996</v>
      </c>
      <c r="FA209" s="106">
        <v>307.32499999999999</v>
      </c>
      <c r="FB209" s="66">
        <f t="shared" si="2086"/>
        <v>70157.516265266517</v>
      </c>
      <c r="FC209" s="105">
        <v>55.721110000000003</v>
      </c>
      <c r="FD209" s="106">
        <v>3470.9380000000001</v>
      </c>
      <c r="FE209" s="66">
        <f t="shared" si="2087"/>
        <v>62291.257299073906</v>
      </c>
      <c r="FF209" s="105">
        <v>36.861849999999997</v>
      </c>
      <c r="FG209" s="106">
        <v>2121.3090000000002</v>
      </c>
      <c r="FH209" s="66">
        <f t="shared" si="2088"/>
        <v>57547.545768864024</v>
      </c>
      <c r="FI209" s="65">
        <v>0</v>
      </c>
      <c r="FJ209" s="106">
        <v>0</v>
      </c>
      <c r="FK209" s="66">
        <f t="shared" si="2089"/>
        <v>0</v>
      </c>
      <c r="FL209" s="65">
        <v>0</v>
      </c>
      <c r="FM209" s="106">
        <v>0</v>
      </c>
      <c r="FN209" s="66">
        <f t="shared" si="2090"/>
        <v>0</v>
      </c>
      <c r="FO209" s="65">
        <v>0</v>
      </c>
      <c r="FP209" s="106">
        <v>0</v>
      </c>
      <c r="FQ209" s="66">
        <f t="shared" si="2091"/>
        <v>0</v>
      </c>
      <c r="FR209" s="65">
        <v>0</v>
      </c>
      <c r="FS209" s="106">
        <v>0</v>
      </c>
      <c r="FT209" s="66">
        <f t="shared" si="2092"/>
        <v>0</v>
      </c>
      <c r="FU209" s="65">
        <v>0</v>
      </c>
      <c r="FV209" s="106">
        <v>0</v>
      </c>
      <c r="FW209" s="66">
        <f t="shared" si="2093"/>
        <v>0</v>
      </c>
      <c r="FX209" s="65">
        <v>0</v>
      </c>
      <c r="FY209" s="106">
        <v>0</v>
      </c>
      <c r="FZ209" s="66">
        <f t="shared" si="2094"/>
        <v>0</v>
      </c>
      <c r="GA209" s="65">
        <v>0</v>
      </c>
      <c r="GB209" s="106">
        <v>0</v>
      </c>
      <c r="GC209" s="66">
        <f t="shared" si="2095"/>
        <v>0</v>
      </c>
      <c r="GD209" s="65">
        <v>0</v>
      </c>
      <c r="GE209" s="106">
        <v>0</v>
      </c>
      <c r="GF209" s="66">
        <f t="shared" si="2096"/>
        <v>0</v>
      </c>
      <c r="GG209" s="65">
        <v>0</v>
      </c>
      <c r="GH209" s="106">
        <v>0</v>
      </c>
      <c r="GI209" s="66">
        <f t="shared" si="2097"/>
        <v>0</v>
      </c>
      <c r="GJ209" s="65">
        <v>0</v>
      </c>
      <c r="GK209" s="106">
        <v>0</v>
      </c>
      <c r="GL209" s="66">
        <f t="shared" si="2098"/>
        <v>0</v>
      </c>
      <c r="GM209" s="65">
        <v>0</v>
      </c>
      <c r="GN209" s="106">
        <v>0</v>
      </c>
      <c r="GO209" s="66">
        <f t="shared" si="2099"/>
        <v>0</v>
      </c>
      <c r="GP209" s="65">
        <v>0</v>
      </c>
      <c r="GQ209" s="106">
        <v>0</v>
      </c>
      <c r="GR209" s="66">
        <f t="shared" si="2100"/>
        <v>0</v>
      </c>
      <c r="GS209" s="65">
        <v>0</v>
      </c>
      <c r="GT209" s="106">
        <v>0</v>
      </c>
      <c r="GU209" s="66">
        <f t="shared" si="2101"/>
        <v>0</v>
      </c>
      <c r="GV209" s="65">
        <v>0</v>
      </c>
      <c r="GW209" s="106">
        <v>0</v>
      </c>
      <c r="GX209" s="66">
        <f t="shared" si="2102"/>
        <v>0</v>
      </c>
      <c r="GY209" s="65">
        <v>0</v>
      </c>
      <c r="GZ209" s="106">
        <v>0</v>
      </c>
      <c r="HA209" s="66">
        <f t="shared" si="2103"/>
        <v>0</v>
      </c>
      <c r="HB209" s="105">
        <v>7.7400000000000004E-3</v>
      </c>
      <c r="HC209" s="106">
        <v>0.45</v>
      </c>
      <c r="HD209" s="66">
        <f t="shared" si="2104"/>
        <v>58139.534883720924</v>
      </c>
      <c r="HE209" s="65">
        <v>0</v>
      </c>
      <c r="HF209" s="106">
        <v>0</v>
      </c>
      <c r="HG209" s="66">
        <f t="shared" si="2105"/>
        <v>0</v>
      </c>
      <c r="HH209" s="65">
        <v>0</v>
      </c>
      <c r="HI209" s="106">
        <v>0</v>
      </c>
      <c r="HJ209" s="66">
        <f t="shared" si="2106"/>
        <v>0</v>
      </c>
      <c r="HK209" s="65">
        <v>0</v>
      </c>
      <c r="HL209" s="106">
        <v>0</v>
      </c>
      <c r="HM209" s="66">
        <f t="shared" si="2107"/>
        <v>0</v>
      </c>
      <c r="HN209" s="65">
        <v>0</v>
      </c>
      <c r="HO209" s="106">
        <v>0</v>
      </c>
      <c r="HP209" s="66">
        <f t="shared" si="2108"/>
        <v>0</v>
      </c>
      <c r="HQ209" s="65">
        <v>0</v>
      </c>
      <c r="HR209" s="106">
        <v>0</v>
      </c>
      <c r="HS209" s="66">
        <f t="shared" si="2109"/>
        <v>0</v>
      </c>
      <c r="HT209" s="65">
        <v>0</v>
      </c>
      <c r="HU209" s="106">
        <v>0</v>
      </c>
      <c r="HV209" s="66">
        <f t="shared" si="2110"/>
        <v>0</v>
      </c>
      <c r="HW209" s="65">
        <v>0</v>
      </c>
      <c r="HX209" s="106">
        <v>0</v>
      </c>
      <c r="HY209" s="66">
        <f t="shared" si="2111"/>
        <v>0</v>
      </c>
      <c r="HZ209" s="65">
        <v>0</v>
      </c>
      <c r="IA209" s="106">
        <v>0</v>
      </c>
      <c r="IB209" s="66">
        <f t="shared" si="2112"/>
        <v>0</v>
      </c>
      <c r="IC209" s="105">
        <v>1.3035999999999999</v>
      </c>
      <c r="ID209" s="106">
        <v>31.902999999999999</v>
      </c>
      <c r="IE209" s="66">
        <f t="shared" si="2113"/>
        <v>24472.997852101875</v>
      </c>
      <c r="IF209" s="65">
        <v>0</v>
      </c>
      <c r="IG209" s="106">
        <v>0</v>
      </c>
      <c r="IH209" s="66">
        <f t="shared" si="2114"/>
        <v>0</v>
      </c>
      <c r="II209" s="65">
        <v>0</v>
      </c>
      <c r="IJ209" s="106">
        <v>0</v>
      </c>
      <c r="IK209" s="66">
        <f t="shared" si="2115"/>
        <v>0</v>
      </c>
      <c r="IL209" s="65">
        <v>0</v>
      </c>
      <c r="IM209" s="106">
        <v>0</v>
      </c>
      <c r="IN209" s="66">
        <f t="shared" si="2116"/>
        <v>0</v>
      </c>
      <c r="IO209" s="105">
        <v>9.7815200000000004</v>
      </c>
      <c r="IP209" s="106">
        <v>509.21199999999999</v>
      </c>
      <c r="IQ209" s="66">
        <f t="shared" si="2117"/>
        <v>52058.575763276051</v>
      </c>
      <c r="IR209" s="105">
        <v>0.24894999999999998</v>
      </c>
      <c r="IS209" s="106">
        <v>13.244</v>
      </c>
      <c r="IT209" s="66">
        <f t="shared" si="2118"/>
        <v>53199.437638079944</v>
      </c>
      <c r="IU209" s="65">
        <v>0</v>
      </c>
      <c r="IV209" s="106">
        <v>0</v>
      </c>
      <c r="IW209" s="66">
        <f t="shared" si="2119"/>
        <v>0</v>
      </c>
      <c r="IX209" s="65">
        <v>0</v>
      </c>
      <c r="IY209" s="106">
        <v>0</v>
      </c>
      <c r="IZ209" s="66">
        <f t="shared" si="2120"/>
        <v>0</v>
      </c>
      <c r="JA209" s="65">
        <v>0</v>
      </c>
      <c r="JB209" s="106">
        <v>0</v>
      </c>
      <c r="JC209" s="66">
        <f t="shared" si="2121"/>
        <v>0</v>
      </c>
      <c r="JD209" s="105">
        <v>0.78444000000000003</v>
      </c>
      <c r="JE209" s="106">
        <v>39.86</v>
      </c>
      <c r="JF209" s="66">
        <f t="shared" si="2122"/>
        <v>50813.319055632041</v>
      </c>
      <c r="JG209" s="105">
        <v>0.37363999999999997</v>
      </c>
      <c r="JH209" s="106">
        <v>81.861999999999995</v>
      </c>
      <c r="JI209" s="66">
        <f t="shared" si="2123"/>
        <v>219093.24483460013</v>
      </c>
      <c r="JJ209" s="11">
        <f t="shared" si="2125"/>
        <v>160.01808</v>
      </c>
      <c r="JK209" s="21">
        <f t="shared" si="2126"/>
        <v>9544.1230000000014</v>
      </c>
    </row>
    <row r="210" spans="1:283" x14ac:dyDescent="0.3">
      <c r="A210" s="57">
        <v>2024</v>
      </c>
      <c r="B210" s="58" t="s">
        <v>14</v>
      </c>
      <c r="C210" s="65">
        <v>0</v>
      </c>
      <c r="D210" s="106">
        <v>0</v>
      </c>
      <c r="E210" s="66">
        <f t="shared" si="2127"/>
        <v>0</v>
      </c>
      <c r="F210" s="105">
        <v>0.79437999999999998</v>
      </c>
      <c r="G210" s="106">
        <v>48.064</v>
      </c>
      <c r="H210" s="66">
        <f t="shared" si="2036"/>
        <v>60505.047961932578</v>
      </c>
      <c r="I210" s="65">
        <v>0</v>
      </c>
      <c r="J210" s="106">
        <v>0</v>
      </c>
      <c r="K210" s="66">
        <f t="shared" si="2037"/>
        <v>0</v>
      </c>
      <c r="L210" s="65">
        <v>0</v>
      </c>
      <c r="M210" s="106">
        <v>0</v>
      </c>
      <c r="N210" s="66">
        <f t="shared" si="2038"/>
        <v>0</v>
      </c>
      <c r="O210" s="65">
        <v>0</v>
      </c>
      <c r="P210" s="106">
        <v>0</v>
      </c>
      <c r="Q210" s="66">
        <f t="shared" si="2039"/>
        <v>0</v>
      </c>
      <c r="R210" s="65">
        <v>0</v>
      </c>
      <c r="S210" s="106">
        <v>0</v>
      </c>
      <c r="T210" s="66">
        <f t="shared" si="2040"/>
        <v>0</v>
      </c>
      <c r="U210" s="65">
        <v>0</v>
      </c>
      <c r="V210" s="106">
        <v>0</v>
      </c>
      <c r="W210" s="66">
        <f t="shared" si="2041"/>
        <v>0</v>
      </c>
      <c r="X210" s="105">
        <v>41.282849999999996</v>
      </c>
      <c r="Y210" s="106">
        <v>2008.7729999999999</v>
      </c>
      <c r="Z210" s="66">
        <f t="shared" si="2042"/>
        <v>48658.777191981666</v>
      </c>
      <c r="AA210" s="65">
        <v>0</v>
      </c>
      <c r="AB210" s="106">
        <v>0</v>
      </c>
      <c r="AC210" s="66">
        <f t="shared" si="2043"/>
        <v>0</v>
      </c>
      <c r="AD210" s="65">
        <v>0</v>
      </c>
      <c r="AE210" s="106">
        <v>0</v>
      </c>
      <c r="AF210" s="66">
        <f t="shared" si="2044"/>
        <v>0</v>
      </c>
      <c r="AG210" s="65">
        <v>0</v>
      </c>
      <c r="AH210" s="106">
        <v>0</v>
      </c>
      <c r="AI210" s="66">
        <f t="shared" si="2045"/>
        <v>0</v>
      </c>
      <c r="AJ210" s="65">
        <v>0</v>
      </c>
      <c r="AK210" s="106">
        <v>0</v>
      </c>
      <c r="AL210" s="66">
        <f t="shared" si="2046"/>
        <v>0</v>
      </c>
      <c r="AM210" s="65">
        <v>0</v>
      </c>
      <c r="AN210" s="106">
        <v>0</v>
      </c>
      <c r="AO210" s="66">
        <f t="shared" si="2047"/>
        <v>0</v>
      </c>
      <c r="AP210" s="65">
        <v>0</v>
      </c>
      <c r="AQ210" s="106">
        <v>0</v>
      </c>
      <c r="AR210" s="66">
        <f t="shared" si="2048"/>
        <v>0</v>
      </c>
      <c r="AS210" s="105">
        <v>1.00962</v>
      </c>
      <c r="AT210" s="106">
        <v>56.984999999999999</v>
      </c>
      <c r="AU210" s="66">
        <f t="shared" si="2049"/>
        <v>56442.02769358769</v>
      </c>
      <c r="AV210" s="65">
        <v>0</v>
      </c>
      <c r="AW210" s="106">
        <v>0</v>
      </c>
      <c r="AX210" s="66">
        <f t="shared" si="2050"/>
        <v>0</v>
      </c>
      <c r="AY210" s="65">
        <v>0</v>
      </c>
      <c r="AZ210" s="106">
        <v>0</v>
      </c>
      <c r="BA210" s="66">
        <f t="shared" si="2051"/>
        <v>0</v>
      </c>
      <c r="BB210" s="65">
        <v>0</v>
      </c>
      <c r="BC210" s="106">
        <v>0</v>
      </c>
      <c r="BD210" s="66">
        <f t="shared" si="2052"/>
        <v>0</v>
      </c>
      <c r="BE210" s="105">
        <v>10.184979999999999</v>
      </c>
      <c r="BF210" s="106">
        <v>607</v>
      </c>
      <c r="BG210" s="66">
        <f t="shared" si="2053"/>
        <v>59597.564256385391</v>
      </c>
      <c r="BH210" s="65">
        <v>0</v>
      </c>
      <c r="BI210" s="106">
        <v>0</v>
      </c>
      <c r="BJ210" s="66">
        <f t="shared" si="2054"/>
        <v>0</v>
      </c>
      <c r="BK210" s="65">
        <v>0</v>
      </c>
      <c r="BL210" s="106">
        <v>0</v>
      </c>
      <c r="BM210" s="66">
        <f t="shared" si="2055"/>
        <v>0</v>
      </c>
      <c r="BN210" s="65">
        <v>0</v>
      </c>
      <c r="BO210" s="106">
        <v>0</v>
      </c>
      <c r="BP210" s="66">
        <f t="shared" si="2056"/>
        <v>0</v>
      </c>
      <c r="BQ210" s="65">
        <v>0</v>
      </c>
      <c r="BR210" s="106">
        <v>0</v>
      </c>
      <c r="BS210" s="66">
        <f t="shared" si="2057"/>
        <v>0</v>
      </c>
      <c r="BT210" s="105">
        <v>19.436869999999999</v>
      </c>
      <c r="BU210" s="106">
        <v>965.24</v>
      </c>
      <c r="BV210" s="66">
        <f t="shared" si="2058"/>
        <v>49660.259084924684</v>
      </c>
      <c r="BW210" s="65">
        <v>0</v>
      </c>
      <c r="BX210" s="106">
        <v>0</v>
      </c>
      <c r="BY210" s="66">
        <f t="shared" si="2059"/>
        <v>0</v>
      </c>
      <c r="BZ210" s="65">
        <v>0</v>
      </c>
      <c r="CA210" s="106">
        <v>0</v>
      </c>
      <c r="CB210" s="66">
        <f t="shared" si="2060"/>
        <v>0</v>
      </c>
      <c r="CC210" s="65">
        <v>0</v>
      </c>
      <c r="CD210" s="106">
        <v>0</v>
      </c>
      <c r="CE210" s="66">
        <f t="shared" si="2061"/>
        <v>0</v>
      </c>
      <c r="CF210" s="65">
        <v>0</v>
      </c>
      <c r="CG210" s="106">
        <v>0</v>
      </c>
      <c r="CH210" s="66">
        <f t="shared" si="2062"/>
        <v>0</v>
      </c>
      <c r="CI210" s="65">
        <v>0</v>
      </c>
      <c r="CJ210" s="106">
        <v>0</v>
      </c>
      <c r="CK210" s="66">
        <f t="shared" si="2063"/>
        <v>0</v>
      </c>
      <c r="CL210" s="105">
        <v>9.6299999999999997E-2</v>
      </c>
      <c r="CM210" s="106">
        <v>7.7910000000000004</v>
      </c>
      <c r="CN210" s="66">
        <f t="shared" si="2064"/>
        <v>80903.426791277263</v>
      </c>
      <c r="CO210" s="65">
        <v>0</v>
      </c>
      <c r="CP210" s="106">
        <v>0</v>
      </c>
      <c r="CQ210" s="66">
        <f t="shared" si="2065"/>
        <v>0</v>
      </c>
      <c r="CR210" s="65">
        <v>0</v>
      </c>
      <c r="CS210" s="106">
        <v>0</v>
      </c>
      <c r="CT210" s="66">
        <f t="shared" si="2066"/>
        <v>0</v>
      </c>
      <c r="CU210" s="65">
        <v>0</v>
      </c>
      <c r="CV210" s="106">
        <v>0</v>
      </c>
      <c r="CW210" s="66">
        <f t="shared" si="2067"/>
        <v>0</v>
      </c>
      <c r="CX210" s="65">
        <v>0</v>
      </c>
      <c r="CY210" s="106">
        <v>0</v>
      </c>
      <c r="CZ210" s="66">
        <f t="shared" si="2068"/>
        <v>0</v>
      </c>
      <c r="DA210" s="65">
        <v>0</v>
      </c>
      <c r="DB210" s="106">
        <v>0</v>
      </c>
      <c r="DC210" s="66">
        <f t="shared" si="2069"/>
        <v>0</v>
      </c>
      <c r="DD210" s="105">
        <v>6.232E-2</v>
      </c>
      <c r="DE210" s="106">
        <v>4.306</v>
      </c>
      <c r="DF210" s="66">
        <f t="shared" si="2070"/>
        <v>69094.993581514762</v>
      </c>
      <c r="DG210" s="65">
        <v>0</v>
      </c>
      <c r="DH210" s="106">
        <v>0</v>
      </c>
      <c r="DI210" s="66">
        <f t="shared" si="2071"/>
        <v>0</v>
      </c>
      <c r="DJ210" s="65">
        <v>0</v>
      </c>
      <c r="DK210" s="106">
        <v>0</v>
      </c>
      <c r="DL210" s="66">
        <f t="shared" si="2072"/>
        <v>0</v>
      </c>
      <c r="DM210" s="65">
        <v>0</v>
      </c>
      <c r="DN210" s="106">
        <v>0</v>
      </c>
      <c r="DO210" s="66">
        <f t="shared" si="2073"/>
        <v>0</v>
      </c>
      <c r="DP210" s="65">
        <v>0</v>
      </c>
      <c r="DQ210" s="106">
        <v>0</v>
      </c>
      <c r="DR210" s="66">
        <f t="shared" si="2074"/>
        <v>0</v>
      </c>
      <c r="DS210" s="65">
        <v>0</v>
      </c>
      <c r="DT210" s="106">
        <v>0</v>
      </c>
      <c r="DU210" s="66">
        <f t="shared" si="2075"/>
        <v>0</v>
      </c>
      <c r="DV210" s="65">
        <v>0</v>
      </c>
      <c r="DW210" s="106">
        <v>0</v>
      </c>
      <c r="DX210" s="66">
        <f t="shared" si="2076"/>
        <v>0</v>
      </c>
      <c r="DY210" s="65">
        <v>0</v>
      </c>
      <c r="DZ210" s="106">
        <v>0</v>
      </c>
      <c r="EA210" s="66">
        <f t="shared" si="2077"/>
        <v>0</v>
      </c>
      <c r="EB210" s="105">
        <v>27.26369</v>
      </c>
      <c r="EC210" s="106">
        <v>2211.8620000000001</v>
      </c>
      <c r="ED210" s="66">
        <f t="shared" si="2078"/>
        <v>81128.489943951092</v>
      </c>
      <c r="EE210" s="65">
        <v>0</v>
      </c>
      <c r="EF210" s="106">
        <v>0</v>
      </c>
      <c r="EG210" s="66">
        <f t="shared" si="2079"/>
        <v>0</v>
      </c>
      <c r="EH210" s="65">
        <v>0</v>
      </c>
      <c r="EI210" s="106">
        <v>0</v>
      </c>
      <c r="EJ210" s="66">
        <f t="shared" si="2080"/>
        <v>0</v>
      </c>
      <c r="EK210" s="65">
        <v>0</v>
      </c>
      <c r="EL210" s="106">
        <v>0</v>
      </c>
      <c r="EM210" s="66">
        <f t="shared" si="2081"/>
        <v>0</v>
      </c>
      <c r="EN210" s="105">
        <v>0.10025000000000001</v>
      </c>
      <c r="EO210" s="106">
        <v>13.41</v>
      </c>
      <c r="EP210" s="66">
        <f t="shared" si="2082"/>
        <v>133765.5860349127</v>
      </c>
      <c r="EQ210" s="65">
        <v>0</v>
      </c>
      <c r="ER210" s="106">
        <v>0</v>
      </c>
      <c r="ES210" s="66">
        <f t="shared" si="2083"/>
        <v>0</v>
      </c>
      <c r="ET210" s="65">
        <v>0</v>
      </c>
      <c r="EU210" s="106">
        <v>0</v>
      </c>
      <c r="EV210" s="66">
        <f t="shared" si="2084"/>
        <v>0</v>
      </c>
      <c r="EW210" s="65">
        <v>0</v>
      </c>
      <c r="EX210" s="106">
        <v>0</v>
      </c>
      <c r="EY210" s="66">
        <f t="shared" si="2085"/>
        <v>0</v>
      </c>
      <c r="EZ210" s="65">
        <v>0</v>
      </c>
      <c r="FA210" s="106">
        <v>0</v>
      </c>
      <c r="FB210" s="66">
        <f t="shared" si="2086"/>
        <v>0</v>
      </c>
      <c r="FC210" s="105">
        <v>15.39284</v>
      </c>
      <c r="FD210" s="106">
        <v>1259.5740000000001</v>
      </c>
      <c r="FE210" s="66">
        <f t="shared" si="2087"/>
        <v>81828.564449445345</v>
      </c>
      <c r="FF210" s="105">
        <v>43.753019999999999</v>
      </c>
      <c r="FG210" s="106">
        <v>2069.0219999999999</v>
      </c>
      <c r="FH210" s="66">
        <f t="shared" si="2088"/>
        <v>47288.667159432647</v>
      </c>
      <c r="FI210" s="65">
        <v>0</v>
      </c>
      <c r="FJ210" s="106">
        <v>0</v>
      </c>
      <c r="FK210" s="66">
        <f t="shared" si="2089"/>
        <v>0</v>
      </c>
      <c r="FL210" s="65">
        <v>0</v>
      </c>
      <c r="FM210" s="106">
        <v>0</v>
      </c>
      <c r="FN210" s="66">
        <f t="shared" si="2090"/>
        <v>0</v>
      </c>
      <c r="FO210" s="65">
        <v>0</v>
      </c>
      <c r="FP210" s="106">
        <v>0</v>
      </c>
      <c r="FQ210" s="66">
        <f t="shared" si="2091"/>
        <v>0</v>
      </c>
      <c r="FR210" s="65">
        <v>0</v>
      </c>
      <c r="FS210" s="106">
        <v>0</v>
      </c>
      <c r="FT210" s="66">
        <f t="shared" si="2092"/>
        <v>0</v>
      </c>
      <c r="FU210" s="65">
        <v>0</v>
      </c>
      <c r="FV210" s="106">
        <v>0</v>
      </c>
      <c r="FW210" s="66">
        <f t="shared" si="2093"/>
        <v>0</v>
      </c>
      <c r="FX210" s="65">
        <v>0</v>
      </c>
      <c r="FY210" s="106">
        <v>0</v>
      </c>
      <c r="FZ210" s="66">
        <f t="shared" si="2094"/>
        <v>0</v>
      </c>
      <c r="GA210" s="65">
        <v>0</v>
      </c>
      <c r="GB210" s="106">
        <v>0</v>
      </c>
      <c r="GC210" s="66">
        <f t="shared" si="2095"/>
        <v>0</v>
      </c>
      <c r="GD210" s="65">
        <v>0</v>
      </c>
      <c r="GE210" s="106">
        <v>0</v>
      </c>
      <c r="GF210" s="66">
        <f t="shared" si="2096"/>
        <v>0</v>
      </c>
      <c r="GG210" s="65">
        <v>0</v>
      </c>
      <c r="GH210" s="106">
        <v>0</v>
      </c>
      <c r="GI210" s="66">
        <f t="shared" si="2097"/>
        <v>0</v>
      </c>
      <c r="GJ210" s="65">
        <v>0</v>
      </c>
      <c r="GK210" s="106">
        <v>0</v>
      </c>
      <c r="GL210" s="66">
        <f t="shared" si="2098"/>
        <v>0</v>
      </c>
      <c r="GM210" s="65">
        <v>0</v>
      </c>
      <c r="GN210" s="106">
        <v>0</v>
      </c>
      <c r="GO210" s="66">
        <f t="shared" si="2099"/>
        <v>0</v>
      </c>
      <c r="GP210" s="65">
        <v>0</v>
      </c>
      <c r="GQ210" s="106">
        <v>0</v>
      </c>
      <c r="GR210" s="66">
        <f t="shared" si="2100"/>
        <v>0</v>
      </c>
      <c r="GS210" s="65">
        <v>0</v>
      </c>
      <c r="GT210" s="106">
        <v>0</v>
      </c>
      <c r="GU210" s="66">
        <f t="shared" si="2101"/>
        <v>0</v>
      </c>
      <c r="GV210" s="65">
        <v>0</v>
      </c>
      <c r="GW210" s="106">
        <v>0</v>
      </c>
      <c r="GX210" s="66">
        <f t="shared" si="2102"/>
        <v>0</v>
      </c>
      <c r="GY210" s="105">
        <v>0.6</v>
      </c>
      <c r="GZ210" s="106">
        <v>68.2</v>
      </c>
      <c r="HA210" s="66">
        <f t="shared" si="2103"/>
        <v>113666.66666666667</v>
      </c>
      <c r="HB210" s="65">
        <v>0</v>
      </c>
      <c r="HC210" s="106">
        <v>0</v>
      </c>
      <c r="HD210" s="66">
        <f t="shared" si="2104"/>
        <v>0</v>
      </c>
      <c r="HE210" s="65">
        <v>0</v>
      </c>
      <c r="HF210" s="106">
        <v>0</v>
      </c>
      <c r="HG210" s="66">
        <f t="shared" si="2105"/>
        <v>0</v>
      </c>
      <c r="HH210" s="65">
        <v>0</v>
      </c>
      <c r="HI210" s="106">
        <v>0</v>
      </c>
      <c r="HJ210" s="66">
        <f t="shared" si="2106"/>
        <v>0</v>
      </c>
      <c r="HK210" s="65">
        <v>0</v>
      </c>
      <c r="HL210" s="106">
        <v>0</v>
      </c>
      <c r="HM210" s="66">
        <f t="shared" si="2107"/>
        <v>0</v>
      </c>
      <c r="HN210" s="65">
        <v>0</v>
      </c>
      <c r="HO210" s="106">
        <v>0</v>
      </c>
      <c r="HP210" s="66">
        <f t="shared" si="2108"/>
        <v>0</v>
      </c>
      <c r="HQ210" s="65">
        <v>0</v>
      </c>
      <c r="HR210" s="106">
        <v>0</v>
      </c>
      <c r="HS210" s="66">
        <f t="shared" si="2109"/>
        <v>0</v>
      </c>
      <c r="HT210" s="65">
        <v>0</v>
      </c>
      <c r="HU210" s="106">
        <v>0</v>
      </c>
      <c r="HV210" s="66">
        <f t="shared" si="2110"/>
        <v>0</v>
      </c>
      <c r="HW210" s="65">
        <v>0</v>
      </c>
      <c r="HX210" s="106">
        <v>0</v>
      </c>
      <c r="HY210" s="66">
        <f t="shared" si="2111"/>
        <v>0</v>
      </c>
      <c r="HZ210" s="65">
        <v>0</v>
      </c>
      <c r="IA210" s="106">
        <v>0</v>
      </c>
      <c r="IB210" s="66">
        <f t="shared" si="2112"/>
        <v>0</v>
      </c>
      <c r="IC210" s="105">
        <v>4.4340000000000004E-2</v>
      </c>
      <c r="ID210" s="106">
        <v>0.23699999999999999</v>
      </c>
      <c r="IE210" s="66">
        <f t="shared" si="2113"/>
        <v>5345.0608930987819</v>
      </c>
      <c r="IF210" s="65">
        <v>0</v>
      </c>
      <c r="IG210" s="106">
        <v>0</v>
      </c>
      <c r="IH210" s="66">
        <f t="shared" si="2114"/>
        <v>0</v>
      </c>
      <c r="II210" s="65">
        <v>0</v>
      </c>
      <c r="IJ210" s="106">
        <v>0</v>
      </c>
      <c r="IK210" s="66">
        <f t="shared" si="2115"/>
        <v>0</v>
      </c>
      <c r="IL210" s="65">
        <v>0</v>
      </c>
      <c r="IM210" s="106">
        <v>0</v>
      </c>
      <c r="IN210" s="66">
        <f t="shared" si="2116"/>
        <v>0</v>
      </c>
      <c r="IO210" s="105">
        <v>9.5500000000000007</v>
      </c>
      <c r="IP210" s="106">
        <v>294.35700000000003</v>
      </c>
      <c r="IQ210" s="66">
        <f t="shared" si="2117"/>
        <v>30822.722513089004</v>
      </c>
      <c r="IR210" s="105">
        <v>0.1512</v>
      </c>
      <c r="IS210" s="106">
        <v>71.113</v>
      </c>
      <c r="IT210" s="66">
        <f t="shared" si="2118"/>
        <v>470324.0740740741</v>
      </c>
      <c r="IU210" s="65">
        <v>0</v>
      </c>
      <c r="IV210" s="106">
        <v>0</v>
      </c>
      <c r="IW210" s="66">
        <f t="shared" si="2119"/>
        <v>0</v>
      </c>
      <c r="IX210" s="65">
        <v>0</v>
      </c>
      <c r="IY210" s="106">
        <v>0</v>
      </c>
      <c r="IZ210" s="66">
        <f t="shared" si="2120"/>
        <v>0</v>
      </c>
      <c r="JA210" s="65">
        <v>0</v>
      </c>
      <c r="JB210" s="106">
        <v>0</v>
      </c>
      <c r="JC210" s="66">
        <f t="shared" si="2121"/>
        <v>0</v>
      </c>
      <c r="JD210" s="105">
        <v>1.0771700000000002</v>
      </c>
      <c r="JE210" s="106">
        <v>53.097000000000001</v>
      </c>
      <c r="JF210" s="66">
        <f t="shared" si="2122"/>
        <v>49293.054949543701</v>
      </c>
      <c r="JG210" s="105">
        <v>0.65800000000000003</v>
      </c>
      <c r="JH210" s="106">
        <v>35.073999999999998</v>
      </c>
      <c r="JI210" s="66">
        <f t="shared" si="2123"/>
        <v>53303.951367781156</v>
      </c>
      <c r="JJ210" s="11">
        <f t="shared" si="2125"/>
        <v>171.45782999999997</v>
      </c>
      <c r="JK210" s="21">
        <f t="shared" si="2126"/>
        <v>9774.1050000000014</v>
      </c>
    </row>
    <row r="211" spans="1:283" x14ac:dyDescent="0.3">
      <c r="A211" s="57">
        <v>2024</v>
      </c>
      <c r="B211" s="66" t="s">
        <v>15</v>
      </c>
      <c r="C211" s="65">
        <v>0</v>
      </c>
      <c r="D211" s="106">
        <v>0</v>
      </c>
      <c r="E211" s="66">
        <f t="shared" si="2127"/>
        <v>0</v>
      </c>
      <c r="F211" s="105">
        <v>5.5888800000000005</v>
      </c>
      <c r="G211" s="106">
        <v>236.77799999999999</v>
      </c>
      <c r="H211" s="66">
        <f t="shared" si="2036"/>
        <v>42365.912311590153</v>
      </c>
      <c r="I211" s="65">
        <v>0</v>
      </c>
      <c r="J211" s="106">
        <v>0</v>
      </c>
      <c r="K211" s="66">
        <f t="shared" si="2037"/>
        <v>0</v>
      </c>
      <c r="L211" s="65">
        <v>0</v>
      </c>
      <c r="M211" s="106">
        <v>0</v>
      </c>
      <c r="N211" s="66">
        <f t="shared" si="2038"/>
        <v>0</v>
      </c>
      <c r="O211" s="65">
        <v>0</v>
      </c>
      <c r="P211" s="106">
        <v>0</v>
      </c>
      <c r="Q211" s="66">
        <f t="shared" si="2039"/>
        <v>0</v>
      </c>
      <c r="R211" s="65">
        <v>0</v>
      </c>
      <c r="S211" s="106">
        <v>0</v>
      </c>
      <c r="T211" s="66">
        <f t="shared" si="2040"/>
        <v>0</v>
      </c>
      <c r="U211" s="65">
        <v>0</v>
      </c>
      <c r="V211" s="106">
        <v>0</v>
      </c>
      <c r="W211" s="66">
        <f t="shared" si="2041"/>
        <v>0</v>
      </c>
      <c r="X211" s="105">
        <v>71.881740000000008</v>
      </c>
      <c r="Y211" s="106">
        <v>4144.6809999999996</v>
      </c>
      <c r="Z211" s="66">
        <f t="shared" si="2042"/>
        <v>57659.719978954308</v>
      </c>
      <c r="AA211" s="65">
        <v>0</v>
      </c>
      <c r="AB211" s="106">
        <v>0</v>
      </c>
      <c r="AC211" s="66">
        <f t="shared" si="2043"/>
        <v>0</v>
      </c>
      <c r="AD211" s="65">
        <v>0</v>
      </c>
      <c r="AE211" s="106">
        <v>0</v>
      </c>
      <c r="AF211" s="66">
        <f t="shared" si="2044"/>
        <v>0</v>
      </c>
      <c r="AG211" s="65">
        <v>0</v>
      </c>
      <c r="AH211" s="106">
        <v>0</v>
      </c>
      <c r="AI211" s="66">
        <f t="shared" si="2045"/>
        <v>0</v>
      </c>
      <c r="AJ211" s="65">
        <v>0</v>
      </c>
      <c r="AK211" s="106">
        <v>0</v>
      </c>
      <c r="AL211" s="66">
        <f t="shared" si="2046"/>
        <v>0</v>
      </c>
      <c r="AM211" s="65">
        <v>0</v>
      </c>
      <c r="AN211" s="106">
        <v>0</v>
      </c>
      <c r="AO211" s="66">
        <f t="shared" si="2047"/>
        <v>0</v>
      </c>
      <c r="AP211" s="65">
        <v>0</v>
      </c>
      <c r="AQ211" s="106">
        <v>0</v>
      </c>
      <c r="AR211" s="66">
        <f t="shared" si="2048"/>
        <v>0</v>
      </c>
      <c r="AS211" s="105">
        <v>2.5</v>
      </c>
      <c r="AT211" s="106">
        <v>43.526000000000003</v>
      </c>
      <c r="AU211" s="66">
        <f t="shared" si="2049"/>
        <v>17410.400000000001</v>
      </c>
      <c r="AV211" s="65">
        <v>0</v>
      </c>
      <c r="AW211" s="106">
        <v>0</v>
      </c>
      <c r="AX211" s="66">
        <f t="shared" si="2050"/>
        <v>0</v>
      </c>
      <c r="AY211" s="65">
        <v>0</v>
      </c>
      <c r="AZ211" s="106">
        <v>0</v>
      </c>
      <c r="BA211" s="66">
        <f t="shared" si="2051"/>
        <v>0</v>
      </c>
      <c r="BB211" s="65">
        <v>0</v>
      </c>
      <c r="BC211" s="106">
        <v>0</v>
      </c>
      <c r="BD211" s="66">
        <f t="shared" si="2052"/>
        <v>0</v>
      </c>
      <c r="BE211" s="105">
        <v>5.4597499999999997</v>
      </c>
      <c r="BF211" s="106">
        <v>162.14500000000001</v>
      </c>
      <c r="BG211" s="66">
        <f t="shared" si="2053"/>
        <v>29698.246256696737</v>
      </c>
      <c r="BH211" s="65">
        <v>0</v>
      </c>
      <c r="BI211" s="106">
        <v>0</v>
      </c>
      <c r="BJ211" s="66">
        <f t="shared" si="2054"/>
        <v>0</v>
      </c>
      <c r="BK211" s="65">
        <v>0</v>
      </c>
      <c r="BL211" s="106">
        <v>0</v>
      </c>
      <c r="BM211" s="66">
        <f t="shared" si="2055"/>
        <v>0</v>
      </c>
      <c r="BN211" s="65">
        <v>0</v>
      </c>
      <c r="BO211" s="106">
        <v>0</v>
      </c>
      <c r="BP211" s="66">
        <f t="shared" si="2056"/>
        <v>0</v>
      </c>
      <c r="BQ211" s="65">
        <v>0</v>
      </c>
      <c r="BR211" s="106">
        <v>0</v>
      </c>
      <c r="BS211" s="66">
        <f t="shared" si="2057"/>
        <v>0</v>
      </c>
      <c r="BT211" s="105">
        <v>36.024190000000004</v>
      </c>
      <c r="BU211" s="106">
        <v>1727.057</v>
      </c>
      <c r="BV211" s="66">
        <f t="shared" si="2058"/>
        <v>47941.591469509789</v>
      </c>
      <c r="BW211" s="65">
        <v>0</v>
      </c>
      <c r="BX211" s="106">
        <v>0</v>
      </c>
      <c r="BY211" s="66">
        <f t="shared" si="2059"/>
        <v>0</v>
      </c>
      <c r="BZ211" s="65">
        <v>0</v>
      </c>
      <c r="CA211" s="106">
        <v>0</v>
      </c>
      <c r="CB211" s="66">
        <f t="shared" si="2060"/>
        <v>0</v>
      </c>
      <c r="CC211" s="65">
        <v>0</v>
      </c>
      <c r="CD211" s="106">
        <v>0</v>
      </c>
      <c r="CE211" s="66">
        <f t="shared" si="2061"/>
        <v>0</v>
      </c>
      <c r="CF211" s="65">
        <v>0</v>
      </c>
      <c r="CG211" s="106">
        <v>0</v>
      </c>
      <c r="CH211" s="66">
        <f t="shared" si="2062"/>
        <v>0</v>
      </c>
      <c r="CI211" s="65">
        <v>0</v>
      </c>
      <c r="CJ211" s="106">
        <v>0</v>
      </c>
      <c r="CK211" s="66">
        <f t="shared" si="2063"/>
        <v>0</v>
      </c>
      <c r="CL211" s="105">
        <v>0.1114</v>
      </c>
      <c r="CM211" s="106">
        <v>11.31</v>
      </c>
      <c r="CN211" s="66">
        <f t="shared" si="2064"/>
        <v>101526.03231597846</v>
      </c>
      <c r="CO211" s="65">
        <v>0</v>
      </c>
      <c r="CP211" s="106">
        <v>0</v>
      </c>
      <c r="CQ211" s="66">
        <f t="shared" si="2065"/>
        <v>0</v>
      </c>
      <c r="CR211" s="65">
        <v>0</v>
      </c>
      <c r="CS211" s="106">
        <v>0</v>
      </c>
      <c r="CT211" s="66">
        <f t="shared" si="2066"/>
        <v>0</v>
      </c>
      <c r="CU211" s="65">
        <v>0</v>
      </c>
      <c r="CV211" s="106">
        <v>0</v>
      </c>
      <c r="CW211" s="66">
        <f t="shared" si="2067"/>
        <v>0</v>
      </c>
      <c r="CX211" s="65">
        <v>0</v>
      </c>
      <c r="CY211" s="106">
        <v>0</v>
      </c>
      <c r="CZ211" s="66">
        <f t="shared" si="2068"/>
        <v>0</v>
      </c>
      <c r="DA211" s="65">
        <v>0</v>
      </c>
      <c r="DB211" s="106">
        <v>0</v>
      </c>
      <c r="DC211" s="66">
        <f t="shared" si="2069"/>
        <v>0</v>
      </c>
      <c r="DD211" s="65">
        <v>0</v>
      </c>
      <c r="DE211" s="106">
        <v>0</v>
      </c>
      <c r="DF211" s="66">
        <f t="shared" si="2070"/>
        <v>0</v>
      </c>
      <c r="DG211" s="65">
        <v>0</v>
      </c>
      <c r="DH211" s="106">
        <v>0</v>
      </c>
      <c r="DI211" s="66">
        <f t="shared" si="2071"/>
        <v>0</v>
      </c>
      <c r="DJ211" s="65">
        <v>0</v>
      </c>
      <c r="DK211" s="106">
        <v>0</v>
      </c>
      <c r="DL211" s="66">
        <f t="shared" si="2072"/>
        <v>0</v>
      </c>
      <c r="DM211" s="65">
        <v>0</v>
      </c>
      <c r="DN211" s="106">
        <v>0</v>
      </c>
      <c r="DO211" s="66">
        <f t="shared" si="2073"/>
        <v>0</v>
      </c>
      <c r="DP211" s="65">
        <v>0</v>
      </c>
      <c r="DQ211" s="106">
        <v>0</v>
      </c>
      <c r="DR211" s="66">
        <f t="shared" si="2074"/>
        <v>0</v>
      </c>
      <c r="DS211" s="65">
        <v>0</v>
      </c>
      <c r="DT211" s="106">
        <v>0</v>
      </c>
      <c r="DU211" s="66">
        <f t="shared" si="2075"/>
        <v>0</v>
      </c>
      <c r="DV211" s="65">
        <v>0</v>
      </c>
      <c r="DW211" s="106">
        <v>0</v>
      </c>
      <c r="DX211" s="66">
        <f t="shared" si="2076"/>
        <v>0</v>
      </c>
      <c r="DY211" s="65">
        <v>0</v>
      </c>
      <c r="DZ211" s="106">
        <v>0</v>
      </c>
      <c r="EA211" s="66">
        <f t="shared" si="2077"/>
        <v>0</v>
      </c>
      <c r="EB211" s="105">
        <v>3.5994600000000001</v>
      </c>
      <c r="EC211" s="106">
        <v>433.358</v>
      </c>
      <c r="ED211" s="66">
        <f t="shared" si="2078"/>
        <v>120395.28151444939</v>
      </c>
      <c r="EE211" s="65">
        <v>0</v>
      </c>
      <c r="EF211" s="106">
        <v>0</v>
      </c>
      <c r="EG211" s="66">
        <f t="shared" si="2079"/>
        <v>0</v>
      </c>
      <c r="EH211" s="65">
        <v>0</v>
      </c>
      <c r="EI211" s="106">
        <v>0</v>
      </c>
      <c r="EJ211" s="66">
        <f t="shared" si="2080"/>
        <v>0</v>
      </c>
      <c r="EK211" s="65">
        <v>0</v>
      </c>
      <c r="EL211" s="106">
        <v>0</v>
      </c>
      <c r="EM211" s="66">
        <f t="shared" si="2081"/>
        <v>0</v>
      </c>
      <c r="EN211" s="105">
        <v>4.9000000000000002E-2</v>
      </c>
      <c r="EO211" s="106">
        <v>3.2509999999999999</v>
      </c>
      <c r="EP211" s="66">
        <f t="shared" si="2082"/>
        <v>66346.938775510192</v>
      </c>
      <c r="EQ211" s="65">
        <v>0</v>
      </c>
      <c r="ER211" s="106">
        <v>0</v>
      </c>
      <c r="ES211" s="66">
        <f t="shared" si="2083"/>
        <v>0</v>
      </c>
      <c r="ET211" s="65">
        <v>0</v>
      </c>
      <c r="EU211" s="106">
        <v>0</v>
      </c>
      <c r="EV211" s="66">
        <f t="shared" si="2084"/>
        <v>0</v>
      </c>
      <c r="EW211" s="65">
        <v>0</v>
      </c>
      <c r="EX211" s="106">
        <v>0</v>
      </c>
      <c r="EY211" s="66">
        <f t="shared" si="2085"/>
        <v>0</v>
      </c>
      <c r="EZ211" s="105">
        <v>2.5009999999999999</v>
      </c>
      <c r="FA211" s="106">
        <v>178.11500000000001</v>
      </c>
      <c r="FB211" s="66">
        <f t="shared" si="2086"/>
        <v>71217.512994802091</v>
      </c>
      <c r="FC211" s="105">
        <v>13.65081</v>
      </c>
      <c r="FD211" s="106">
        <v>858.428</v>
      </c>
      <c r="FE211" s="66">
        <f t="shared" si="2087"/>
        <v>62884.766544988903</v>
      </c>
      <c r="FF211" s="105">
        <v>31.949529999999999</v>
      </c>
      <c r="FG211" s="106">
        <v>1623.8810000000001</v>
      </c>
      <c r="FH211" s="66">
        <f t="shared" si="2088"/>
        <v>50826.444082276023</v>
      </c>
      <c r="FI211" s="105">
        <v>0.20932000000000001</v>
      </c>
      <c r="FJ211" s="106">
        <v>11.153</v>
      </c>
      <c r="FK211" s="66">
        <f t="shared" si="2089"/>
        <v>53282.056181922417</v>
      </c>
      <c r="FL211" s="65">
        <v>0</v>
      </c>
      <c r="FM211" s="106">
        <v>0</v>
      </c>
      <c r="FN211" s="66">
        <f t="shared" si="2090"/>
        <v>0</v>
      </c>
      <c r="FO211" s="65">
        <v>0</v>
      </c>
      <c r="FP211" s="106">
        <v>0</v>
      </c>
      <c r="FQ211" s="66">
        <f t="shared" si="2091"/>
        <v>0</v>
      </c>
      <c r="FR211" s="65">
        <v>0</v>
      </c>
      <c r="FS211" s="106">
        <v>0</v>
      </c>
      <c r="FT211" s="66">
        <f t="shared" si="2092"/>
        <v>0</v>
      </c>
      <c r="FU211" s="65">
        <v>0</v>
      </c>
      <c r="FV211" s="106">
        <v>0</v>
      </c>
      <c r="FW211" s="66">
        <f t="shared" si="2093"/>
        <v>0</v>
      </c>
      <c r="FX211" s="65">
        <v>0</v>
      </c>
      <c r="FY211" s="106">
        <v>0</v>
      </c>
      <c r="FZ211" s="66">
        <f t="shared" si="2094"/>
        <v>0</v>
      </c>
      <c r="GA211" s="65">
        <v>0</v>
      </c>
      <c r="GB211" s="106">
        <v>0</v>
      </c>
      <c r="GC211" s="66">
        <f t="shared" si="2095"/>
        <v>0</v>
      </c>
      <c r="GD211" s="65">
        <v>0</v>
      </c>
      <c r="GE211" s="106">
        <v>0</v>
      </c>
      <c r="GF211" s="66">
        <f t="shared" si="2096"/>
        <v>0</v>
      </c>
      <c r="GG211" s="65">
        <v>0</v>
      </c>
      <c r="GH211" s="106">
        <v>0</v>
      </c>
      <c r="GI211" s="66">
        <f t="shared" si="2097"/>
        <v>0</v>
      </c>
      <c r="GJ211" s="65">
        <v>0</v>
      </c>
      <c r="GK211" s="106">
        <v>0</v>
      </c>
      <c r="GL211" s="66">
        <f t="shared" si="2098"/>
        <v>0</v>
      </c>
      <c r="GM211" s="65">
        <v>0</v>
      </c>
      <c r="GN211" s="106">
        <v>0</v>
      </c>
      <c r="GO211" s="66">
        <f t="shared" si="2099"/>
        <v>0</v>
      </c>
      <c r="GP211" s="65">
        <v>0</v>
      </c>
      <c r="GQ211" s="106">
        <v>0</v>
      </c>
      <c r="GR211" s="66">
        <f t="shared" si="2100"/>
        <v>0</v>
      </c>
      <c r="GS211" s="65">
        <v>0</v>
      </c>
      <c r="GT211" s="106">
        <v>0</v>
      </c>
      <c r="GU211" s="66">
        <f t="shared" si="2101"/>
        <v>0</v>
      </c>
      <c r="GV211" s="65">
        <v>0</v>
      </c>
      <c r="GW211" s="106">
        <v>0</v>
      </c>
      <c r="GX211" s="66">
        <f t="shared" si="2102"/>
        <v>0</v>
      </c>
      <c r="GY211" s="65">
        <v>0</v>
      </c>
      <c r="GZ211" s="106">
        <v>0</v>
      </c>
      <c r="HA211" s="66">
        <f t="shared" si="2103"/>
        <v>0</v>
      </c>
      <c r="HB211" s="65">
        <v>0</v>
      </c>
      <c r="HC211" s="106">
        <v>0</v>
      </c>
      <c r="HD211" s="66">
        <f t="shared" si="2104"/>
        <v>0</v>
      </c>
      <c r="HE211" s="65">
        <v>0</v>
      </c>
      <c r="HF211" s="106">
        <v>0</v>
      </c>
      <c r="HG211" s="66">
        <f t="shared" si="2105"/>
        <v>0</v>
      </c>
      <c r="HH211" s="65">
        <v>0</v>
      </c>
      <c r="HI211" s="106">
        <v>0</v>
      </c>
      <c r="HJ211" s="66">
        <f t="shared" si="2106"/>
        <v>0</v>
      </c>
      <c r="HK211" s="65">
        <v>0</v>
      </c>
      <c r="HL211" s="106">
        <v>0</v>
      </c>
      <c r="HM211" s="66">
        <f t="shared" si="2107"/>
        <v>0</v>
      </c>
      <c r="HN211" s="65">
        <v>0</v>
      </c>
      <c r="HO211" s="106">
        <v>0</v>
      </c>
      <c r="HP211" s="66">
        <f t="shared" si="2108"/>
        <v>0</v>
      </c>
      <c r="HQ211" s="65">
        <v>0</v>
      </c>
      <c r="HR211" s="106">
        <v>0</v>
      </c>
      <c r="HS211" s="66">
        <f t="shared" si="2109"/>
        <v>0</v>
      </c>
      <c r="HT211" s="65">
        <v>0</v>
      </c>
      <c r="HU211" s="106">
        <v>0</v>
      </c>
      <c r="HV211" s="66">
        <f t="shared" si="2110"/>
        <v>0</v>
      </c>
      <c r="HW211" s="65">
        <v>0</v>
      </c>
      <c r="HX211" s="106">
        <v>0</v>
      </c>
      <c r="HY211" s="66">
        <f t="shared" si="2111"/>
        <v>0</v>
      </c>
      <c r="HZ211" s="65">
        <v>0</v>
      </c>
      <c r="IA211" s="106">
        <v>0</v>
      </c>
      <c r="IB211" s="66">
        <f t="shared" si="2112"/>
        <v>0</v>
      </c>
      <c r="IC211" s="105">
        <v>0.14000000000000001</v>
      </c>
      <c r="ID211" s="106">
        <v>10</v>
      </c>
      <c r="IE211" s="66">
        <f t="shared" si="2113"/>
        <v>71428.57142857142</v>
      </c>
      <c r="IF211" s="65">
        <v>0</v>
      </c>
      <c r="IG211" s="106">
        <v>0</v>
      </c>
      <c r="IH211" s="66">
        <f t="shared" si="2114"/>
        <v>0</v>
      </c>
      <c r="II211" s="65">
        <v>0</v>
      </c>
      <c r="IJ211" s="106">
        <v>0</v>
      </c>
      <c r="IK211" s="66">
        <f t="shared" si="2115"/>
        <v>0</v>
      </c>
      <c r="IL211" s="65">
        <v>0</v>
      </c>
      <c r="IM211" s="106">
        <v>0</v>
      </c>
      <c r="IN211" s="66">
        <f t="shared" si="2116"/>
        <v>0</v>
      </c>
      <c r="IO211" s="105">
        <v>24.658159999999999</v>
      </c>
      <c r="IP211" s="106">
        <v>1405.4449999999999</v>
      </c>
      <c r="IQ211" s="66">
        <f t="shared" si="2117"/>
        <v>56997.15631661081</v>
      </c>
      <c r="IR211" s="105">
        <v>0.31433999999999995</v>
      </c>
      <c r="IS211" s="106">
        <v>15.218999999999999</v>
      </c>
      <c r="IT211" s="66">
        <f t="shared" si="2118"/>
        <v>48415.728192403134</v>
      </c>
      <c r="IU211" s="65">
        <v>0</v>
      </c>
      <c r="IV211" s="106">
        <v>0</v>
      </c>
      <c r="IW211" s="66">
        <f t="shared" si="2119"/>
        <v>0</v>
      </c>
      <c r="IX211" s="105">
        <v>1.2E-2</v>
      </c>
      <c r="IY211" s="106">
        <v>0.45400000000000001</v>
      </c>
      <c r="IZ211" s="66">
        <f t="shared" si="2120"/>
        <v>37833.333333333336</v>
      </c>
      <c r="JA211" s="65">
        <v>0</v>
      </c>
      <c r="JB211" s="106">
        <v>0</v>
      </c>
      <c r="JC211" s="66">
        <f t="shared" si="2121"/>
        <v>0</v>
      </c>
      <c r="JD211" s="105">
        <v>1.5854200000000001</v>
      </c>
      <c r="JE211" s="106">
        <v>81.078999999999994</v>
      </c>
      <c r="JF211" s="66">
        <f t="shared" si="2122"/>
        <v>51140.391820463978</v>
      </c>
      <c r="JG211" s="105">
        <v>0.09</v>
      </c>
      <c r="JH211" s="106">
        <v>5.609</v>
      </c>
      <c r="JI211" s="66">
        <f t="shared" si="2123"/>
        <v>62322.222222222226</v>
      </c>
      <c r="JJ211" s="11">
        <f t="shared" si="2125"/>
        <v>200.32500000000002</v>
      </c>
      <c r="JK211" s="21">
        <f t="shared" si="2126"/>
        <v>10951.489</v>
      </c>
    </row>
    <row r="212" spans="1:283" x14ac:dyDescent="0.3">
      <c r="A212" s="57">
        <v>2024</v>
      </c>
      <c r="B212" s="58" t="s">
        <v>16</v>
      </c>
      <c r="C212" s="65">
        <v>0</v>
      </c>
      <c r="D212" s="106">
        <v>0</v>
      </c>
      <c r="E212" s="66">
        <f t="shared" si="2127"/>
        <v>0</v>
      </c>
      <c r="F212" s="105">
        <v>0.30466000000000004</v>
      </c>
      <c r="G212" s="106">
        <v>26.484000000000002</v>
      </c>
      <c r="H212" s="66">
        <f t="shared" si="2036"/>
        <v>86929.692115801212</v>
      </c>
      <c r="I212" s="65">
        <v>0</v>
      </c>
      <c r="J212" s="106">
        <v>0</v>
      </c>
      <c r="K212" s="66">
        <f t="shared" si="2037"/>
        <v>0</v>
      </c>
      <c r="L212" s="105">
        <v>7.6219999999999996E-2</v>
      </c>
      <c r="M212" s="106">
        <v>3.2930000000000001</v>
      </c>
      <c r="N212" s="66">
        <f t="shared" si="2038"/>
        <v>43203.88349514563</v>
      </c>
      <c r="O212" s="65">
        <v>0</v>
      </c>
      <c r="P212" s="106">
        <v>0</v>
      </c>
      <c r="Q212" s="66">
        <f t="shared" si="2039"/>
        <v>0</v>
      </c>
      <c r="R212" s="65">
        <v>0</v>
      </c>
      <c r="S212" s="106">
        <v>0</v>
      </c>
      <c r="T212" s="66">
        <f t="shared" si="2040"/>
        <v>0</v>
      </c>
      <c r="U212" s="65">
        <v>0</v>
      </c>
      <c r="V212" s="106">
        <v>0</v>
      </c>
      <c r="W212" s="66">
        <f t="shared" si="2041"/>
        <v>0</v>
      </c>
      <c r="X212" s="105">
        <v>43.40401</v>
      </c>
      <c r="Y212" s="106">
        <v>2431.4430000000002</v>
      </c>
      <c r="Z212" s="66">
        <f t="shared" si="2042"/>
        <v>56018.856322261468</v>
      </c>
      <c r="AA212" s="65">
        <v>0</v>
      </c>
      <c r="AB212" s="106">
        <v>0</v>
      </c>
      <c r="AC212" s="66">
        <f t="shared" si="2043"/>
        <v>0</v>
      </c>
      <c r="AD212" s="65">
        <v>0</v>
      </c>
      <c r="AE212" s="106">
        <v>0</v>
      </c>
      <c r="AF212" s="66">
        <f t="shared" si="2044"/>
        <v>0</v>
      </c>
      <c r="AG212" s="65">
        <v>0</v>
      </c>
      <c r="AH212" s="106">
        <v>0</v>
      </c>
      <c r="AI212" s="66">
        <f t="shared" si="2045"/>
        <v>0</v>
      </c>
      <c r="AJ212" s="65">
        <v>0</v>
      </c>
      <c r="AK212" s="106">
        <v>0</v>
      </c>
      <c r="AL212" s="66">
        <f t="shared" si="2046"/>
        <v>0</v>
      </c>
      <c r="AM212" s="65">
        <v>0</v>
      </c>
      <c r="AN212" s="106">
        <v>0</v>
      </c>
      <c r="AO212" s="66">
        <f t="shared" si="2047"/>
        <v>0</v>
      </c>
      <c r="AP212" s="65">
        <v>0</v>
      </c>
      <c r="AQ212" s="106">
        <v>0</v>
      </c>
      <c r="AR212" s="66">
        <f t="shared" si="2048"/>
        <v>0</v>
      </c>
      <c r="AS212" s="65">
        <v>0</v>
      </c>
      <c r="AT212" s="106">
        <v>0</v>
      </c>
      <c r="AU212" s="66">
        <f t="shared" si="2049"/>
        <v>0</v>
      </c>
      <c r="AV212" s="105">
        <v>3.7679999999999998E-2</v>
      </c>
      <c r="AW212" s="106">
        <v>2.347</v>
      </c>
      <c r="AX212" s="66">
        <f t="shared" si="2050"/>
        <v>62287.68577494692</v>
      </c>
      <c r="AY212" s="65">
        <v>0</v>
      </c>
      <c r="AZ212" s="106">
        <v>0</v>
      </c>
      <c r="BA212" s="66">
        <f t="shared" si="2051"/>
        <v>0</v>
      </c>
      <c r="BB212" s="65">
        <v>0</v>
      </c>
      <c r="BC212" s="106">
        <v>0</v>
      </c>
      <c r="BD212" s="66">
        <f t="shared" si="2052"/>
        <v>0</v>
      </c>
      <c r="BE212" s="105">
        <v>5.7882400000000001</v>
      </c>
      <c r="BF212" s="106">
        <v>224.536</v>
      </c>
      <c r="BG212" s="66">
        <f t="shared" si="2053"/>
        <v>38791.757079872288</v>
      </c>
      <c r="BH212" s="65">
        <v>0</v>
      </c>
      <c r="BI212" s="106">
        <v>0</v>
      </c>
      <c r="BJ212" s="66">
        <f t="shared" si="2054"/>
        <v>0</v>
      </c>
      <c r="BK212" s="65">
        <v>0</v>
      </c>
      <c r="BL212" s="106">
        <v>0</v>
      </c>
      <c r="BM212" s="66">
        <f t="shared" si="2055"/>
        <v>0</v>
      </c>
      <c r="BN212" s="65">
        <v>0</v>
      </c>
      <c r="BO212" s="106">
        <v>0</v>
      </c>
      <c r="BP212" s="66">
        <f t="shared" si="2056"/>
        <v>0</v>
      </c>
      <c r="BQ212" s="65">
        <v>0</v>
      </c>
      <c r="BR212" s="106">
        <v>0</v>
      </c>
      <c r="BS212" s="66">
        <f t="shared" si="2057"/>
        <v>0</v>
      </c>
      <c r="BT212" s="105">
        <v>11.400219999999999</v>
      </c>
      <c r="BU212" s="106">
        <v>614.15200000000004</v>
      </c>
      <c r="BV212" s="66">
        <f t="shared" si="2058"/>
        <v>53871.942822156074</v>
      </c>
      <c r="BW212" s="65">
        <v>0</v>
      </c>
      <c r="BX212" s="106">
        <v>0</v>
      </c>
      <c r="BY212" s="66">
        <f t="shared" si="2059"/>
        <v>0</v>
      </c>
      <c r="BZ212" s="65">
        <v>0</v>
      </c>
      <c r="CA212" s="106">
        <v>0</v>
      </c>
      <c r="CB212" s="66">
        <f t="shared" si="2060"/>
        <v>0</v>
      </c>
      <c r="CC212" s="65">
        <v>0</v>
      </c>
      <c r="CD212" s="106">
        <v>0</v>
      </c>
      <c r="CE212" s="66">
        <f t="shared" si="2061"/>
        <v>0</v>
      </c>
      <c r="CF212" s="65">
        <v>0</v>
      </c>
      <c r="CG212" s="106">
        <v>0</v>
      </c>
      <c r="CH212" s="66">
        <f t="shared" si="2062"/>
        <v>0</v>
      </c>
      <c r="CI212" s="65">
        <v>0</v>
      </c>
      <c r="CJ212" s="106">
        <v>0</v>
      </c>
      <c r="CK212" s="66">
        <f t="shared" si="2063"/>
        <v>0</v>
      </c>
      <c r="CL212" s="105">
        <v>2.4E-2</v>
      </c>
      <c r="CM212" s="106">
        <v>3.6120000000000001</v>
      </c>
      <c r="CN212" s="66">
        <f t="shared" si="2064"/>
        <v>150500</v>
      </c>
      <c r="CO212" s="65">
        <v>0</v>
      </c>
      <c r="CP212" s="106">
        <v>0</v>
      </c>
      <c r="CQ212" s="66">
        <f t="shared" si="2065"/>
        <v>0</v>
      </c>
      <c r="CR212" s="65">
        <v>0</v>
      </c>
      <c r="CS212" s="106">
        <v>0</v>
      </c>
      <c r="CT212" s="66">
        <f t="shared" si="2066"/>
        <v>0</v>
      </c>
      <c r="CU212" s="65">
        <v>0</v>
      </c>
      <c r="CV212" s="106">
        <v>0</v>
      </c>
      <c r="CW212" s="66">
        <f t="shared" si="2067"/>
        <v>0</v>
      </c>
      <c r="CX212" s="65">
        <v>0</v>
      </c>
      <c r="CY212" s="106">
        <v>0</v>
      </c>
      <c r="CZ212" s="66">
        <f t="shared" si="2068"/>
        <v>0</v>
      </c>
      <c r="DA212" s="65">
        <v>0</v>
      </c>
      <c r="DB212" s="106">
        <v>0</v>
      </c>
      <c r="DC212" s="66">
        <f t="shared" si="2069"/>
        <v>0</v>
      </c>
      <c r="DD212" s="65">
        <v>0</v>
      </c>
      <c r="DE212" s="106">
        <v>0</v>
      </c>
      <c r="DF212" s="66">
        <f t="shared" si="2070"/>
        <v>0</v>
      </c>
      <c r="DG212" s="65">
        <v>0</v>
      </c>
      <c r="DH212" s="106">
        <v>0</v>
      </c>
      <c r="DI212" s="66">
        <f t="shared" si="2071"/>
        <v>0</v>
      </c>
      <c r="DJ212" s="65">
        <v>0</v>
      </c>
      <c r="DK212" s="106">
        <v>0</v>
      </c>
      <c r="DL212" s="66">
        <f t="shared" si="2072"/>
        <v>0</v>
      </c>
      <c r="DM212" s="65">
        <v>0</v>
      </c>
      <c r="DN212" s="106">
        <v>0</v>
      </c>
      <c r="DO212" s="66">
        <f t="shared" si="2073"/>
        <v>0</v>
      </c>
      <c r="DP212" s="65">
        <v>0</v>
      </c>
      <c r="DQ212" s="106">
        <v>0</v>
      </c>
      <c r="DR212" s="66">
        <f t="shared" si="2074"/>
        <v>0</v>
      </c>
      <c r="DS212" s="65">
        <v>0</v>
      </c>
      <c r="DT212" s="106">
        <v>0</v>
      </c>
      <c r="DU212" s="66">
        <f t="shared" si="2075"/>
        <v>0</v>
      </c>
      <c r="DV212" s="65">
        <v>0</v>
      </c>
      <c r="DW212" s="106">
        <v>0</v>
      </c>
      <c r="DX212" s="66">
        <f t="shared" si="2076"/>
        <v>0</v>
      </c>
      <c r="DY212" s="65">
        <v>0</v>
      </c>
      <c r="DZ212" s="106">
        <v>0</v>
      </c>
      <c r="EA212" s="66">
        <f t="shared" si="2077"/>
        <v>0</v>
      </c>
      <c r="EB212" s="105">
        <v>10.49033</v>
      </c>
      <c r="EC212" s="106">
        <v>952.56500000000005</v>
      </c>
      <c r="ED212" s="66">
        <f t="shared" si="2078"/>
        <v>90804.102444823002</v>
      </c>
      <c r="EE212" s="65">
        <v>0</v>
      </c>
      <c r="EF212" s="106">
        <v>0</v>
      </c>
      <c r="EG212" s="66">
        <f t="shared" si="2079"/>
        <v>0</v>
      </c>
      <c r="EH212" s="65">
        <v>0</v>
      </c>
      <c r="EI212" s="106">
        <v>0</v>
      </c>
      <c r="EJ212" s="66">
        <f t="shared" si="2080"/>
        <v>0</v>
      </c>
      <c r="EK212" s="65">
        <v>0</v>
      </c>
      <c r="EL212" s="106">
        <v>0</v>
      </c>
      <c r="EM212" s="66">
        <f t="shared" si="2081"/>
        <v>0</v>
      </c>
      <c r="EN212" s="105">
        <v>0.11600000000000001</v>
      </c>
      <c r="EO212" s="106">
        <v>14.225</v>
      </c>
      <c r="EP212" s="66">
        <f t="shared" si="2082"/>
        <v>122629.31034482758</v>
      </c>
      <c r="EQ212" s="65">
        <v>0</v>
      </c>
      <c r="ER212" s="106">
        <v>0</v>
      </c>
      <c r="ES212" s="66">
        <f t="shared" si="2083"/>
        <v>0</v>
      </c>
      <c r="ET212" s="65">
        <v>0</v>
      </c>
      <c r="EU212" s="106">
        <v>0</v>
      </c>
      <c r="EV212" s="66">
        <f t="shared" si="2084"/>
        <v>0</v>
      </c>
      <c r="EW212" s="65">
        <v>0</v>
      </c>
      <c r="EX212" s="106">
        <v>0</v>
      </c>
      <c r="EY212" s="66">
        <f t="shared" si="2085"/>
        <v>0</v>
      </c>
      <c r="EZ212" s="105">
        <v>7.6799999999999993E-2</v>
      </c>
      <c r="FA212" s="106">
        <v>4.3470000000000004</v>
      </c>
      <c r="FB212" s="66">
        <f t="shared" si="2086"/>
        <v>56601.562500000007</v>
      </c>
      <c r="FC212" s="105">
        <v>2.5264699999999998</v>
      </c>
      <c r="FD212" s="106">
        <v>97.912000000000006</v>
      </c>
      <c r="FE212" s="66">
        <f t="shared" si="2087"/>
        <v>38754.467696034393</v>
      </c>
      <c r="FF212" s="105">
        <v>30.460339999999999</v>
      </c>
      <c r="FG212" s="106">
        <v>1784.9780000000001</v>
      </c>
      <c r="FH212" s="66">
        <f t="shared" si="2088"/>
        <v>58600.068154196575</v>
      </c>
      <c r="FI212" s="105">
        <v>2.256E-2</v>
      </c>
      <c r="FJ212" s="106">
        <v>1.202</v>
      </c>
      <c r="FK212" s="66">
        <f t="shared" si="2089"/>
        <v>53280.141843971629</v>
      </c>
      <c r="FL212" s="105">
        <v>3.1149999999999997E-2</v>
      </c>
      <c r="FM212" s="106">
        <v>1.3520000000000001</v>
      </c>
      <c r="FN212" s="66">
        <f t="shared" si="2090"/>
        <v>43402.88924558588</v>
      </c>
      <c r="FO212" s="65">
        <v>0</v>
      </c>
      <c r="FP212" s="106">
        <v>0</v>
      </c>
      <c r="FQ212" s="66">
        <f t="shared" si="2091"/>
        <v>0</v>
      </c>
      <c r="FR212" s="65">
        <v>0</v>
      </c>
      <c r="FS212" s="106">
        <v>0</v>
      </c>
      <c r="FT212" s="66">
        <f t="shared" si="2092"/>
        <v>0</v>
      </c>
      <c r="FU212" s="65">
        <v>0</v>
      </c>
      <c r="FV212" s="106">
        <v>0</v>
      </c>
      <c r="FW212" s="66">
        <f t="shared" si="2093"/>
        <v>0</v>
      </c>
      <c r="FX212" s="65">
        <v>0</v>
      </c>
      <c r="FY212" s="106">
        <v>0</v>
      </c>
      <c r="FZ212" s="66">
        <f t="shared" si="2094"/>
        <v>0</v>
      </c>
      <c r="GA212" s="65">
        <v>0</v>
      </c>
      <c r="GB212" s="106">
        <v>0</v>
      </c>
      <c r="GC212" s="66">
        <f t="shared" si="2095"/>
        <v>0</v>
      </c>
      <c r="GD212" s="65">
        <v>0</v>
      </c>
      <c r="GE212" s="106">
        <v>0</v>
      </c>
      <c r="GF212" s="66">
        <f t="shared" si="2096"/>
        <v>0</v>
      </c>
      <c r="GG212" s="65">
        <v>0</v>
      </c>
      <c r="GH212" s="106">
        <v>0</v>
      </c>
      <c r="GI212" s="66">
        <f t="shared" si="2097"/>
        <v>0</v>
      </c>
      <c r="GJ212" s="65">
        <v>0</v>
      </c>
      <c r="GK212" s="106">
        <v>0</v>
      </c>
      <c r="GL212" s="66">
        <f t="shared" si="2098"/>
        <v>0</v>
      </c>
      <c r="GM212" s="65">
        <v>0</v>
      </c>
      <c r="GN212" s="106">
        <v>0</v>
      </c>
      <c r="GO212" s="66">
        <f t="shared" si="2099"/>
        <v>0</v>
      </c>
      <c r="GP212" s="65">
        <v>0</v>
      </c>
      <c r="GQ212" s="106">
        <v>0</v>
      </c>
      <c r="GR212" s="66">
        <f t="shared" si="2100"/>
        <v>0</v>
      </c>
      <c r="GS212" s="65">
        <v>0</v>
      </c>
      <c r="GT212" s="106">
        <v>0</v>
      </c>
      <c r="GU212" s="66">
        <f t="shared" si="2101"/>
        <v>0</v>
      </c>
      <c r="GV212" s="65">
        <v>0</v>
      </c>
      <c r="GW212" s="106">
        <v>0</v>
      </c>
      <c r="GX212" s="66">
        <f t="shared" si="2102"/>
        <v>0</v>
      </c>
      <c r="GY212" s="65">
        <v>0</v>
      </c>
      <c r="GZ212" s="106">
        <v>0</v>
      </c>
      <c r="HA212" s="66">
        <f t="shared" si="2103"/>
        <v>0</v>
      </c>
      <c r="HB212" s="65">
        <v>0</v>
      </c>
      <c r="HC212" s="106">
        <v>0</v>
      </c>
      <c r="HD212" s="66">
        <f t="shared" si="2104"/>
        <v>0</v>
      </c>
      <c r="HE212" s="65">
        <v>0</v>
      </c>
      <c r="HF212" s="106">
        <v>0</v>
      </c>
      <c r="HG212" s="66">
        <f t="shared" si="2105"/>
        <v>0</v>
      </c>
      <c r="HH212" s="65">
        <v>0</v>
      </c>
      <c r="HI212" s="106">
        <v>0</v>
      </c>
      <c r="HJ212" s="66">
        <f t="shared" si="2106"/>
        <v>0</v>
      </c>
      <c r="HK212" s="65">
        <v>0</v>
      </c>
      <c r="HL212" s="106">
        <v>0</v>
      </c>
      <c r="HM212" s="66">
        <f t="shared" si="2107"/>
        <v>0</v>
      </c>
      <c r="HN212" s="65">
        <v>0</v>
      </c>
      <c r="HO212" s="106">
        <v>0</v>
      </c>
      <c r="HP212" s="66">
        <f t="shared" si="2108"/>
        <v>0</v>
      </c>
      <c r="HQ212" s="65">
        <v>0</v>
      </c>
      <c r="HR212" s="106">
        <v>0</v>
      </c>
      <c r="HS212" s="66">
        <f t="shared" si="2109"/>
        <v>0</v>
      </c>
      <c r="HT212" s="65">
        <v>0</v>
      </c>
      <c r="HU212" s="106">
        <v>0</v>
      </c>
      <c r="HV212" s="66">
        <f t="shared" si="2110"/>
        <v>0</v>
      </c>
      <c r="HW212" s="65">
        <v>0</v>
      </c>
      <c r="HX212" s="106">
        <v>0</v>
      </c>
      <c r="HY212" s="66">
        <f t="shared" si="2111"/>
        <v>0</v>
      </c>
      <c r="HZ212" s="65">
        <v>0</v>
      </c>
      <c r="IA212" s="106">
        <v>0</v>
      </c>
      <c r="IB212" s="66">
        <f t="shared" si="2112"/>
        <v>0</v>
      </c>
      <c r="IC212" s="105">
        <v>8.8700000000000001E-2</v>
      </c>
      <c r="ID212" s="106">
        <v>7.1879999999999997</v>
      </c>
      <c r="IE212" s="66">
        <f t="shared" si="2113"/>
        <v>81037.204058624571</v>
      </c>
      <c r="IF212" s="65">
        <v>0</v>
      </c>
      <c r="IG212" s="106">
        <v>0</v>
      </c>
      <c r="IH212" s="66">
        <f t="shared" si="2114"/>
        <v>0</v>
      </c>
      <c r="II212" s="65">
        <v>0</v>
      </c>
      <c r="IJ212" s="106">
        <v>0</v>
      </c>
      <c r="IK212" s="66">
        <f t="shared" si="2115"/>
        <v>0</v>
      </c>
      <c r="IL212" s="65">
        <v>0</v>
      </c>
      <c r="IM212" s="106">
        <v>0</v>
      </c>
      <c r="IN212" s="66">
        <f t="shared" si="2116"/>
        <v>0</v>
      </c>
      <c r="IO212" s="105">
        <v>10.43416</v>
      </c>
      <c r="IP212" s="106">
        <v>228.39</v>
      </c>
      <c r="IQ212" s="66">
        <f t="shared" si="2117"/>
        <v>21888.681024634468</v>
      </c>
      <c r="IR212" s="105">
        <v>0.87120000000000009</v>
      </c>
      <c r="IS212" s="106">
        <v>47.098999999999997</v>
      </c>
      <c r="IT212" s="66">
        <f t="shared" si="2118"/>
        <v>54062.213039485752</v>
      </c>
      <c r="IU212" s="105">
        <v>1.082E-2</v>
      </c>
      <c r="IV212" s="106">
        <v>0.54</v>
      </c>
      <c r="IW212" s="66">
        <f t="shared" si="2119"/>
        <v>49907.578558225512</v>
      </c>
      <c r="IX212" s="65">
        <v>0</v>
      </c>
      <c r="IY212" s="106">
        <v>0</v>
      </c>
      <c r="IZ212" s="66">
        <f t="shared" si="2120"/>
        <v>0</v>
      </c>
      <c r="JA212" s="65">
        <v>0</v>
      </c>
      <c r="JB212" s="106">
        <v>0</v>
      </c>
      <c r="JC212" s="66">
        <f t="shared" si="2121"/>
        <v>0</v>
      </c>
      <c r="JD212" s="105">
        <v>0.89498</v>
      </c>
      <c r="JE212" s="106">
        <v>49.401000000000003</v>
      </c>
      <c r="JF212" s="66">
        <f t="shared" si="2122"/>
        <v>55197.881516905414</v>
      </c>
      <c r="JG212" s="105">
        <v>7.976</v>
      </c>
      <c r="JH212" s="106">
        <v>65.164000000000001</v>
      </c>
      <c r="JI212" s="66">
        <f t="shared" si="2123"/>
        <v>8170.0100300902714</v>
      </c>
      <c r="JJ212" s="11">
        <f t="shared" si="2125"/>
        <v>125.03454000000002</v>
      </c>
      <c r="JK212" s="21">
        <f t="shared" si="2126"/>
        <v>6560.2300000000014</v>
      </c>
    </row>
    <row r="213" spans="1:283" s="124" customFormat="1" ht="15" thickBot="1" x14ac:dyDescent="0.35">
      <c r="A213" s="92"/>
      <c r="B213" s="93" t="s">
        <v>17</v>
      </c>
      <c r="C213" s="94">
        <f t="shared" ref="C213:D213" si="2128">SUM(C201:C212)</f>
        <v>0</v>
      </c>
      <c r="D213" s="95">
        <f t="shared" si="2128"/>
        <v>0</v>
      </c>
      <c r="E213" s="96"/>
      <c r="F213" s="94">
        <f t="shared" ref="F213:G213" si="2129">SUM(F201:F212)</f>
        <v>23.859339999999996</v>
      </c>
      <c r="G213" s="95">
        <f t="shared" si="2129"/>
        <v>1509.6680000000001</v>
      </c>
      <c r="H213" s="96"/>
      <c r="I213" s="94">
        <f t="shared" ref="I213:J213" si="2130">SUM(I201:I212)</f>
        <v>0</v>
      </c>
      <c r="J213" s="95">
        <f t="shared" si="2130"/>
        <v>0</v>
      </c>
      <c r="K213" s="96"/>
      <c r="L213" s="94">
        <f t="shared" ref="L213:M213" si="2131">SUM(L201:L212)</f>
        <v>0.15215999999999999</v>
      </c>
      <c r="M213" s="95">
        <f t="shared" si="2131"/>
        <v>5.6720000000000006</v>
      </c>
      <c r="N213" s="96"/>
      <c r="O213" s="94">
        <f t="shared" ref="O213:P213" si="2132">SUM(O201:O212)</f>
        <v>0</v>
      </c>
      <c r="P213" s="95">
        <f t="shared" si="2132"/>
        <v>0</v>
      </c>
      <c r="Q213" s="96"/>
      <c r="R213" s="94">
        <f t="shared" ref="R213:S213" si="2133">SUM(R201:R212)</f>
        <v>0</v>
      </c>
      <c r="S213" s="95">
        <f t="shared" si="2133"/>
        <v>0</v>
      </c>
      <c r="T213" s="96"/>
      <c r="U213" s="94">
        <f t="shared" ref="U213:V213" si="2134">SUM(U201:U212)</f>
        <v>0</v>
      </c>
      <c r="V213" s="95">
        <f t="shared" si="2134"/>
        <v>0</v>
      </c>
      <c r="W213" s="96"/>
      <c r="X213" s="94">
        <f t="shared" ref="X213:Y213" si="2135">SUM(X201:X212)</f>
        <v>682.12171000000012</v>
      </c>
      <c r="Y213" s="95">
        <f t="shared" si="2135"/>
        <v>40233.600999999995</v>
      </c>
      <c r="Z213" s="96"/>
      <c r="AA213" s="94">
        <f t="shared" ref="AA213:AB213" si="2136">SUM(AA201:AA212)</f>
        <v>0</v>
      </c>
      <c r="AB213" s="95">
        <f t="shared" si="2136"/>
        <v>0</v>
      </c>
      <c r="AC213" s="96"/>
      <c r="AD213" s="94">
        <f t="shared" ref="AD213:AE213" si="2137">SUM(AD201:AD212)</f>
        <v>1.3009999999999999E-2</v>
      </c>
      <c r="AE213" s="95">
        <f t="shared" si="2137"/>
        <v>1.0620000000000001</v>
      </c>
      <c r="AF213" s="96"/>
      <c r="AG213" s="94">
        <f t="shared" ref="AG213:AH213" si="2138">SUM(AG201:AG212)</f>
        <v>0</v>
      </c>
      <c r="AH213" s="95">
        <f t="shared" si="2138"/>
        <v>0</v>
      </c>
      <c r="AI213" s="96"/>
      <c r="AJ213" s="94">
        <f t="shared" ref="AJ213:AK213" si="2139">SUM(AJ201:AJ212)</f>
        <v>0</v>
      </c>
      <c r="AK213" s="95">
        <f t="shared" si="2139"/>
        <v>0</v>
      </c>
      <c r="AL213" s="96"/>
      <c r="AM213" s="94">
        <f t="shared" ref="AM213:AN213" si="2140">SUM(AM201:AM212)</f>
        <v>0</v>
      </c>
      <c r="AN213" s="95">
        <f t="shared" si="2140"/>
        <v>0</v>
      </c>
      <c r="AO213" s="96"/>
      <c r="AP213" s="94">
        <f t="shared" ref="AP213:AQ213" si="2141">SUM(AP201:AP212)</f>
        <v>0</v>
      </c>
      <c r="AQ213" s="95">
        <f t="shared" si="2141"/>
        <v>0</v>
      </c>
      <c r="AR213" s="96"/>
      <c r="AS213" s="94">
        <f t="shared" ref="AS213:AT213" si="2142">SUM(AS201:AS212)</f>
        <v>7.4902099999999994</v>
      </c>
      <c r="AT213" s="95">
        <f t="shared" si="2142"/>
        <v>147.56</v>
      </c>
      <c r="AU213" s="96"/>
      <c r="AV213" s="94">
        <f t="shared" ref="AV213:AW213" si="2143">SUM(AV201:AV212)</f>
        <v>3.7679999999999998E-2</v>
      </c>
      <c r="AW213" s="95">
        <f t="shared" si="2143"/>
        <v>2.347</v>
      </c>
      <c r="AX213" s="96"/>
      <c r="AY213" s="94">
        <f t="shared" ref="AY213:AZ213" si="2144">SUM(AY201:AY212)</f>
        <v>0</v>
      </c>
      <c r="AZ213" s="95">
        <f t="shared" si="2144"/>
        <v>0</v>
      </c>
      <c r="BA213" s="96"/>
      <c r="BB213" s="94">
        <f t="shared" ref="BB213:BC213" si="2145">SUM(BB201:BB212)</f>
        <v>0</v>
      </c>
      <c r="BC213" s="95">
        <f t="shared" si="2145"/>
        <v>0</v>
      </c>
      <c r="BD213" s="96"/>
      <c r="BE213" s="94">
        <f t="shared" ref="BE213:BF213" si="2146">SUM(BE201:BE212)</f>
        <v>34.385469999999998</v>
      </c>
      <c r="BF213" s="95">
        <f t="shared" si="2146"/>
        <v>1535.819</v>
      </c>
      <c r="BG213" s="96"/>
      <c r="BH213" s="94">
        <f t="shared" ref="BH213:BI213" si="2147">SUM(BH201:BH212)</f>
        <v>0</v>
      </c>
      <c r="BI213" s="95">
        <f t="shared" si="2147"/>
        <v>0</v>
      </c>
      <c r="BJ213" s="96"/>
      <c r="BK213" s="94">
        <f t="shared" ref="BK213:BL213" si="2148">SUM(BK201:BK212)</f>
        <v>2.9559999999999999E-2</v>
      </c>
      <c r="BL213" s="95">
        <f t="shared" si="2148"/>
        <v>1.758</v>
      </c>
      <c r="BM213" s="96"/>
      <c r="BN213" s="94">
        <f t="shared" ref="BN213:BO213" si="2149">SUM(BN201:BN212)</f>
        <v>0</v>
      </c>
      <c r="BO213" s="95">
        <f t="shared" si="2149"/>
        <v>0</v>
      </c>
      <c r="BP213" s="96"/>
      <c r="BQ213" s="94">
        <f t="shared" ref="BQ213:BR213" si="2150">SUM(BQ201:BQ212)</f>
        <v>0</v>
      </c>
      <c r="BR213" s="95">
        <f t="shared" si="2150"/>
        <v>0</v>
      </c>
      <c r="BS213" s="96"/>
      <c r="BT213" s="94">
        <f t="shared" ref="BT213:BU213" si="2151">SUM(BT201:BT212)</f>
        <v>302.47799999999995</v>
      </c>
      <c r="BU213" s="95">
        <f t="shared" si="2151"/>
        <v>14181.26</v>
      </c>
      <c r="BV213" s="96"/>
      <c r="BW213" s="94">
        <f t="shared" ref="BW213:BX213" si="2152">SUM(BW201:BW212)</f>
        <v>0</v>
      </c>
      <c r="BX213" s="95">
        <f t="shared" si="2152"/>
        <v>0</v>
      </c>
      <c r="BY213" s="96"/>
      <c r="BZ213" s="94">
        <f t="shared" ref="BZ213:CA213" si="2153">SUM(BZ201:BZ212)</f>
        <v>0</v>
      </c>
      <c r="CA213" s="95">
        <f t="shared" si="2153"/>
        <v>0</v>
      </c>
      <c r="CB213" s="96"/>
      <c r="CC213" s="94">
        <f t="shared" ref="CC213:CD213" si="2154">SUM(CC201:CC212)</f>
        <v>0.06</v>
      </c>
      <c r="CD213" s="95">
        <f t="shared" si="2154"/>
        <v>3.5590000000000002</v>
      </c>
      <c r="CE213" s="96"/>
      <c r="CF213" s="94">
        <f t="shared" ref="CF213:CG213" si="2155">SUM(CF201:CF212)</f>
        <v>0</v>
      </c>
      <c r="CG213" s="95">
        <f t="shared" si="2155"/>
        <v>0</v>
      </c>
      <c r="CH213" s="96"/>
      <c r="CI213" s="94">
        <f t="shared" ref="CI213:CJ213" si="2156">SUM(CI201:CI212)</f>
        <v>0</v>
      </c>
      <c r="CJ213" s="95">
        <f t="shared" si="2156"/>
        <v>0</v>
      </c>
      <c r="CK213" s="96"/>
      <c r="CL213" s="94">
        <f t="shared" ref="CL213:CM213" si="2157">SUM(CL201:CL212)</f>
        <v>1.3403</v>
      </c>
      <c r="CM213" s="95">
        <f t="shared" si="2157"/>
        <v>100.44</v>
      </c>
      <c r="CN213" s="96"/>
      <c r="CO213" s="94">
        <f t="shared" ref="CO213:CP213" si="2158">SUM(CO201:CO212)</f>
        <v>0</v>
      </c>
      <c r="CP213" s="95">
        <f t="shared" si="2158"/>
        <v>0</v>
      </c>
      <c r="CQ213" s="96"/>
      <c r="CR213" s="94">
        <f t="shared" ref="CR213:CS213" si="2159">SUM(CR201:CR212)</f>
        <v>0</v>
      </c>
      <c r="CS213" s="95">
        <f t="shared" si="2159"/>
        <v>0</v>
      </c>
      <c r="CT213" s="96"/>
      <c r="CU213" s="94">
        <f t="shared" ref="CU213:CV213" si="2160">SUM(CU201:CU212)</f>
        <v>0</v>
      </c>
      <c r="CV213" s="95">
        <f t="shared" si="2160"/>
        <v>0</v>
      </c>
      <c r="CW213" s="96"/>
      <c r="CX213" s="94">
        <f t="shared" ref="CX213:CY213" si="2161">SUM(CX201:CX212)</f>
        <v>0</v>
      </c>
      <c r="CY213" s="95">
        <f t="shared" si="2161"/>
        <v>0</v>
      </c>
      <c r="CZ213" s="96"/>
      <c r="DA213" s="94">
        <f t="shared" ref="DA213:DB213" si="2162">SUM(DA201:DA212)</f>
        <v>0</v>
      </c>
      <c r="DB213" s="95">
        <f t="shared" si="2162"/>
        <v>0</v>
      </c>
      <c r="DC213" s="96"/>
      <c r="DD213" s="94">
        <f t="shared" ref="DD213:DE213" si="2163">SUM(DD201:DD212)</f>
        <v>6.232E-2</v>
      </c>
      <c r="DE213" s="95">
        <f t="shared" si="2163"/>
        <v>4.306</v>
      </c>
      <c r="DF213" s="96"/>
      <c r="DG213" s="94">
        <f t="shared" ref="DG213:DH213" si="2164">SUM(DG201:DG212)</f>
        <v>0</v>
      </c>
      <c r="DH213" s="95">
        <f t="shared" si="2164"/>
        <v>0</v>
      </c>
      <c r="DI213" s="96"/>
      <c r="DJ213" s="94">
        <f t="shared" ref="DJ213:DK213" si="2165">SUM(DJ201:DJ212)</f>
        <v>0</v>
      </c>
      <c r="DK213" s="95">
        <f t="shared" si="2165"/>
        <v>0</v>
      </c>
      <c r="DL213" s="96"/>
      <c r="DM213" s="94">
        <f t="shared" ref="DM213:DN213" si="2166">SUM(DM201:DM212)</f>
        <v>0</v>
      </c>
      <c r="DN213" s="95">
        <f t="shared" si="2166"/>
        <v>0</v>
      </c>
      <c r="DO213" s="96"/>
      <c r="DP213" s="94">
        <f t="shared" ref="DP213:DQ213" si="2167">SUM(DP201:DP212)</f>
        <v>0</v>
      </c>
      <c r="DQ213" s="95">
        <f t="shared" si="2167"/>
        <v>0</v>
      </c>
      <c r="DR213" s="96"/>
      <c r="DS213" s="94">
        <f t="shared" ref="DS213:DT213" si="2168">SUM(DS201:DS212)</f>
        <v>0</v>
      </c>
      <c r="DT213" s="95">
        <f t="shared" si="2168"/>
        <v>0</v>
      </c>
      <c r="DU213" s="96"/>
      <c r="DV213" s="94">
        <f t="shared" ref="DV213:DW213" si="2169">SUM(DV201:DV212)</f>
        <v>0</v>
      </c>
      <c r="DW213" s="95">
        <f t="shared" si="2169"/>
        <v>0</v>
      </c>
      <c r="DX213" s="96"/>
      <c r="DY213" s="94">
        <f t="shared" ref="DY213:DZ213" si="2170">SUM(DY201:DY212)</f>
        <v>0</v>
      </c>
      <c r="DZ213" s="95">
        <f t="shared" si="2170"/>
        <v>0</v>
      </c>
      <c r="EA213" s="96"/>
      <c r="EB213" s="94">
        <f t="shared" ref="EB213:EC213" si="2171">SUM(EB201:EB212)</f>
        <v>252.43496999999999</v>
      </c>
      <c r="EC213" s="95">
        <f t="shared" si="2171"/>
        <v>13017.260000000004</v>
      </c>
      <c r="ED213" s="96"/>
      <c r="EE213" s="94">
        <f t="shared" ref="EE213:EF213" si="2172">SUM(EE201:EE212)</f>
        <v>0</v>
      </c>
      <c r="EF213" s="95">
        <f t="shared" si="2172"/>
        <v>0</v>
      </c>
      <c r="EG213" s="96"/>
      <c r="EH213" s="94">
        <f t="shared" ref="EH213:EI213" si="2173">SUM(EH201:EH212)</f>
        <v>0</v>
      </c>
      <c r="EI213" s="95">
        <f t="shared" si="2173"/>
        <v>0</v>
      </c>
      <c r="EJ213" s="96"/>
      <c r="EK213" s="94">
        <f t="shared" ref="EK213:EL213" si="2174">SUM(EK201:EK212)</f>
        <v>0.47100000000000003</v>
      </c>
      <c r="EL213" s="95">
        <f t="shared" si="2174"/>
        <v>12.196999999999999</v>
      </c>
      <c r="EM213" s="96"/>
      <c r="EN213" s="94">
        <f t="shared" ref="EN213:EO213" si="2175">SUM(EN201:EN212)</f>
        <v>6.7904300000000006</v>
      </c>
      <c r="EO213" s="95">
        <f t="shared" si="2175"/>
        <v>476.71800000000002</v>
      </c>
      <c r="EP213" s="96"/>
      <c r="EQ213" s="94">
        <f t="shared" ref="EQ213:ER213" si="2176">SUM(EQ201:EQ212)</f>
        <v>0.02</v>
      </c>
      <c r="ER213" s="95">
        <f t="shared" si="2176"/>
        <v>0.86099999999999999</v>
      </c>
      <c r="ES213" s="96"/>
      <c r="ET213" s="94">
        <f t="shared" ref="ET213:EU213" si="2177">SUM(ET201:ET212)</f>
        <v>0</v>
      </c>
      <c r="EU213" s="95">
        <f t="shared" si="2177"/>
        <v>0</v>
      </c>
      <c r="EV213" s="96"/>
      <c r="EW213" s="94">
        <f t="shared" ref="EW213:EX213" si="2178">SUM(EW201:EW212)</f>
        <v>0</v>
      </c>
      <c r="EX213" s="95">
        <f t="shared" si="2178"/>
        <v>0</v>
      </c>
      <c r="EY213" s="96"/>
      <c r="EZ213" s="94">
        <f t="shared" ref="EZ213:FA213" si="2179">SUM(EZ201:EZ212)</f>
        <v>29.372640000000001</v>
      </c>
      <c r="FA213" s="95">
        <f t="shared" si="2179"/>
        <v>2002.43</v>
      </c>
      <c r="FB213" s="96"/>
      <c r="FC213" s="94">
        <f t="shared" ref="FC213:FD213" si="2180">SUM(FC201:FC212)</f>
        <v>253.57041000000007</v>
      </c>
      <c r="FD213" s="95">
        <f t="shared" si="2180"/>
        <v>13489.980000000001</v>
      </c>
      <c r="FE213" s="96"/>
      <c r="FF213" s="94">
        <f t="shared" ref="FF213:FG213" si="2181">SUM(FF201:FF212)</f>
        <v>567.75044000000003</v>
      </c>
      <c r="FG213" s="95">
        <f t="shared" si="2181"/>
        <v>28241.632000000001</v>
      </c>
      <c r="FH213" s="96"/>
      <c r="FI213" s="94">
        <f t="shared" ref="FI213:FJ213" si="2182">SUM(FI201:FI212)</f>
        <v>0.30635000000000001</v>
      </c>
      <c r="FJ213" s="95">
        <f t="shared" si="2182"/>
        <v>15.948</v>
      </c>
      <c r="FK213" s="96"/>
      <c r="FL213" s="94">
        <f t="shared" ref="FL213:FM213" si="2183">SUM(FL201:FL212)</f>
        <v>0.70208000000000004</v>
      </c>
      <c r="FM213" s="95">
        <f t="shared" si="2183"/>
        <v>22.544</v>
      </c>
      <c r="FN213" s="96"/>
      <c r="FO213" s="94">
        <f t="shared" ref="FO213:FP213" si="2184">SUM(FO201:FO212)</f>
        <v>7.23</v>
      </c>
      <c r="FP213" s="95">
        <f t="shared" si="2184"/>
        <v>1102.902</v>
      </c>
      <c r="FQ213" s="96"/>
      <c r="FR213" s="94">
        <f t="shared" ref="FR213:FS213" si="2185">SUM(FR201:FR212)</f>
        <v>0</v>
      </c>
      <c r="FS213" s="95">
        <f t="shared" si="2185"/>
        <v>0</v>
      </c>
      <c r="FT213" s="96"/>
      <c r="FU213" s="94">
        <f t="shared" ref="FU213:FV213" si="2186">SUM(FU201:FU212)</f>
        <v>0</v>
      </c>
      <c r="FV213" s="95">
        <f t="shared" si="2186"/>
        <v>0</v>
      </c>
      <c r="FW213" s="96"/>
      <c r="FX213" s="94">
        <f t="shared" ref="FX213:FY213" si="2187">SUM(FX201:FX212)</f>
        <v>0</v>
      </c>
      <c r="FY213" s="95">
        <f t="shared" si="2187"/>
        <v>0</v>
      </c>
      <c r="FZ213" s="96"/>
      <c r="GA213" s="94">
        <f t="shared" ref="GA213:GB213" si="2188">SUM(GA201:GA212)</f>
        <v>0</v>
      </c>
      <c r="GB213" s="95">
        <f t="shared" si="2188"/>
        <v>0</v>
      </c>
      <c r="GC213" s="96"/>
      <c r="GD213" s="94">
        <f t="shared" ref="GD213:GE213" si="2189">SUM(GD201:GD212)</f>
        <v>0</v>
      </c>
      <c r="GE213" s="95">
        <f t="shared" si="2189"/>
        <v>0</v>
      </c>
      <c r="GF213" s="96"/>
      <c r="GG213" s="94">
        <f t="shared" ref="GG213:GH213" si="2190">SUM(GG201:GG212)</f>
        <v>0.37358000000000002</v>
      </c>
      <c r="GH213" s="95">
        <f t="shared" si="2190"/>
        <v>26.033999999999999</v>
      </c>
      <c r="GI213" s="96"/>
      <c r="GJ213" s="94">
        <f t="shared" ref="GJ213:GK213" si="2191">SUM(GJ201:GJ212)</f>
        <v>0</v>
      </c>
      <c r="GK213" s="95">
        <f t="shared" si="2191"/>
        <v>0</v>
      </c>
      <c r="GL213" s="96"/>
      <c r="GM213" s="94">
        <f t="shared" ref="GM213:GN213" si="2192">SUM(GM201:GM212)</f>
        <v>0</v>
      </c>
      <c r="GN213" s="95">
        <f t="shared" si="2192"/>
        <v>0</v>
      </c>
      <c r="GO213" s="96"/>
      <c r="GP213" s="94">
        <f t="shared" ref="GP213:GQ213" si="2193">SUM(GP201:GP212)</f>
        <v>0.17</v>
      </c>
      <c r="GQ213" s="95">
        <f t="shared" si="2193"/>
        <v>14.97</v>
      </c>
      <c r="GR213" s="96"/>
      <c r="GS213" s="94">
        <f t="shared" ref="GS213:GT213" si="2194">SUM(GS201:GS212)</f>
        <v>0</v>
      </c>
      <c r="GT213" s="95">
        <f t="shared" si="2194"/>
        <v>0</v>
      </c>
      <c r="GU213" s="96"/>
      <c r="GV213" s="94">
        <f t="shared" ref="GV213:GW213" si="2195">SUM(GV201:GV212)</f>
        <v>0</v>
      </c>
      <c r="GW213" s="95">
        <f t="shared" si="2195"/>
        <v>0</v>
      </c>
      <c r="GX213" s="96"/>
      <c r="GY213" s="94">
        <f t="shared" ref="GY213:GZ213" si="2196">SUM(GY201:GY212)</f>
        <v>2.9114</v>
      </c>
      <c r="GZ213" s="95">
        <f t="shared" si="2196"/>
        <v>174.33199999999999</v>
      </c>
      <c r="HA213" s="96"/>
      <c r="HB213" s="94">
        <f t="shared" ref="HB213:HC213" si="2197">SUM(HB201:HB212)</f>
        <v>7.7400000000000004E-3</v>
      </c>
      <c r="HC213" s="95">
        <f t="shared" si="2197"/>
        <v>0.45</v>
      </c>
      <c r="HD213" s="96"/>
      <c r="HE213" s="94">
        <f t="shared" ref="HE213:HF213" si="2198">SUM(HE201:HE212)</f>
        <v>0</v>
      </c>
      <c r="HF213" s="95">
        <f t="shared" si="2198"/>
        <v>0</v>
      </c>
      <c r="HG213" s="96"/>
      <c r="HH213" s="94">
        <f t="shared" ref="HH213:HI213" si="2199">SUM(HH201:HH212)</f>
        <v>0</v>
      </c>
      <c r="HI213" s="95">
        <f t="shared" si="2199"/>
        <v>0</v>
      </c>
      <c r="HJ213" s="96"/>
      <c r="HK213" s="94">
        <f t="shared" ref="HK213:HL213" si="2200">SUM(HK201:HK212)</f>
        <v>0</v>
      </c>
      <c r="HL213" s="95">
        <f t="shared" si="2200"/>
        <v>0</v>
      </c>
      <c r="HM213" s="96"/>
      <c r="HN213" s="94">
        <f t="shared" ref="HN213:HO213" si="2201">SUM(HN201:HN212)</f>
        <v>0</v>
      </c>
      <c r="HO213" s="95">
        <f t="shared" si="2201"/>
        <v>0</v>
      </c>
      <c r="HP213" s="96"/>
      <c r="HQ213" s="94">
        <f t="shared" ref="HQ213:HR213" si="2202">SUM(HQ201:HQ212)</f>
        <v>0</v>
      </c>
      <c r="HR213" s="95">
        <f t="shared" si="2202"/>
        <v>0</v>
      </c>
      <c r="HS213" s="96"/>
      <c r="HT213" s="94">
        <f t="shared" ref="HT213:HU213" si="2203">SUM(HT201:HT212)</f>
        <v>0</v>
      </c>
      <c r="HU213" s="95">
        <f t="shared" si="2203"/>
        <v>0</v>
      </c>
      <c r="HV213" s="96"/>
      <c r="HW213" s="94">
        <f t="shared" ref="HW213:HX213" si="2204">SUM(HW201:HW212)</f>
        <v>0</v>
      </c>
      <c r="HX213" s="95">
        <f t="shared" si="2204"/>
        <v>0</v>
      </c>
      <c r="HY213" s="96"/>
      <c r="HZ213" s="94">
        <f t="shared" ref="HZ213:IA213" si="2205">SUM(HZ201:HZ212)</f>
        <v>0</v>
      </c>
      <c r="IA213" s="95">
        <f t="shared" si="2205"/>
        <v>0</v>
      </c>
      <c r="IB213" s="96"/>
      <c r="IC213" s="94">
        <f t="shared" ref="IC213:ID213" si="2206">SUM(IC201:IC212)</f>
        <v>1.68421</v>
      </c>
      <c r="ID213" s="95">
        <f t="shared" si="2206"/>
        <v>55.018000000000001</v>
      </c>
      <c r="IE213" s="96"/>
      <c r="IF213" s="94">
        <f t="shared" ref="IF213:IG213" si="2207">SUM(IF201:IF212)</f>
        <v>0</v>
      </c>
      <c r="IG213" s="95">
        <f t="shared" si="2207"/>
        <v>0</v>
      </c>
      <c r="IH213" s="96"/>
      <c r="II213" s="94">
        <f t="shared" ref="II213:IJ213" si="2208">SUM(II201:II212)</f>
        <v>0</v>
      </c>
      <c r="IJ213" s="95">
        <f t="shared" si="2208"/>
        <v>0</v>
      </c>
      <c r="IK213" s="96"/>
      <c r="IL213" s="94">
        <f t="shared" ref="IL213:IM213" si="2209">SUM(IL201:IL212)</f>
        <v>0</v>
      </c>
      <c r="IM213" s="95">
        <f t="shared" si="2209"/>
        <v>0</v>
      </c>
      <c r="IN213" s="96"/>
      <c r="IO213" s="94">
        <f t="shared" ref="IO213:IP213" si="2210">SUM(IO201:IO212)</f>
        <v>119.14631</v>
      </c>
      <c r="IP213" s="95">
        <f t="shared" si="2210"/>
        <v>4000.6699999999996</v>
      </c>
      <c r="IQ213" s="96"/>
      <c r="IR213" s="94">
        <f t="shared" ref="IR213:IS213" si="2211">SUM(IR201:IR212)</f>
        <v>4.2722199999999999</v>
      </c>
      <c r="IS213" s="95">
        <f t="shared" si="2211"/>
        <v>290.92699999999996</v>
      </c>
      <c r="IT213" s="96"/>
      <c r="IU213" s="94">
        <f t="shared" ref="IU213:IV213" si="2212">SUM(IU201:IU212)</f>
        <v>1.15141</v>
      </c>
      <c r="IV213" s="95">
        <f t="shared" si="2212"/>
        <v>234.72199999999998</v>
      </c>
      <c r="IW213" s="96"/>
      <c r="IX213" s="94">
        <f t="shared" ref="IX213:IY213" si="2213">SUM(IX201:IX212)</f>
        <v>6.4219999999999999E-2</v>
      </c>
      <c r="IY213" s="95">
        <f t="shared" si="2213"/>
        <v>8.6210000000000004</v>
      </c>
      <c r="IZ213" s="96"/>
      <c r="JA213" s="94">
        <f t="shared" ref="JA213:JB213" si="2214">SUM(JA201:JA212)</f>
        <v>0</v>
      </c>
      <c r="JB213" s="95">
        <f t="shared" si="2214"/>
        <v>0</v>
      </c>
      <c r="JC213" s="96"/>
      <c r="JD213" s="94">
        <f t="shared" ref="JD213:JE213" si="2215">SUM(JD201:JD212)</f>
        <v>8.9521200000000007</v>
      </c>
      <c r="JE213" s="95">
        <f t="shared" si="2215"/>
        <v>452.84</v>
      </c>
      <c r="JF213" s="96"/>
      <c r="JG213" s="94">
        <f t="shared" ref="JG213:JH213" si="2216">SUM(JG201:JG212)</f>
        <v>13.487639999999999</v>
      </c>
      <c r="JH213" s="95">
        <f t="shared" si="2216"/>
        <v>470.08199999999999</v>
      </c>
      <c r="JI213" s="96"/>
      <c r="JJ213" s="121">
        <f t="shared" si="2125"/>
        <v>2322.8989299999998</v>
      </c>
      <c r="JK213" s="122">
        <f t="shared" si="2126"/>
        <v>121838.18999999996</v>
      </c>
      <c r="JL213" s="123"/>
      <c r="JM213" s="123"/>
      <c r="JN213" s="123"/>
      <c r="JO213" s="123"/>
      <c r="JP213" s="123"/>
      <c r="JQ213" s="123"/>
      <c r="JR213" s="123"/>
      <c r="JS213" s="123"/>
      <c r="JT213" s="123"/>
      <c r="JU213" s="123"/>
      <c r="JV213" s="123"/>
      <c r="JW213" s="123"/>
    </row>
    <row r="214" spans="1:283" x14ac:dyDescent="0.3">
      <c r="A214" s="57">
        <v>2025</v>
      </c>
      <c r="B214" s="58" t="s">
        <v>5</v>
      </c>
      <c r="C214" s="65">
        <v>0</v>
      </c>
      <c r="D214" s="106">
        <v>0</v>
      </c>
      <c r="E214" s="66">
        <f>IF(C214=0,0,D214/C214*1000)</f>
        <v>0</v>
      </c>
      <c r="F214" s="105">
        <v>0.51037999999999994</v>
      </c>
      <c r="G214" s="106">
        <v>32.808</v>
      </c>
      <c r="H214" s="66">
        <f t="shared" ref="H214:H225" si="2217">IF(F214=0,0,G214/F214*1000)</f>
        <v>64281.515733375141</v>
      </c>
      <c r="I214" s="65">
        <v>0</v>
      </c>
      <c r="J214" s="106">
        <v>0</v>
      </c>
      <c r="K214" s="66">
        <f t="shared" ref="K214:K225" si="2218">IF(I214=0,0,J214/I214*1000)</f>
        <v>0</v>
      </c>
      <c r="L214" s="105">
        <v>0.12278</v>
      </c>
      <c r="M214" s="106">
        <v>7.3869999999999996</v>
      </c>
      <c r="N214" s="66">
        <f t="shared" ref="N214:N225" si="2219">IF(L214=0,0,M214/L214*1000)</f>
        <v>60164.521909105715</v>
      </c>
      <c r="O214" s="65">
        <v>0</v>
      </c>
      <c r="P214" s="106">
        <v>0</v>
      </c>
      <c r="Q214" s="66">
        <f t="shared" ref="Q214:Q225" si="2220">IF(O214=0,0,P214/O214*1000)</f>
        <v>0</v>
      </c>
      <c r="R214" s="65">
        <v>0</v>
      </c>
      <c r="S214" s="106">
        <v>0</v>
      </c>
      <c r="T214" s="66">
        <f t="shared" ref="T214:T225" si="2221">IF(R214=0,0,S214/R214*1000)</f>
        <v>0</v>
      </c>
      <c r="U214" s="65">
        <v>0</v>
      </c>
      <c r="V214" s="106">
        <v>0</v>
      </c>
      <c r="W214" s="66">
        <f t="shared" ref="W214:W225" si="2222">IF(U214=0,0,V214/U214*1000)</f>
        <v>0</v>
      </c>
      <c r="X214" s="105">
        <v>29.66151</v>
      </c>
      <c r="Y214" s="106">
        <v>1643.789</v>
      </c>
      <c r="Z214" s="66">
        <f t="shared" ref="Z214:Z225" si="2223">IF(X214=0,0,Y214/X214*1000)</f>
        <v>55418.250790334008</v>
      </c>
      <c r="AA214" s="65">
        <v>0</v>
      </c>
      <c r="AB214" s="106">
        <v>0</v>
      </c>
      <c r="AC214" s="66">
        <f t="shared" ref="AC214:AC225" si="2224">IF(AA214=0,0,AB214/AA214*1000)</f>
        <v>0</v>
      </c>
      <c r="AD214" s="65">
        <v>0</v>
      </c>
      <c r="AE214" s="106">
        <v>0</v>
      </c>
      <c r="AF214" s="66">
        <f t="shared" ref="AF214:AF225" si="2225">IF(AD214=0,0,AE214/AD214*1000)</f>
        <v>0</v>
      </c>
      <c r="AG214" s="65">
        <v>0</v>
      </c>
      <c r="AH214" s="106">
        <v>0</v>
      </c>
      <c r="AI214" s="66">
        <f t="shared" ref="AI214:AI225" si="2226">IF(AG214=0,0,AH214/AG214*1000)</f>
        <v>0</v>
      </c>
      <c r="AJ214" s="65">
        <v>0</v>
      </c>
      <c r="AK214" s="106">
        <v>0</v>
      </c>
      <c r="AL214" s="66">
        <f t="shared" ref="AL214:AL225" si="2227">IF(AJ214=0,0,AK214/AJ214*1000)</f>
        <v>0</v>
      </c>
      <c r="AM214" s="65">
        <v>0</v>
      </c>
      <c r="AN214" s="106">
        <v>0</v>
      </c>
      <c r="AO214" s="66">
        <f t="shared" ref="AO214:AO225" si="2228">IF(AM214=0,0,AN214/AM214*1000)</f>
        <v>0</v>
      </c>
      <c r="AP214" s="65">
        <v>0</v>
      </c>
      <c r="AQ214" s="106">
        <v>0</v>
      </c>
      <c r="AR214" s="66">
        <f t="shared" ref="AR214:AR225" si="2229">IF(AP214=0,0,AQ214/AP214*1000)</f>
        <v>0</v>
      </c>
      <c r="AS214" s="65">
        <v>0</v>
      </c>
      <c r="AT214" s="106">
        <v>0</v>
      </c>
      <c r="AU214" s="66">
        <f t="shared" ref="AU214:AU225" si="2230">IF(AS214=0,0,AT214/AS214*1000)</f>
        <v>0</v>
      </c>
      <c r="AV214" s="65">
        <v>0</v>
      </c>
      <c r="AW214" s="106">
        <v>0</v>
      </c>
      <c r="AX214" s="66">
        <f t="shared" ref="AX214:AX225" si="2231">IF(AV214=0,0,AW214/AV214*1000)</f>
        <v>0</v>
      </c>
      <c r="AY214" s="65">
        <v>0</v>
      </c>
      <c r="AZ214" s="106">
        <v>0</v>
      </c>
      <c r="BA214" s="66">
        <f t="shared" ref="BA214:BA225" si="2232">IF(AY214=0,0,AZ214/AY214*1000)</f>
        <v>0</v>
      </c>
      <c r="BB214" s="65">
        <v>0</v>
      </c>
      <c r="BC214" s="106">
        <v>0</v>
      </c>
      <c r="BD214" s="66">
        <f t="shared" ref="BD214:BD225" si="2233">IF(BB214=0,0,BC214/BB214*1000)</f>
        <v>0</v>
      </c>
      <c r="BE214" s="105">
        <v>0.83359000000000005</v>
      </c>
      <c r="BF214" s="106">
        <v>35.89</v>
      </c>
      <c r="BG214" s="66">
        <f t="shared" ref="BG214:BG225" si="2234">IF(BE214=0,0,BF214/BE214*1000)</f>
        <v>43054.739140344769</v>
      </c>
      <c r="BH214" s="65">
        <v>0</v>
      </c>
      <c r="BI214" s="106">
        <v>0</v>
      </c>
      <c r="BJ214" s="66">
        <f t="shared" ref="BJ214:BJ225" si="2235">IF(BH214=0,0,BI214/BH214*1000)</f>
        <v>0</v>
      </c>
      <c r="BK214" s="65">
        <v>0</v>
      </c>
      <c r="BL214" s="106">
        <v>0</v>
      </c>
      <c r="BM214" s="66">
        <f t="shared" ref="BM214:BM225" si="2236">IF(BK214=0,0,BL214/BK214*1000)</f>
        <v>0</v>
      </c>
      <c r="BN214" s="65">
        <v>0</v>
      </c>
      <c r="BO214" s="106">
        <v>0</v>
      </c>
      <c r="BP214" s="66">
        <f t="shared" ref="BP214:BP225" si="2237">IF(BN214=0,0,BO214/BN214*1000)</f>
        <v>0</v>
      </c>
      <c r="BQ214" s="65">
        <v>0</v>
      </c>
      <c r="BR214" s="106">
        <v>0</v>
      </c>
      <c r="BS214" s="66">
        <f t="shared" ref="BS214:BS225" si="2238">IF(BQ214=0,0,BR214/BQ214*1000)</f>
        <v>0</v>
      </c>
      <c r="BT214" s="105">
        <v>24.587790000000002</v>
      </c>
      <c r="BU214" s="106">
        <v>1314.229</v>
      </c>
      <c r="BV214" s="66">
        <f t="shared" ref="BV214:BV225" si="2239">IF(BT214=0,0,BU214/BT214*1000)</f>
        <v>53450.472775308393</v>
      </c>
      <c r="BW214" s="65">
        <v>0</v>
      </c>
      <c r="BX214" s="106">
        <v>0</v>
      </c>
      <c r="BY214" s="66">
        <f t="shared" ref="BY214:BY225" si="2240">IF(BW214=0,0,BX214/BW214*1000)</f>
        <v>0</v>
      </c>
      <c r="BZ214" s="65">
        <v>0</v>
      </c>
      <c r="CA214" s="106">
        <v>0</v>
      </c>
      <c r="CB214" s="66">
        <f t="shared" ref="CB214:CB225" si="2241">IF(BZ214=0,0,CA214/BZ214*1000)</f>
        <v>0</v>
      </c>
      <c r="CC214" s="65">
        <v>0</v>
      </c>
      <c r="CD214" s="106">
        <v>0</v>
      </c>
      <c r="CE214" s="66">
        <f t="shared" ref="CE214:CE225" si="2242">IF(CC214=0,0,CD214/CC214*1000)</f>
        <v>0</v>
      </c>
      <c r="CF214" s="65">
        <v>0</v>
      </c>
      <c r="CG214" s="106">
        <v>0</v>
      </c>
      <c r="CH214" s="66">
        <f t="shared" ref="CH214:CH225" si="2243">IF(CF214=0,0,CG214/CF214*1000)</f>
        <v>0</v>
      </c>
      <c r="CI214" s="65">
        <v>0</v>
      </c>
      <c r="CJ214" s="106">
        <v>0</v>
      </c>
      <c r="CK214" s="66">
        <f t="shared" ref="CK214:CK225" si="2244">IF(CI214=0,0,CJ214/CI214*1000)</f>
        <v>0</v>
      </c>
      <c r="CL214" s="105">
        <v>0.21840000000000001</v>
      </c>
      <c r="CM214" s="106">
        <v>13.662000000000001</v>
      </c>
      <c r="CN214" s="66">
        <f t="shared" ref="CN214:CN225" si="2245">IF(CL214=0,0,CM214/CL214*1000)</f>
        <v>62554.945054945056</v>
      </c>
      <c r="CO214" s="65">
        <v>0</v>
      </c>
      <c r="CP214" s="106">
        <v>0</v>
      </c>
      <c r="CQ214" s="66">
        <f t="shared" ref="CQ214:CQ225" si="2246">IF(CO214=0,0,CP214/CO214*1000)</f>
        <v>0</v>
      </c>
      <c r="CR214" s="65">
        <v>0</v>
      </c>
      <c r="CS214" s="106">
        <v>0</v>
      </c>
      <c r="CT214" s="66">
        <f t="shared" ref="CT214:CT225" si="2247">IF(CR214=0,0,CS214/CR214*1000)</f>
        <v>0</v>
      </c>
      <c r="CU214" s="65">
        <v>0</v>
      </c>
      <c r="CV214" s="106">
        <v>0</v>
      </c>
      <c r="CW214" s="66">
        <f t="shared" ref="CW214:CW225" si="2248">IF(CU214=0,0,CV214/CU214*1000)</f>
        <v>0</v>
      </c>
      <c r="CX214" s="65">
        <v>0</v>
      </c>
      <c r="CY214" s="106">
        <v>0</v>
      </c>
      <c r="CZ214" s="66">
        <f t="shared" ref="CZ214:CZ225" si="2249">IF(CX214=0,0,CY214/CX214*1000)</f>
        <v>0</v>
      </c>
      <c r="DA214" s="65">
        <v>0</v>
      </c>
      <c r="DB214" s="106">
        <v>0</v>
      </c>
      <c r="DC214" s="66">
        <f t="shared" ref="DC214:DC225" si="2250">IF(DA214=0,0,DB214/DA214*1000)</f>
        <v>0</v>
      </c>
      <c r="DD214" s="65">
        <v>0</v>
      </c>
      <c r="DE214" s="106">
        <v>0</v>
      </c>
      <c r="DF214" s="66">
        <f t="shared" ref="DF214:DF225" si="2251">IF(DD214=0,0,DE214/DD214*1000)</f>
        <v>0</v>
      </c>
      <c r="DG214" s="65">
        <v>0</v>
      </c>
      <c r="DH214" s="106">
        <v>0</v>
      </c>
      <c r="DI214" s="66">
        <f t="shared" ref="DI214:DI225" si="2252">IF(DG214=0,0,DH214/DG214*1000)</f>
        <v>0</v>
      </c>
      <c r="DJ214" s="65">
        <v>0</v>
      </c>
      <c r="DK214" s="106">
        <v>0</v>
      </c>
      <c r="DL214" s="66">
        <f t="shared" ref="DL214:DL225" si="2253">IF(DJ214=0,0,DK214/DJ214*1000)</f>
        <v>0</v>
      </c>
      <c r="DM214" s="65">
        <v>0</v>
      </c>
      <c r="DN214" s="106">
        <v>0</v>
      </c>
      <c r="DO214" s="66">
        <f t="shared" ref="DO214:DO225" si="2254">IF(DM214=0,0,DN214/DM214*1000)</f>
        <v>0</v>
      </c>
      <c r="DP214" s="65">
        <v>0</v>
      </c>
      <c r="DQ214" s="106">
        <v>0</v>
      </c>
      <c r="DR214" s="66">
        <f t="shared" ref="DR214:DR225" si="2255">IF(DP214=0,0,DQ214/DP214*1000)</f>
        <v>0</v>
      </c>
      <c r="DS214" s="65">
        <v>0</v>
      </c>
      <c r="DT214" s="106">
        <v>0</v>
      </c>
      <c r="DU214" s="66">
        <f t="shared" ref="DU214:DU225" si="2256">IF(DS214=0,0,DT214/DS214*1000)</f>
        <v>0</v>
      </c>
      <c r="DV214" s="65">
        <v>0</v>
      </c>
      <c r="DW214" s="106">
        <v>0</v>
      </c>
      <c r="DX214" s="66">
        <f t="shared" ref="DX214:DX225" si="2257">IF(DV214=0,0,DW214/DV214*1000)</f>
        <v>0</v>
      </c>
      <c r="DY214" s="65">
        <v>0</v>
      </c>
      <c r="DZ214" s="106">
        <v>0</v>
      </c>
      <c r="EA214" s="66">
        <f t="shared" ref="EA214:EA225" si="2258">IF(DY214=0,0,DZ214/DY214*1000)</f>
        <v>0</v>
      </c>
      <c r="EB214" s="105">
        <v>5.6929699999999999</v>
      </c>
      <c r="EC214" s="106">
        <v>341.17899999999997</v>
      </c>
      <c r="ED214" s="66">
        <f t="shared" ref="ED214:ED225" si="2259">IF(EB214=0,0,EC214/EB214*1000)</f>
        <v>59929.878429009812</v>
      </c>
      <c r="EE214" s="65">
        <v>0</v>
      </c>
      <c r="EF214" s="106">
        <v>0</v>
      </c>
      <c r="EG214" s="66">
        <f t="shared" ref="EG214:EG225" si="2260">IF(EE214=0,0,EF214/EE214*1000)</f>
        <v>0</v>
      </c>
      <c r="EH214" s="65">
        <v>0</v>
      </c>
      <c r="EI214" s="106">
        <v>0</v>
      </c>
      <c r="EJ214" s="66">
        <f t="shared" ref="EJ214:EJ225" si="2261">IF(EH214=0,0,EI214/EH214*1000)</f>
        <v>0</v>
      </c>
      <c r="EK214" s="65">
        <v>0</v>
      </c>
      <c r="EL214" s="106">
        <v>0</v>
      </c>
      <c r="EM214" s="66">
        <f t="shared" ref="EM214:EM225" si="2262">IF(EK214=0,0,EL214/EK214*1000)</f>
        <v>0</v>
      </c>
      <c r="EN214" s="65">
        <v>0</v>
      </c>
      <c r="EO214" s="106">
        <v>0</v>
      </c>
      <c r="EP214" s="66">
        <f t="shared" ref="EP214:EP225" si="2263">IF(EN214=0,0,EO214/EN214*1000)</f>
        <v>0</v>
      </c>
      <c r="EQ214" s="65">
        <v>0</v>
      </c>
      <c r="ER214" s="106">
        <v>0</v>
      </c>
      <c r="ES214" s="66">
        <f t="shared" ref="ES214:ES225" si="2264">IF(EQ214=0,0,ER214/EQ214*1000)</f>
        <v>0</v>
      </c>
      <c r="ET214" s="65">
        <v>0</v>
      </c>
      <c r="EU214" s="106">
        <v>0</v>
      </c>
      <c r="EV214" s="66">
        <f t="shared" ref="EV214:EV225" si="2265">IF(ET214=0,0,EU214/ET214*1000)</f>
        <v>0</v>
      </c>
      <c r="EW214" s="65">
        <v>0</v>
      </c>
      <c r="EX214" s="106">
        <v>0</v>
      </c>
      <c r="EY214" s="66">
        <f t="shared" ref="EY214:EY225" si="2266">IF(EW214=0,0,EX214/EW214*1000)</f>
        <v>0</v>
      </c>
      <c r="EZ214" s="65">
        <v>0</v>
      </c>
      <c r="FA214" s="106">
        <v>0</v>
      </c>
      <c r="FB214" s="66">
        <f t="shared" ref="FB214:FB225" si="2267">IF(EZ214=0,0,FA214/EZ214*1000)</f>
        <v>0</v>
      </c>
      <c r="FC214" s="105">
        <v>241.84625</v>
      </c>
      <c r="FD214" s="106">
        <v>15285.68</v>
      </c>
      <c r="FE214" s="66">
        <f t="shared" ref="FE214:FE225" si="2268">IF(FC214=0,0,FD214/FC214*1000)</f>
        <v>63204.122453831726</v>
      </c>
      <c r="FF214" s="105">
        <v>64.151759999999996</v>
      </c>
      <c r="FG214" s="106">
        <v>4417.1760000000004</v>
      </c>
      <c r="FH214" s="66">
        <f t="shared" ref="FH214:FH225" si="2269">IF(FF214=0,0,FG214/FF214*1000)</f>
        <v>68855.102338579658</v>
      </c>
      <c r="FI214" s="65">
        <v>0</v>
      </c>
      <c r="FJ214" s="106">
        <v>0</v>
      </c>
      <c r="FK214" s="66">
        <f t="shared" ref="FK214:FK225" si="2270">IF(FI214=0,0,FJ214/FI214*1000)</f>
        <v>0</v>
      </c>
      <c r="FL214" s="65">
        <v>0</v>
      </c>
      <c r="FM214" s="106">
        <v>0</v>
      </c>
      <c r="FN214" s="66">
        <f t="shared" ref="FN214:FN225" si="2271">IF(FL214=0,0,FM214/FL214*1000)</f>
        <v>0</v>
      </c>
      <c r="FO214" s="65">
        <v>0</v>
      </c>
      <c r="FP214" s="106">
        <v>0</v>
      </c>
      <c r="FQ214" s="66">
        <f t="shared" ref="FQ214:FQ225" si="2272">IF(FO214=0,0,FP214/FO214*1000)</f>
        <v>0</v>
      </c>
      <c r="FR214" s="65">
        <v>0</v>
      </c>
      <c r="FS214" s="106">
        <v>0</v>
      </c>
      <c r="FT214" s="66">
        <f t="shared" ref="FT214:FT225" si="2273">IF(FR214=0,0,FS214/FR214*1000)</f>
        <v>0</v>
      </c>
      <c r="FU214" s="65">
        <v>0</v>
      </c>
      <c r="FV214" s="106">
        <v>0</v>
      </c>
      <c r="FW214" s="66">
        <f t="shared" ref="FW214:FW225" si="2274">IF(FU214=0,0,FV214/FU214*1000)</f>
        <v>0</v>
      </c>
      <c r="FX214" s="65">
        <v>0</v>
      </c>
      <c r="FY214" s="106">
        <v>0</v>
      </c>
      <c r="FZ214" s="66">
        <f t="shared" ref="FZ214:FZ225" si="2275">IF(FX214=0,0,FY214/FX214*1000)</f>
        <v>0</v>
      </c>
      <c r="GA214" s="65">
        <v>0</v>
      </c>
      <c r="GB214" s="106">
        <v>0</v>
      </c>
      <c r="GC214" s="66">
        <f t="shared" ref="GC214:GC225" si="2276">IF(GA214=0,0,GB214/GA214*1000)</f>
        <v>0</v>
      </c>
      <c r="GD214" s="65">
        <v>0</v>
      </c>
      <c r="GE214" s="106">
        <v>0</v>
      </c>
      <c r="GF214" s="66">
        <f t="shared" ref="GF214:GF225" si="2277">IF(GD214=0,0,GE214/GD214*1000)</f>
        <v>0</v>
      </c>
      <c r="GG214" s="65">
        <v>0</v>
      </c>
      <c r="GH214" s="106">
        <v>0</v>
      </c>
      <c r="GI214" s="66">
        <f t="shared" ref="GI214:GI225" si="2278">IF(GG214=0,0,GH214/GG214*1000)</f>
        <v>0</v>
      </c>
      <c r="GJ214" s="65">
        <v>0</v>
      </c>
      <c r="GK214" s="106">
        <v>0</v>
      </c>
      <c r="GL214" s="66">
        <f t="shared" ref="GL214:GL225" si="2279">IF(GJ214=0,0,GK214/GJ214*1000)</f>
        <v>0</v>
      </c>
      <c r="GM214" s="65">
        <v>0</v>
      </c>
      <c r="GN214" s="106">
        <v>0</v>
      </c>
      <c r="GO214" s="66">
        <f t="shared" ref="GO214:GO225" si="2280">IF(GM214=0,0,GN214/GM214*1000)</f>
        <v>0</v>
      </c>
      <c r="GP214" s="65">
        <v>0</v>
      </c>
      <c r="GQ214" s="106">
        <v>0</v>
      </c>
      <c r="GR214" s="66">
        <f t="shared" ref="GR214:GR225" si="2281">IF(GP214=0,0,GQ214/GP214*1000)</f>
        <v>0</v>
      </c>
      <c r="GS214" s="65">
        <v>0</v>
      </c>
      <c r="GT214" s="106">
        <v>0</v>
      </c>
      <c r="GU214" s="66">
        <f t="shared" ref="GU214:GU225" si="2282">IF(GS214=0,0,GT214/GS214*1000)</f>
        <v>0</v>
      </c>
      <c r="GV214" s="65">
        <v>0</v>
      </c>
      <c r="GW214" s="106">
        <v>0</v>
      </c>
      <c r="GX214" s="66">
        <f t="shared" ref="GX214:GX225" si="2283">IF(GV214=0,0,GW214/GV214*1000)</f>
        <v>0</v>
      </c>
      <c r="GY214" s="65">
        <v>0</v>
      </c>
      <c r="GZ214" s="106">
        <v>0</v>
      </c>
      <c r="HA214" s="66">
        <f t="shared" ref="HA214:HA225" si="2284">IF(GY214=0,0,GZ214/GY214*1000)</f>
        <v>0</v>
      </c>
      <c r="HB214" s="65">
        <v>0</v>
      </c>
      <c r="HC214" s="106">
        <v>0</v>
      </c>
      <c r="HD214" s="66">
        <f t="shared" ref="HD214:HD225" si="2285">IF(HB214=0,0,HC214/HB214*1000)</f>
        <v>0</v>
      </c>
      <c r="HE214" s="65">
        <v>0</v>
      </c>
      <c r="HF214" s="106">
        <v>0</v>
      </c>
      <c r="HG214" s="66">
        <f t="shared" ref="HG214:HG225" si="2286">IF(HE214=0,0,HF214/HE214*1000)</f>
        <v>0</v>
      </c>
      <c r="HH214" s="65">
        <v>0</v>
      </c>
      <c r="HI214" s="106">
        <v>0</v>
      </c>
      <c r="HJ214" s="66">
        <f t="shared" ref="HJ214:HJ225" si="2287">IF(HH214=0,0,HI214/HH214*1000)</f>
        <v>0</v>
      </c>
      <c r="HK214" s="65">
        <v>0</v>
      </c>
      <c r="HL214" s="106">
        <v>0</v>
      </c>
      <c r="HM214" s="66">
        <f t="shared" ref="HM214:HM225" si="2288">IF(HK214=0,0,HL214/HK214*1000)</f>
        <v>0</v>
      </c>
      <c r="HN214" s="65">
        <v>0</v>
      </c>
      <c r="HO214" s="106">
        <v>0</v>
      </c>
      <c r="HP214" s="66">
        <f t="shared" ref="HP214:HP225" si="2289">IF(HN214=0,0,HO214/HN214*1000)</f>
        <v>0</v>
      </c>
      <c r="HQ214" s="65">
        <v>0</v>
      </c>
      <c r="HR214" s="106">
        <v>0</v>
      </c>
      <c r="HS214" s="66">
        <f t="shared" ref="HS214:HS225" si="2290">IF(HQ214=0,0,HR214/HQ214*1000)</f>
        <v>0</v>
      </c>
      <c r="HT214" s="65">
        <v>0</v>
      </c>
      <c r="HU214" s="106">
        <v>0</v>
      </c>
      <c r="HV214" s="66">
        <f t="shared" ref="HV214:HV225" si="2291">IF(HT214=0,0,HU214/HT214*1000)</f>
        <v>0</v>
      </c>
      <c r="HW214" s="65">
        <v>0</v>
      </c>
      <c r="HX214" s="106">
        <v>0</v>
      </c>
      <c r="HY214" s="66">
        <f t="shared" ref="HY214:HY225" si="2292">IF(HW214=0,0,HX214/HW214*1000)</f>
        <v>0</v>
      </c>
      <c r="HZ214" s="65">
        <v>0</v>
      </c>
      <c r="IA214" s="106">
        <v>0</v>
      </c>
      <c r="IB214" s="66">
        <f t="shared" ref="IB214:IB225" si="2293">IF(HZ214=0,0,IA214/HZ214*1000)</f>
        <v>0</v>
      </c>
      <c r="IC214" s="65">
        <v>0</v>
      </c>
      <c r="ID214" s="106">
        <v>0</v>
      </c>
      <c r="IE214" s="66">
        <f t="shared" ref="IE214:IE225" si="2294">IF(IC214=0,0,ID214/IC214*1000)</f>
        <v>0</v>
      </c>
      <c r="IF214" s="65">
        <v>0</v>
      </c>
      <c r="IG214" s="106">
        <v>0</v>
      </c>
      <c r="IH214" s="66">
        <f t="shared" ref="IH214:IH225" si="2295">IF(IF214=0,0,IG214/IF214*1000)</f>
        <v>0</v>
      </c>
      <c r="II214" s="65">
        <v>0</v>
      </c>
      <c r="IJ214" s="106">
        <v>0</v>
      </c>
      <c r="IK214" s="66">
        <f t="shared" ref="IK214:IK225" si="2296">IF(II214=0,0,IJ214/II214*1000)</f>
        <v>0</v>
      </c>
      <c r="IL214" s="65">
        <v>0</v>
      </c>
      <c r="IM214" s="106">
        <v>0</v>
      </c>
      <c r="IN214" s="66">
        <f t="shared" ref="IN214:IN225" si="2297">IF(IL214=0,0,IM214/IL214*1000)</f>
        <v>0</v>
      </c>
      <c r="IO214" s="105">
        <v>2.2000000000000002</v>
      </c>
      <c r="IP214" s="106">
        <v>390.54399999999998</v>
      </c>
      <c r="IQ214" s="66">
        <f t="shared" ref="IQ214:IQ225" si="2298">IF(IO214=0,0,IP214/IO214*1000)</f>
        <v>177519.99999999997</v>
      </c>
      <c r="IR214" s="65">
        <v>0</v>
      </c>
      <c r="IS214" s="106">
        <v>0</v>
      </c>
      <c r="IT214" s="66">
        <f t="shared" ref="IT214:IT225" si="2299">IF(IR214=0,0,IS214/IR214*1000)</f>
        <v>0</v>
      </c>
      <c r="IU214" s="65">
        <v>0</v>
      </c>
      <c r="IV214" s="106">
        <v>0</v>
      </c>
      <c r="IW214" s="66">
        <f t="shared" ref="IW214:IW225" si="2300">IF(IU214=0,0,IV214/IU214*1000)</f>
        <v>0</v>
      </c>
      <c r="IX214" s="105">
        <v>3.0000000000000001E-3</v>
      </c>
      <c r="IY214" s="106">
        <v>0.54300000000000004</v>
      </c>
      <c r="IZ214" s="66">
        <f t="shared" ref="IZ214:IZ225" si="2301">IF(IX214=0,0,IY214/IX214*1000)</f>
        <v>181000</v>
      </c>
      <c r="JA214" s="65">
        <v>0</v>
      </c>
      <c r="JB214" s="106">
        <v>0</v>
      </c>
      <c r="JC214" s="66">
        <f t="shared" ref="JC214:JC225" si="2302">IF(JA214=0,0,JB214/JA214*1000)</f>
        <v>0</v>
      </c>
      <c r="JD214" s="105">
        <v>1.56379</v>
      </c>
      <c r="JE214" s="106">
        <v>84.179000000000002</v>
      </c>
      <c r="JF214" s="66">
        <f t="shared" ref="JF214:JF225" si="2303">IF(JD214=0,0,JE214/JD214*1000)</f>
        <v>53830.117854699158</v>
      </c>
      <c r="JG214" s="65">
        <v>0</v>
      </c>
      <c r="JH214" s="106">
        <v>0</v>
      </c>
      <c r="JI214" s="66">
        <f t="shared" ref="JI214:JI225" si="2304">IF(JG214=0,0,JH214/JG214*1000)</f>
        <v>0</v>
      </c>
      <c r="JJ214" s="11">
        <f>SUMIF($C$5:$JI$5,"Ton",C214:JI214)</f>
        <v>371.39222000000001</v>
      </c>
      <c r="JK214" s="21">
        <f>SUMIF($C$5:$JI$5,"F*",C214:JI214)</f>
        <v>23567.066000000003</v>
      </c>
    </row>
    <row r="215" spans="1:283" x14ac:dyDescent="0.3">
      <c r="A215" s="57">
        <v>2025</v>
      </c>
      <c r="B215" s="58" t="s">
        <v>6</v>
      </c>
      <c r="C215" s="65">
        <v>0</v>
      </c>
      <c r="D215" s="106">
        <v>0</v>
      </c>
      <c r="E215" s="66">
        <f t="shared" ref="E215:E216" si="2305">IF(C215=0,0,D215/C215*1000)</f>
        <v>0</v>
      </c>
      <c r="F215" s="105">
        <v>0.32556000000000002</v>
      </c>
      <c r="G215" s="106">
        <v>21.350999999999999</v>
      </c>
      <c r="H215" s="66">
        <f t="shared" si="2217"/>
        <v>65582.381127902685</v>
      </c>
      <c r="I215" s="65">
        <v>0</v>
      </c>
      <c r="J215" s="106">
        <v>0</v>
      </c>
      <c r="K215" s="66">
        <f t="shared" si="2218"/>
        <v>0</v>
      </c>
      <c r="L215" s="105">
        <v>3.9460000000000002E-2</v>
      </c>
      <c r="M215" s="106">
        <v>1.95</v>
      </c>
      <c r="N215" s="66">
        <f t="shared" si="2219"/>
        <v>49417.131272174352</v>
      </c>
      <c r="O215" s="65">
        <v>0</v>
      </c>
      <c r="P215" s="106">
        <v>0</v>
      </c>
      <c r="Q215" s="66">
        <f t="shared" si="2220"/>
        <v>0</v>
      </c>
      <c r="R215" s="65">
        <v>0</v>
      </c>
      <c r="S215" s="106">
        <v>0</v>
      </c>
      <c r="T215" s="66">
        <f t="shared" si="2221"/>
        <v>0</v>
      </c>
      <c r="U215" s="65">
        <v>0</v>
      </c>
      <c r="V215" s="106">
        <v>0</v>
      </c>
      <c r="W215" s="66">
        <f t="shared" si="2222"/>
        <v>0</v>
      </c>
      <c r="X215" s="105">
        <v>6.3322099999999999</v>
      </c>
      <c r="Y215" s="106">
        <v>434.04899999999998</v>
      </c>
      <c r="Z215" s="66">
        <f t="shared" si="2223"/>
        <v>68546.210564715948</v>
      </c>
      <c r="AA215" s="65">
        <v>0</v>
      </c>
      <c r="AB215" s="106">
        <v>0</v>
      </c>
      <c r="AC215" s="66">
        <f t="shared" si="2224"/>
        <v>0</v>
      </c>
      <c r="AD215" s="65">
        <v>0</v>
      </c>
      <c r="AE215" s="106">
        <v>0</v>
      </c>
      <c r="AF215" s="66">
        <f t="shared" si="2225"/>
        <v>0</v>
      </c>
      <c r="AG215" s="65">
        <v>0</v>
      </c>
      <c r="AH215" s="106">
        <v>0</v>
      </c>
      <c r="AI215" s="66">
        <f t="shared" si="2226"/>
        <v>0</v>
      </c>
      <c r="AJ215" s="65">
        <v>0</v>
      </c>
      <c r="AK215" s="106">
        <v>0</v>
      </c>
      <c r="AL215" s="66">
        <f t="shared" si="2227"/>
        <v>0</v>
      </c>
      <c r="AM215" s="65">
        <v>0</v>
      </c>
      <c r="AN215" s="106">
        <v>0</v>
      </c>
      <c r="AO215" s="66">
        <f t="shared" si="2228"/>
        <v>0</v>
      </c>
      <c r="AP215" s="65">
        <v>0</v>
      </c>
      <c r="AQ215" s="106">
        <v>0</v>
      </c>
      <c r="AR215" s="66">
        <f t="shared" si="2229"/>
        <v>0</v>
      </c>
      <c r="AS215" s="105">
        <v>3.5560000000000001E-2</v>
      </c>
      <c r="AT215" s="106">
        <v>1.1759999999999999</v>
      </c>
      <c r="AU215" s="66">
        <f t="shared" si="2230"/>
        <v>33070.86614173228</v>
      </c>
      <c r="AV215" s="65">
        <v>0</v>
      </c>
      <c r="AW215" s="106">
        <v>0</v>
      </c>
      <c r="AX215" s="66">
        <f t="shared" si="2231"/>
        <v>0</v>
      </c>
      <c r="AY215" s="65">
        <v>0</v>
      </c>
      <c r="AZ215" s="106">
        <v>0</v>
      </c>
      <c r="BA215" s="66">
        <f t="shared" si="2232"/>
        <v>0</v>
      </c>
      <c r="BB215" s="65">
        <v>0</v>
      </c>
      <c r="BC215" s="106">
        <v>0</v>
      </c>
      <c r="BD215" s="66">
        <f t="shared" si="2233"/>
        <v>0</v>
      </c>
      <c r="BE215" s="105">
        <v>1.35745</v>
      </c>
      <c r="BF215" s="106">
        <v>76.200999999999993</v>
      </c>
      <c r="BG215" s="66">
        <f t="shared" si="2234"/>
        <v>56135.400935577731</v>
      </c>
      <c r="BH215" s="65">
        <v>0</v>
      </c>
      <c r="BI215" s="106">
        <v>0</v>
      </c>
      <c r="BJ215" s="66">
        <f t="shared" si="2235"/>
        <v>0</v>
      </c>
      <c r="BK215" s="65">
        <v>0</v>
      </c>
      <c r="BL215" s="106">
        <v>0</v>
      </c>
      <c r="BM215" s="66">
        <f t="shared" si="2236"/>
        <v>0</v>
      </c>
      <c r="BN215" s="65">
        <v>0</v>
      </c>
      <c r="BO215" s="106">
        <v>0</v>
      </c>
      <c r="BP215" s="66">
        <f t="shared" si="2237"/>
        <v>0</v>
      </c>
      <c r="BQ215" s="65">
        <v>0</v>
      </c>
      <c r="BR215" s="106">
        <v>0</v>
      </c>
      <c r="BS215" s="66">
        <f t="shared" si="2238"/>
        <v>0</v>
      </c>
      <c r="BT215" s="105">
        <v>17.692709999999998</v>
      </c>
      <c r="BU215" s="106">
        <v>1012.249</v>
      </c>
      <c r="BV215" s="66">
        <f t="shared" si="2239"/>
        <v>57212.772944336968</v>
      </c>
      <c r="BW215" s="65">
        <v>0</v>
      </c>
      <c r="BX215" s="106">
        <v>0</v>
      </c>
      <c r="BY215" s="66">
        <f t="shared" si="2240"/>
        <v>0</v>
      </c>
      <c r="BZ215" s="65">
        <v>0</v>
      </c>
      <c r="CA215" s="106">
        <v>0</v>
      </c>
      <c r="CB215" s="66">
        <f t="shared" si="2241"/>
        <v>0</v>
      </c>
      <c r="CC215" s="65">
        <v>0</v>
      </c>
      <c r="CD215" s="106">
        <v>0</v>
      </c>
      <c r="CE215" s="66">
        <f t="shared" si="2242"/>
        <v>0</v>
      </c>
      <c r="CF215" s="65">
        <v>0</v>
      </c>
      <c r="CG215" s="106">
        <v>0</v>
      </c>
      <c r="CH215" s="66">
        <f t="shared" si="2243"/>
        <v>0</v>
      </c>
      <c r="CI215" s="65">
        <v>0</v>
      </c>
      <c r="CJ215" s="106">
        <v>0</v>
      </c>
      <c r="CK215" s="66">
        <f t="shared" si="2244"/>
        <v>0</v>
      </c>
      <c r="CL215" s="105">
        <v>0.1512</v>
      </c>
      <c r="CM215" s="106">
        <v>10.372</v>
      </c>
      <c r="CN215" s="66">
        <f t="shared" si="2245"/>
        <v>68597.8835978836</v>
      </c>
      <c r="CO215" s="65">
        <v>0</v>
      </c>
      <c r="CP215" s="106">
        <v>0</v>
      </c>
      <c r="CQ215" s="66">
        <f t="shared" si="2246"/>
        <v>0</v>
      </c>
      <c r="CR215" s="65">
        <v>0</v>
      </c>
      <c r="CS215" s="106">
        <v>0</v>
      </c>
      <c r="CT215" s="66">
        <f t="shared" si="2247"/>
        <v>0</v>
      </c>
      <c r="CU215" s="65">
        <v>0</v>
      </c>
      <c r="CV215" s="106">
        <v>0</v>
      </c>
      <c r="CW215" s="66">
        <f t="shared" si="2248"/>
        <v>0</v>
      </c>
      <c r="CX215" s="65">
        <v>0</v>
      </c>
      <c r="CY215" s="106">
        <v>0</v>
      </c>
      <c r="CZ215" s="66">
        <f t="shared" si="2249"/>
        <v>0</v>
      </c>
      <c r="DA215" s="65">
        <v>0</v>
      </c>
      <c r="DB215" s="106">
        <v>0</v>
      </c>
      <c r="DC215" s="66">
        <f t="shared" si="2250"/>
        <v>0</v>
      </c>
      <c r="DD215" s="65">
        <v>0</v>
      </c>
      <c r="DE215" s="106">
        <v>0</v>
      </c>
      <c r="DF215" s="66">
        <f t="shared" si="2251"/>
        <v>0</v>
      </c>
      <c r="DG215" s="65">
        <v>0</v>
      </c>
      <c r="DH215" s="106">
        <v>0</v>
      </c>
      <c r="DI215" s="66">
        <f t="shared" si="2252"/>
        <v>0</v>
      </c>
      <c r="DJ215" s="65">
        <v>0</v>
      </c>
      <c r="DK215" s="106">
        <v>0</v>
      </c>
      <c r="DL215" s="66">
        <f t="shared" si="2253"/>
        <v>0</v>
      </c>
      <c r="DM215" s="65">
        <v>0</v>
      </c>
      <c r="DN215" s="106">
        <v>0</v>
      </c>
      <c r="DO215" s="66">
        <f t="shared" si="2254"/>
        <v>0</v>
      </c>
      <c r="DP215" s="65">
        <v>0</v>
      </c>
      <c r="DQ215" s="106">
        <v>0</v>
      </c>
      <c r="DR215" s="66">
        <f t="shared" si="2255"/>
        <v>0</v>
      </c>
      <c r="DS215" s="65">
        <v>0</v>
      </c>
      <c r="DT215" s="106">
        <v>0</v>
      </c>
      <c r="DU215" s="66">
        <f t="shared" si="2256"/>
        <v>0</v>
      </c>
      <c r="DV215" s="65">
        <v>0</v>
      </c>
      <c r="DW215" s="106">
        <v>0</v>
      </c>
      <c r="DX215" s="66">
        <f t="shared" si="2257"/>
        <v>0</v>
      </c>
      <c r="DY215" s="65">
        <v>0</v>
      </c>
      <c r="DZ215" s="106">
        <v>0</v>
      </c>
      <c r="EA215" s="66">
        <f t="shared" si="2258"/>
        <v>0</v>
      </c>
      <c r="EB215" s="105">
        <v>2.9610799999999999</v>
      </c>
      <c r="EC215" s="106">
        <v>324.26600000000002</v>
      </c>
      <c r="ED215" s="66">
        <f t="shared" si="2259"/>
        <v>109509.36820349333</v>
      </c>
      <c r="EE215" s="65">
        <v>0</v>
      </c>
      <c r="EF215" s="106">
        <v>0</v>
      </c>
      <c r="EG215" s="66">
        <f t="shared" si="2260"/>
        <v>0</v>
      </c>
      <c r="EH215" s="65">
        <v>0</v>
      </c>
      <c r="EI215" s="106">
        <v>0</v>
      </c>
      <c r="EJ215" s="66">
        <f t="shared" si="2261"/>
        <v>0</v>
      </c>
      <c r="EK215" s="65">
        <v>0</v>
      </c>
      <c r="EL215" s="106">
        <v>0</v>
      </c>
      <c r="EM215" s="66">
        <f t="shared" si="2262"/>
        <v>0</v>
      </c>
      <c r="EN215" s="65">
        <v>0</v>
      </c>
      <c r="EO215" s="106">
        <v>0</v>
      </c>
      <c r="EP215" s="66">
        <f t="shared" si="2263"/>
        <v>0</v>
      </c>
      <c r="EQ215" s="65">
        <v>0</v>
      </c>
      <c r="ER215" s="106">
        <v>0</v>
      </c>
      <c r="ES215" s="66">
        <f t="shared" si="2264"/>
        <v>0</v>
      </c>
      <c r="ET215" s="65">
        <v>0</v>
      </c>
      <c r="EU215" s="106">
        <v>0</v>
      </c>
      <c r="EV215" s="66">
        <f t="shared" si="2265"/>
        <v>0</v>
      </c>
      <c r="EW215" s="65">
        <v>0</v>
      </c>
      <c r="EX215" s="106">
        <v>0</v>
      </c>
      <c r="EY215" s="66">
        <f t="shared" si="2266"/>
        <v>0</v>
      </c>
      <c r="EZ215" s="105">
        <v>5.226</v>
      </c>
      <c r="FA215" s="106">
        <v>504.27199999999999</v>
      </c>
      <c r="FB215" s="66">
        <f t="shared" si="2267"/>
        <v>96492.920015308075</v>
      </c>
      <c r="FC215" s="105">
        <v>11.60994</v>
      </c>
      <c r="FD215" s="106">
        <v>966.86500000000001</v>
      </c>
      <c r="FE215" s="66">
        <f t="shared" si="2268"/>
        <v>83279.069487008543</v>
      </c>
      <c r="FF215" s="105">
        <v>41.570949999999996</v>
      </c>
      <c r="FG215" s="106">
        <v>2236.1129999999998</v>
      </c>
      <c r="FH215" s="66">
        <f t="shared" si="2269"/>
        <v>53790.279028985387</v>
      </c>
      <c r="FI215" s="65">
        <v>0</v>
      </c>
      <c r="FJ215" s="106">
        <v>0</v>
      </c>
      <c r="FK215" s="66">
        <f t="shared" si="2270"/>
        <v>0</v>
      </c>
      <c r="FL215" s="65">
        <v>0</v>
      </c>
      <c r="FM215" s="106">
        <v>0</v>
      </c>
      <c r="FN215" s="66">
        <f t="shared" si="2271"/>
        <v>0</v>
      </c>
      <c r="FO215" s="65">
        <v>0</v>
      </c>
      <c r="FP215" s="106">
        <v>0</v>
      </c>
      <c r="FQ215" s="66">
        <f t="shared" si="2272"/>
        <v>0</v>
      </c>
      <c r="FR215" s="65">
        <v>0</v>
      </c>
      <c r="FS215" s="106">
        <v>0</v>
      </c>
      <c r="FT215" s="66">
        <f t="shared" si="2273"/>
        <v>0</v>
      </c>
      <c r="FU215" s="65">
        <v>0</v>
      </c>
      <c r="FV215" s="106">
        <v>0</v>
      </c>
      <c r="FW215" s="66">
        <f t="shared" si="2274"/>
        <v>0</v>
      </c>
      <c r="FX215" s="65">
        <v>0</v>
      </c>
      <c r="FY215" s="106">
        <v>0</v>
      </c>
      <c r="FZ215" s="66">
        <f t="shared" si="2275"/>
        <v>0</v>
      </c>
      <c r="GA215" s="65">
        <v>0</v>
      </c>
      <c r="GB215" s="106">
        <v>0</v>
      </c>
      <c r="GC215" s="66">
        <f t="shared" si="2276"/>
        <v>0</v>
      </c>
      <c r="GD215" s="65">
        <v>0</v>
      </c>
      <c r="GE215" s="106">
        <v>0</v>
      </c>
      <c r="GF215" s="66">
        <f t="shared" si="2277"/>
        <v>0</v>
      </c>
      <c r="GG215" s="65">
        <v>0</v>
      </c>
      <c r="GH215" s="106">
        <v>0</v>
      </c>
      <c r="GI215" s="66">
        <f t="shared" si="2278"/>
        <v>0</v>
      </c>
      <c r="GJ215" s="65">
        <v>0</v>
      </c>
      <c r="GK215" s="106">
        <v>0</v>
      </c>
      <c r="GL215" s="66">
        <f t="shared" si="2279"/>
        <v>0</v>
      </c>
      <c r="GM215" s="65">
        <v>0</v>
      </c>
      <c r="GN215" s="106">
        <v>0</v>
      </c>
      <c r="GO215" s="66">
        <f t="shared" si="2280"/>
        <v>0</v>
      </c>
      <c r="GP215" s="65">
        <v>0</v>
      </c>
      <c r="GQ215" s="106">
        <v>0</v>
      </c>
      <c r="GR215" s="66">
        <f t="shared" si="2281"/>
        <v>0</v>
      </c>
      <c r="GS215" s="65">
        <v>0</v>
      </c>
      <c r="GT215" s="106">
        <v>0</v>
      </c>
      <c r="GU215" s="66">
        <f t="shared" si="2282"/>
        <v>0</v>
      </c>
      <c r="GV215" s="65">
        <v>0</v>
      </c>
      <c r="GW215" s="106">
        <v>0</v>
      </c>
      <c r="GX215" s="66">
        <f t="shared" si="2283"/>
        <v>0</v>
      </c>
      <c r="GY215" s="65">
        <v>0</v>
      </c>
      <c r="GZ215" s="106">
        <v>0</v>
      </c>
      <c r="HA215" s="66">
        <f t="shared" si="2284"/>
        <v>0</v>
      </c>
      <c r="HB215" s="65">
        <v>0</v>
      </c>
      <c r="HC215" s="106">
        <v>0</v>
      </c>
      <c r="HD215" s="66">
        <f t="shared" si="2285"/>
        <v>0</v>
      </c>
      <c r="HE215" s="65">
        <v>0</v>
      </c>
      <c r="HF215" s="106">
        <v>0</v>
      </c>
      <c r="HG215" s="66">
        <f t="shared" si="2286"/>
        <v>0</v>
      </c>
      <c r="HH215" s="65">
        <v>0</v>
      </c>
      <c r="HI215" s="106">
        <v>0</v>
      </c>
      <c r="HJ215" s="66">
        <f t="shared" si="2287"/>
        <v>0</v>
      </c>
      <c r="HK215" s="65">
        <v>0</v>
      </c>
      <c r="HL215" s="106">
        <v>0</v>
      </c>
      <c r="HM215" s="66">
        <f t="shared" si="2288"/>
        <v>0</v>
      </c>
      <c r="HN215" s="65">
        <v>0</v>
      </c>
      <c r="HO215" s="106">
        <v>0</v>
      </c>
      <c r="HP215" s="66">
        <f t="shared" si="2289"/>
        <v>0</v>
      </c>
      <c r="HQ215" s="65">
        <v>0</v>
      </c>
      <c r="HR215" s="106">
        <v>0</v>
      </c>
      <c r="HS215" s="66">
        <f t="shared" si="2290"/>
        <v>0</v>
      </c>
      <c r="HT215" s="65">
        <v>0</v>
      </c>
      <c r="HU215" s="106">
        <v>0</v>
      </c>
      <c r="HV215" s="66">
        <f t="shared" si="2291"/>
        <v>0</v>
      </c>
      <c r="HW215" s="65">
        <v>0</v>
      </c>
      <c r="HX215" s="106">
        <v>0</v>
      </c>
      <c r="HY215" s="66">
        <f t="shared" si="2292"/>
        <v>0</v>
      </c>
      <c r="HZ215" s="65">
        <v>0</v>
      </c>
      <c r="IA215" s="106">
        <v>0</v>
      </c>
      <c r="IB215" s="66">
        <f t="shared" si="2293"/>
        <v>0</v>
      </c>
      <c r="IC215" s="65">
        <v>0</v>
      </c>
      <c r="ID215" s="106">
        <v>0</v>
      </c>
      <c r="IE215" s="66">
        <f t="shared" si="2294"/>
        <v>0</v>
      </c>
      <c r="IF215" s="65">
        <v>0</v>
      </c>
      <c r="IG215" s="106">
        <v>0</v>
      </c>
      <c r="IH215" s="66">
        <f t="shared" si="2295"/>
        <v>0</v>
      </c>
      <c r="II215" s="65">
        <v>0</v>
      </c>
      <c r="IJ215" s="106">
        <v>0</v>
      </c>
      <c r="IK215" s="66">
        <f t="shared" si="2296"/>
        <v>0</v>
      </c>
      <c r="IL215" s="65">
        <v>0</v>
      </c>
      <c r="IM215" s="106">
        <v>0</v>
      </c>
      <c r="IN215" s="66">
        <f t="shared" si="2297"/>
        <v>0</v>
      </c>
      <c r="IO215" s="105">
        <v>2.0799999999999999E-2</v>
      </c>
      <c r="IP215" s="106">
        <v>1666.5619999999999</v>
      </c>
      <c r="IQ215" s="66">
        <f t="shared" si="2298"/>
        <v>80123173.076923072</v>
      </c>
      <c r="IR215" s="105">
        <v>0.27074999999999999</v>
      </c>
      <c r="IS215" s="106">
        <v>14.862</v>
      </c>
      <c r="IT215" s="66">
        <f t="shared" si="2299"/>
        <v>54891.966759002768</v>
      </c>
      <c r="IU215" s="65">
        <v>0</v>
      </c>
      <c r="IV215" s="106">
        <v>0</v>
      </c>
      <c r="IW215" s="66">
        <f t="shared" si="2300"/>
        <v>0</v>
      </c>
      <c r="IX215" s="65">
        <v>0</v>
      </c>
      <c r="IY215" s="106">
        <v>0</v>
      </c>
      <c r="IZ215" s="66">
        <f t="shared" si="2301"/>
        <v>0</v>
      </c>
      <c r="JA215" s="65">
        <v>0</v>
      </c>
      <c r="JB215" s="106">
        <v>0</v>
      </c>
      <c r="JC215" s="66">
        <f t="shared" si="2302"/>
        <v>0</v>
      </c>
      <c r="JD215" s="105">
        <v>0.51303999999999994</v>
      </c>
      <c r="JE215" s="106">
        <v>34.140999999999998</v>
      </c>
      <c r="JF215" s="66">
        <f t="shared" si="2303"/>
        <v>66546.468111648224</v>
      </c>
      <c r="JG215" s="105">
        <v>3.3954</v>
      </c>
      <c r="JH215" s="106">
        <v>212.072</v>
      </c>
      <c r="JI215" s="66">
        <f t="shared" si="2304"/>
        <v>62458.620486540618</v>
      </c>
      <c r="JJ215" s="11">
        <f t="shared" ref="JJ215:JJ226" si="2306">SUMIF($C$5:$JI$5,"Ton",C215:JI215)</f>
        <v>91.502110000000002</v>
      </c>
      <c r="JK215" s="21">
        <f t="shared" ref="JK215:JK226" si="2307">SUMIF($C$5:$JI$5,"F*",C215:JI215)</f>
        <v>7516.5009999999993</v>
      </c>
    </row>
    <row r="216" spans="1:283" x14ac:dyDescent="0.3">
      <c r="A216" s="57">
        <v>2025</v>
      </c>
      <c r="B216" s="58" t="s">
        <v>7</v>
      </c>
      <c r="C216" s="65">
        <v>0</v>
      </c>
      <c r="D216" s="106">
        <v>0</v>
      </c>
      <c r="E216" s="66">
        <f t="shared" si="2305"/>
        <v>0</v>
      </c>
      <c r="F216" s="105">
        <v>0.81635999999999986</v>
      </c>
      <c r="G216" s="106">
        <v>46.813000000000002</v>
      </c>
      <c r="H216" s="66">
        <f t="shared" si="2217"/>
        <v>57343.573913469561</v>
      </c>
      <c r="I216" s="65">
        <v>0</v>
      </c>
      <c r="J216" s="106">
        <v>0</v>
      </c>
      <c r="K216" s="66">
        <f t="shared" si="2218"/>
        <v>0</v>
      </c>
      <c r="L216" s="105">
        <v>0.13312000000000002</v>
      </c>
      <c r="M216" s="106">
        <v>3.9180000000000001</v>
      </c>
      <c r="N216" s="66">
        <f t="shared" si="2219"/>
        <v>29432.091346153844</v>
      </c>
      <c r="O216" s="65">
        <v>0</v>
      </c>
      <c r="P216" s="106">
        <v>0</v>
      </c>
      <c r="Q216" s="66">
        <f t="shared" si="2220"/>
        <v>0</v>
      </c>
      <c r="R216" s="65">
        <v>0</v>
      </c>
      <c r="S216" s="106">
        <v>0</v>
      </c>
      <c r="T216" s="66">
        <f t="shared" si="2221"/>
        <v>0</v>
      </c>
      <c r="U216" s="65">
        <v>0</v>
      </c>
      <c r="V216" s="106">
        <v>0</v>
      </c>
      <c r="W216" s="66">
        <f t="shared" si="2222"/>
        <v>0</v>
      </c>
      <c r="X216" s="105">
        <v>36.336959999999998</v>
      </c>
      <c r="Y216" s="106">
        <v>2022.778</v>
      </c>
      <c r="Z216" s="66">
        <f t="shared" si="2223"/>
        <v>55667.232481748615</v>
      </c>
      <c r="AA216" s="65">
        <v>0</v>
      </c>
      <c r="AB216" s="106">
        <v>0</v>
      </c>
      <c r="AC216" s="66">
        <f t="shared" si="2224"/>
        <v>0</v>
      </c>
      <c r="AD216" s="65">
        <v>0</v>
      </c>
      <c r="AE216" s="106">
        <v>0</v>
      </c>
      <c r="AF216" s="66">
        <f t="shared" si="2225"/>
        <v>0</v>
      </c>
      <c r="AG216" s="65">
        <v>0</v>
      </c>
      <c r="AH216" s="106">
        <v>0</v>
      </c>
      <c r="AI216" s="66">
        <f t="shared" si="2226"/>
        <v>0</v>
      </c>
      <c r="AJ216" s="65">
        <v>0</v>
      </c>
      <c r="AK216" s="106">
        <v>0</v>
      </c>
      <c r="AL216" s="66">
        <f t="shared" si="2227"/>
        <v>0</v>
      </c>
      <c r="AM216" s="65">
        <v>0</v>
      </c>
      <c r="AN216" s="106">
        <v>0</v>
      </c>
      <c r="AO216" s="66">
        <f t="shared" si="2228"/>
        <v>0</v>
      </c>
      <c r="AP216" s="65">
        <v>0</v>
      </c>
      <c r="AQ216" s="106">
        <v>0</v>
      </c>
      <c r="AR216" s="66">
        <f t="shared" si="2229"/>
        <v>0</v>
      </c>
      <c r="AS216" s="105">
        <v>5.3999999999999999E-2</v>
      </c>
      <c r="AT216" s="106">
        <v>14.31</v>
      </c>
      <c r="AU216" s="66">
        <f t="shared" si="2230"/>
        <v>265000</v>
      </c>
      <c r="AV216" s="65">
        <v>0</v>
      </c>
      <c r="AW216" s="106">
        <v>0</v>
      </c>
      <c r="AX216" s="66">
        <f t="shared" si="2231"/>
        <v>0</v>
      </c>
      <c r="AY216" s="65">
        <v>0</v>
      </c>
      <c r="AZ216" s="106">
        <v>0</v>
      </c>
      <c r="BA216" s="66">
        <f t="shared" si="2232"/>
        <v>0</v>
      </c>
      <c r="BB216" s="65">
        <v>0</v>
      </c>
      <c r="BC216" s="106">
        <v>0</v>
      </c>
      <c r="BD216" s="66">
        <f t="shared" si="2233"/>
        <v>0</v>
      </c>
      <c r="BE216" s="105">
        <v>1.32782</v>
      </c>
      <c r="BF216" s="106">
        <v>77.923000000000002</v>
      </c>
      <c r="BG216" s="66">
        <f t="shared" si="2234"/>
        <v>58684.91211158139</v>
      </c>
      <c r="BH216" s="65">
        <v>0</v>
      </c>
      <c r="BI216" s="106">
        <v>0</v>
      </c>
      <c r="BJ216" s="66">
        <f t="shared" si="2235"/>
        <v>0</v>
      </c>
      <c r="BK216" s="65">
        <v>0</v>
      </c>
      <c r="BL216" s="106">
        <v>0</v>
      </c>
      <c r="BM216" s="66">
        <f t="shared" si="2236"/>
        <v>0</v>
      </c>
      <c r="BN216" s="65">
        <v>0</v>
      </c>
      <c r="BO216" s="106">
        <v>0</v>
      </c>
      <c r="BP216" s="66">
        <f t="shared" si="2237"/>
        <v>0</v>
      </c>
      <c r="BQ216" s="65">
        <v>0</v>
      </c>
      <c r="BR216" s="106">
        <v>0</v>
      </c>
      <c r="BS216" s="66">
        <f t="shared" si="2238"/>
        <v>0</v>
      </c>
      <c r="BT216" s="105">
        <v>39.49492</v>
      </c>
      <c r="BU216" s="106">
        <v>1932.3019999999999</v>
      </c>
      <c r="BV216" s="66">
        <f t="shared" si="2239"/>
        <v>48925.330143724808</v>
      </c>
      <c r="BW216" s="65">
        <v>0</v>
      </c>
      <c r="BX216" s="106">
        <v>0</v>
      </c>
      <c r="BY216" s="66">
        <f t="shared" si="2240"/>
        <v>0</v>
      </c>
      <c r="BZ216" s="65">
        <v>0</v>
      </c>
      <c r="CA216" s="106">
        <v>0</v>
      </c>
      <c r="CB216" s="66">
        <f t="shared" si="2241"/>
        <v>0</v>
      </c>
      <c r="CC216" s="65">
        <v>0</v>
      </c>
      <c r="CD216" s="106">
        <v>0</v>
      </c>
      <c r="CE216" s="66">
        <f t="shared" si="2242"/>
        <v>0</v>
      </c>
      <c r="CF216" s="65">
        <v>0</v>
      </c>
      <c r="CG216" s="106">
        <v>0</v>
      </c>
      <c r="CH216" s="66">
        <f t="shared" si="2243"/>
        <v>0</v>
      </c>
      <c r="CI216" s="65">
        <v>0</v>
      </c>
      <c r="CJ216" s="106">
        <v>0</v>
      </c>
      <c r="CK216" s="66">
        <f t="shared" si="2244"/>
        <v>0</v>
      </c>
      <c r="CL216" s="105">
        <v>7.3039999999999994E-2</v>
      </c>
      <c r="CM216" s="106">
        <v>4.0199999999999996</v>
      </c>
      <c r="CN216" s="66">
        <f t="shared" si="2245"/>
        <v>55038.335158817084</v>
      </c>
      <c r="CO216" s="65">
        <v>0</v>
      </c>
      <c r="CP216" s="106">
        <v>0</v>
      </c>
      <c r="CQ216" s="66">
        <f t="shared" si="2246"/>
        <v>0</v>
      </c>
      <c r="CR216" s="65">
        <v>0</v>
      </c>
      <c r="CS216" s="106">
        <v>0</v>
      </c>
      <c r="CT216" s="66">
        <f t="shared" si="2247"/>
        <v>0</v>
      </c>
      <c r="CU216" s="65">
        <v>0</v>
      </c>
      <c r="CV216" s="106">
        <v>0</v>
      </c>
      <c r="CW216" s="66">
        <f t="shared" si="2248"/>
        <v>0</v>
      </c>
      <c r="CX216" s="105">
        <v>33.898000000000003</v>
      </c>
      <c r="CY216" s="106">
        <v>98035.415999999997</v>
      </c>
      <c r="CZ216" s="66">
        <f t="shared" si="2249"/>
        <v>2892070.8006372056</v>
      </c>
      <c r="DA216" s="65">
        <v>0</v>
      </c>
      <c r="DB216" s="106">
        <v>0</v>
      </c>
      <c r="DC216" s="66">
        <f t="shared" si="2250"/>
        <v>0</v>
      </c>
      <c r="DD216" s="65">
        <v>0</v>
      </c>
      <c r="DE216" s="106">
        <v>0</v>
      </c>
      <c r="DF216" s="66">
        <f t="shared" si="2251"/>
        <v>0</v>
      </c>
      <c r="DG216" s="65">
        <v>0</v>
      </c>
      <c r="DH216" s="106">
        <v>0</v>
      </c>
      <c r="DI216" s="66">
        <f t="shared" si="2252"/>
        <v>0</v>
      </c>
      <c r="DJ216" s="65">
        <v>0</v>
      </c>
      <c r="DK216" s="106">
        <v>0</v>
      </c>
      <c r="DL216" s="66">
        <f t="shared" si="2253"/>
        <v>0</v>
      </c>
      <c r="DM216" s="65">
        <v>0</v>
      </c>
      <c r="DN216" s="106">
        <v>0</v>
      </c>
      <c r="DO216" s="66">
        <f t="shared" si="2254"/>
        <v>0</v>
      </c>
      <c r="DP216" s="65">
        <v>0</v>
      </c>
      <c r="DQ216" s="106">
        <v>0</v>
      </c>
      <c r="DR216" s="66">
        <f t="shared" si="2255"/>
        <v>0</v>
      </c>
      <c r="DS216" s="65">
        <v>0</v>
      </c>
      <c r="DT216" s="106">
        <v>0</v>
      </c>
      <c r="DU216" s="66">
        <f t="shared" si="2256"/>
        <v>0</v>
      </c>
      <c r="DV216" s="65">
        <v>0</v>
      </c>
      <c r="DW216" s="106">
        <v>0</v>
      </c>
      <c r="DX216" s="66">
        <f t="shared" si="2257"/>
        <v>0</v>
      </c>
      <c r="DY216" s="65">
        <v>0</v>
      </c>
      <c r="DZ216" s="106">
        <v>0</v>
      </c>
      <c r="EA216" s="66">
        <f t="shared" si="2258"/>
        <v>0</v>
      </c>
      <c r="EB216" s="105">
        <v>14.02159</v>
      </c>
      <c r="EC216" s="106">
        <v>790.51499999999999</v>
      </c>
      <c r="ED216" s="66">
        <f t="shared" si="2259"/>
        <v>56378.413575065308</v>
      </c>
      <c r="EE216" s="65">
        <v>0</v>
      </c>
      <c r="EF216" s="106">
        <v>0</v>
      </c>
      <c r="EG216" s="66">
        <f t="shared" si="2260"/>
        <v>0</v>
      </c>
      <c r="EH216" s="65">
        <v>0</v>
      </c>
      <c r="EI216" s="106">
        <v>0</v>
      </c>
      <c r="EJ216" s="66">
        <f t="shared" si="2261"/>
        <v>0</v>
      </c>
      <c r="EK216" s="65">
        <v>0</v>
      </c>
      <c r="EL216" s="106">
        <v>0</v>
      </c>
      <c r="EM216" s="66">
        <f t="shared" si="2262"/>
        <v>0</v>
      </c>
      <c r="EN216" s="65">
        <v>0</v>
      </c>
      <c r="EO216" s="106">
        <v>0</v>
      </c>
      <c r="EP216" s="66">
        <f t="shared" si="2263"/>
        <v>0</v>
      </c>
      <c r="EQ216" s="65">
        <v>0</v>
      </c>
      <c r="ER216" s="106">
        <v>0</v>
      </c>
      <c r="ES216" s="66">
        <f t="shared" si="2264"/>
        <v>0</v>
      </c>
      <c r="ET216" s="65">
        <v>0</v>
      </c>
      <c r="EU216" s="106">
        <v>0</v>
      </c>
      <c r="EV216" s="66">
        <f t="shared" si="2265"/>
        <v>0</v>
      </c>
      <c r="EW216" s="65">
        <v>0</v>
      </c>
      <c r="EX216" s="106">
        <v>0</v>
      </c>
      <c r="EY216" s="66">
        <f t="shared" si="2266"/>
        <v>0</v>
      </c>
      <c r="EZ216" s="105">
        <v>2.5790000000000002</v>
      </c>
      <c r="FA216" s="106">
        <v>248.012</v>
      </c>
      <c r="FB216" s="66">
        <f t="shared" si="2267"/>
        <v>96165.955796820475</v>
      </c>
      <c r="FC216" s="105">
        <v>16.042100000000001</v>
      </c>
      <c r="FD216" s="106">
        <v>1135.0550000000001</v>
      </c>
      <c r="FE216" s="66">
        <f t="shared" si="2268"/>
        <v>70754.764027153549</v>
      </c>
      <c r="FF216" s="105">
        <v>56.038069999999998</v>
      </c>
      <c r="FG216" s="106">
        <v>2588.989</v>
      </c>
      <c r="FH216" s="66">
        <f t="shared" si="2269"/>
        <v>46200.538312614983</v>
      </c>
      <c r="FI216" s="65">
        <v>0</v>
      </c>
      <c r="FJ216" s="106">
        <v>0</v>
      </c>
      <c r="FK216" s="66">
        <f t="shared" si="2270"/>
        <v>0</v>
      </c>
      <c r="FL216" s="105">
        <v>0.39782999999999996</v>
      </c>
      <c r="FM216" s="106">
        <v>13.518000000000001</v>
      </c>
      <c r="FN216" s="66">
        <f t="shared" si="2271"/>
        <v>33979.337908151727</v>
      </c>
      <c r="FO216" s="65">
        <v>0</v>
      </c>
      <c r="FP216" s="106">
        <v>0</v>
      </c>
      <c r="FQ216" s="66">
        <f t="shared" si="2272"/>
        <v>0</v>
      </c>
      <c r="FR216" s="65">
        <v>0</v>
      </c>
      <c r="FS216" s="106">
        <v>0</v>
      </c>
      <c r="FT216" s="66">
        <f t="shared" si="2273"/>
        <v>0</v>
      </c>
      <c r="FU216" s="65">
        <v>0</v>
      </c>
      <c r="FV216" s="106">
        <v>0</v>
      </c>
      <c r="FW216" s="66">
        <f t="shared" si="2274"/>
        <v>0</v>
      </c>
      <c r="FX216" s="65">
        <v>0</v>
      </c>
      <c r="FY216" s="106">
        <v>0</v>
      </c>
      <c r="FZ216" s="66">
        <f t="shared" si="2275"/>
        <v>0</v>
      </c>
      <c r="GA216" s="65">
        <v>0</v>
      </c>
      <c r="GB216" s="106">
        <v>0</v>
      </c>
      <c r="GC216" s="66">
        <f t="shared" si="2276"/>
        <v>0</v>
      </c>
      <c r="GD216" s="65">
        <v>0</v>
      </c>
      <c r="GE216" s="106">
        <v>0</v>
      </c>
      <c r="GF216" s="66">
        <f t="shared" si="2277"/>
        <v>0</v>
      </c>
      <c r="GG216" s="65">
        <v>0</v>
      </c>
      <c r="GH216" s="106">
        <v>0</v>
      </c>
      <c r="GI216" s="66">
        <f t="shared" si="2278"/>
        <v>0</v>
      </c>
      <c r="GJ216" s="65">
        <v>0</v>
      </c>
      <c r="GK216" s="106">
        <v>0</v>
      </c>
      <c r="GL216" s="66">
        <f t="shared" si="2279"/>
        <v>0</v>
      </c>
      <c r="GM216" s="65">
        <v>0</v>
      </c>
      <c r="GN216" s="106">
        <v>0</v>
      </c>
      <c r="GO216" s="66">
        <f t="shared" si="2280"/>
        <v>0</v>
      </c>
      <c r="GP216" s="65">
        <v>0</v>
      </c>
      <c r="GQ216" s="106">
        <v>0</v>
      </c>
      <c r="GR216" s="66">
        <f t="shared" si="2281"/>
        <v>0</v>
      </c>
      <c r="GS216" s="65">
        <v>0</v>
      </c>
      <c r="GT216" s="106">
        <v>0</v>
      </c>
      <c r="GU216" s="66">
        <f t="shared" si="2282"/>
        <v>0</v>
      </c>
      <c r="GV216" s="65">
        <v>0</v>
      </c>
      <c r="GW216" s="106">
        <v>0</v>
      </c>
      <c r="GX216" s="66">
        <f t="shared" si="2283"/>
        <v>0</v>
      </c>
      <c r="GY216" s="65">
        <v>0</v>
      </c>
      <c r="GZ216" s="106">
        <v>0</v>
      </c>
      <c r="HA216" s="66">
        <f t="shared" si="2284"/>
        <v>0</v>
      </c>
      <c r="HB216" s="65">
        <v>0</v>
      </c>
      <c r="HC216" s="106">
        <v>0</v>
      </c>
      <c r="HD216" s="66">
        <f t="shared" si="2285"/>
        <v>0</v>
      </c>
      <c r="HE216" s="65">
        <v>0</v>
      </c>
      <c r="HF216" s="106">
        <v>0</v>
      </c>
      <c r="HG216" s="66">
        <f t="shared" si="2286"/>
        <v>0</v>
      </c>
      <c r="HH216" s="65">
        <v>0</v>
      </c>
      <c r="HI216" s="106">
        <v>0</v>
      </c>
      <c r="HJ216" s="66">
        <f t="shared" si="2287"/>
        <v>0</v>
      </c>
      <c r="HK216" s="65">
        <v>0</v>
      </c>
      <c r="HL216" s="106">
        <v>0</v>
      </c>
      <c r="HM216" s="66">
        <f t="shared" si="2288"/>
        <v>0</v>
      </c>
      <c r="HN216" s="65">
        <v>0</v>
      </c>
      <c r="HO216" s="106">
        <v>0</v>
      </c>
      <c r="HP216" s="66">
        <f t="shared" si="2289"/>
        <v>0</v>
      </c>
      <c r="HQ216" s="65">
        <v>0</v>
      </c>
      <c r="HR216" s="106">
        <v>0</v>
      </c>
      <c r="HS216" s="66">
        <f t="shared" si="2290"/>
        <v>0</v>
      </c>
      <c r="HT216" s="65">
        <v>0</v>
      </c>
      <c r="HU216" s="106">
        <v>0</v>
      </c>
      <c r="HV216" s="66">
        <f t="shared" si="2291"/>
        <v>0</v>
      </c>
      <c r="HW216" s="105">
        <v>4.4800000000000005E-3</v>
      </c>
      <c r="HX216" s="106">
        <v>0.70499999999999996</v>
      </c>
      <c r="HY216" s="66">
        <f t="shared" si="2292"/>
        <v>157366.07142857142</v>
      </c>
      <c r="HZ216" s="65">
        <v>0</v>
      </c>
      <c r="IA216" s="106">
        <v>0</v>
      </c>
      <c r="IB216" s="66">
        <f t="shared" si="2293"/>
        <v>0</v>
      </c>
      <c r="IC216" s="65">
        <v>0</v>
      </c>
      <c r="ID216" s="106">
        <v>0</v>
      </c>
      <c r="IE216" s="66">
        <f t="shared" si="2294"/>
        <v>0</v>
      </c>
      <c r="IF216" s="65">
        <v>0</v>
      </c>
      <c r="IG216" s="106">
        <v>0</v>
      </c>
      <c r="IH216" s="66">
        <f t="shared" si="2295"/>
        <v>0</v>
      </c>
      <c r="II216" s="65">
        <v>0</v>
      </c>
      <c r="IJ216" s="106">
        <v>0</v>
      </c>
      <c r="IK216" s="66">
        <f t="shared" si="2296"/>
        <v>0</v>
      </c>
      <c r="IL216" s="65">
        <v>0</v>
      </c>
      <c r="IM216" s="106">
        <v>0</v>
      </c>
      <c r="IN216" s="66">
        <f t="shared" si="2297"/>
        <v>0</v>
      </c>
      <c r="IO216" s="105">
        <v>9.75E-3</v>
      </c>
      <c r="IP216" s="106">
        <v>3.125</v>
      </c>
      <c r="IQ216" s="66">
        <f t="shared" si="2298"/>
        <v>320512.8205128205</v>
      </c>
      <c r="IR216" s="105">
        <v>1.1665000000000001</v>
      </c>
      <c r="IS216" s="106">
        <v>57.408000000000001</v>
      </c>
      <c r="IT216" s="66">
        <f t="shared" si="2299"/>
        <v>49213.887698242601</v>
      </c>
      <c r="IU216" s="65">
        <v>0</v>
      </c>
      <c r="IV216" s="106">
        <v>0</v>
      </c>
      <c r="IW216" s="66">
        <f t="shared" si="2300"/>
        <v>0</v>
      </c>
      <c r="IX216" s="105">
        <v>0.01</v>
      </c>
      <c r="IY216" s="106">
        <v>1.8340000000000001</v>
      </c>
      <c r="IZ216" s="66">
        <f t="shared" si="2301"/>
        <v>183400</v>
      </c>
      <c r="JA216" s="65">
        <v>0</v>
      </c>
      <c r="JB216" s="106">
        <v>0</v>
      </c>
      <c r="JC216" s="66">
        <f t="shared" si="2302"/>
        <v>0</v>
      </c>
      <c r="JD216" s="105">
        <v>0.84243000000000001</v>
      </c>
      <c r="JE216" s="106">
        <v>49.420999999999999</v>
      </c>
      <c r="JF216" s="66">
        <f t="shared" si="2303"/>
        <v>58664.814880761602</v>
      </c>
      <c r="JG216" s="105">
        <v>0.44750000000000001</v>
      </c>
      <c r="JH216" s="106">
        <v>27.91</v>
      </c>
      <c r="JI216" s="66">
        <f t="shared" si="2304"/>
        <v>62368.715083798881</v>
      </c>
      <c r="JJ216" s="11">
        <f t="shared" si="2306"/>
        <v>203.69347000000005</v>
      </c>
      <c r="JK216" s="21">
        <f t="shared" si="2307"/>
        <v>107053.97199999999</v>
      </c>
    </row>
    <row r="217" spans="1:283" x14ac:dyDescent="0.3">
      <c r="A217" s="57">
        <v>2025</v>
      </c>
      <c r="B217" s="58" t="s">
        <v>8</v>
      </c>
      <c r="C217" s="65">
        <v>0</v>
      </c>
      <c r="D217" s="106">
        <v>0</v>
      </c>
      <c r="E217" s="66">
        <f>IF(C217=0,0,D217/C217*1000)</f>
        <v>0</v>
      </c>
      <c r="F217" s="105">
        <v>0.7803199999999999</v>
      </c>
      <c r="G217" s="106">
        <v>45.637</v>
      </c>
      <c r="H217" s="66">
        <f t="shared" si="2217"/>
        <v>58484.98052081198</v>
      </c>
      <c r="I217" s="65">
        <v>0</v>
      </c>
      <c r="J217" s="106">
        <v>0</v>
      </c>
      <c r="K217" s="66">
        <f t="shared" si="2218"/>
        <v>0</v>
      </c>
      <c r="L217" s="65">
        <v>0</v>
      </c>
      <c r="M217" s="106">
        <v>0</v>
      </c>
      <c r="N217" s="66">
        <f t="shared" si="2219"/>
        <v>0</v>
      </c>
      <c r="O217" s="65">
        <v>0</v>
      </c>
      <c r="P217" s="106">
        <v>0</v>
      </c>
      <c r="Q217" s="66">
        <f t="shared" si="2220"/>
        <v>0</v>
      </c>
      <c r="R217" s="65">
        <v>0</v>
      </c>
      <c r="S217" s="106">
        <v>0</v>
      </c>
      <c r="T217" s="66">
        <f t="shared" si="2221"/>
        <v>0</v>
      </c>
      <c r="U217" s="65">
        <v>0</v>
      </c>
      <c r="V217" s="106">
        <v>0</v>
      </c>
      <c r="W217" s="66">
        <f t="shared" si="2222"/>
        <v>0</v>
      </c>
      <c r="X217" s="105">
        <v>52.187570000000001</v>
      </c>
      <c r="Y217" s="106">
        <v>2770.7330000000002</v>
      </c>
      <c r="Z217" s="66">
        <f t="shared" si="2223"/>
        <v>53091.818607381028</v>
      </c>
      <c r="AA217" s="65">
        <v>0</v>
      </c>
      <c r="AB217" s="106">
        <v>0</v>
      </c>
      <c r="AC217" s="66">
        <f t="shared" si="2224"/>
        <v>0</v>
      </c>
      <c r="AD217" s="65">
        <v>0</v>
      </c>
      <c r="AE217" s="106">
        <v>0</v>
      </c>
      <c r="AF217" s="66">
        <f t="shared" si="2225"/>
        <v>0</v>
      </c>
      <c r="AG217" s="65">
        <v>0</v>
      </c>
      <c r="AH217" s="106">
        <v>0</v>
      </c>
      <c r="AI217" s="66">
        <f t="shared" si="2226"/>
        <v>0</v>
      </c>
      <c r="AJ217" s="65">
        <v>0</v>
      </c>
      <c r="AK217" s="106">
        <v>0</v>
      </c>
      <c r="AL217" s="66">
        <f t="shared" si="2227"/>
        <v>0</v>
      </c>
      <c r="AM217" s="65">
        <v>0</v>
      </c>
      <c r="AN217" s="106">
        <v>0</v>
      </c>
      <c r="AO217" s="66">
        <f t="shared" si="2228"/>
        <v>0</v>
      </c>
      <c r="AP217" s="65">
        <v>0</v>
      </c>
      <c r="AQ217" s="106">
        <v>0</v>
      </c>
      <c r="AR217" s="66">
        <f t="shared" si="2229"/>
        <v>0</v>
      </c>
      <c r="AS217" s="105">
        <v>3.3600000000000005E-2</v>
      </c>
      <c r="AT217" s="106">
        <v>6.1340000000000003</v>
      </c>
      <c r="AU217" s="66">
        <f t="shared" si="2230"/>
        <v>182559.52380952379</v>
      </c>
      <c r="AV217" s="65">
        <v>0</v>
      </c>
      <c r="AW217" s="106">
        <v>0</v>
      </c>
      <c r="AX217" s="66">
        <f t="shared" si="2231"/>
        <v>0</v>
      </c>
      <c r="AY217" s="65">
        <v>0</v>
      </c>
      <c r="AZ217" s="106">
        <v>0</v>
      </c>
      <c r="BA217" s="66">
        <f t="shared" si="2232"/>
        <v>0</v>
      </c>
      <c r="BB217" s="65">
        <v>0</v>
      </c>
      <c r="BC217" s="106">
        <v>0</v>
      </c>
      <c r="BD217" s="66">
        <f t="shared" si="2233"/>
        <v>0</v>
      </c>
      <c r="BE217" s="105">
        <v>1.47838</v>
      </c>
      <c r="BF217" s="106">
        <v>75.867999999999995</v>
      </c>
      <c r="BG217" s="66">
        <f t="shared" si="2234"/>
        <v>51318.334934184713</v>
      </c>
      <c r="BH217" s="65">
        <v>0</v>
      </c>
      <c r="BI217" s="106">
        <v>0</v>
      </c>
      <c r="BJ217" s="66">
        <f t="shared" si="2235"/>
        <v>0</v>
      </c>
      <c r="BK217" s="65">
        <v>0</v>
      </c>
      <c r="BL217" s="106">
        <v>0</v>
      </c>
      <c r="BM217" s="66">
        <f t="shared" si="2236"/>
        <v>0</v>
      </c>
      <c r="BN217" s="65">
        <v>0</v>
      </c>
      <c r="BO217" s="106">
        <v>0</v>
      </c>
      <c r="BP217" s="66">
        <f t="shared" si="2237"/>
        <v>0</v>
      </c>
      <c r="BQ217" s="65">
        <v>0</v>
      </c>
      <c r="BR217" s="106">
        <v>0</v>
      </c>
      <c r="BS217" s="66">
        <f t="shared" si="2238"/>
        <v>0</v>
      </c>
      <c r="BT217" s="105">
        <v>37.1126</v>
      </c>
      <c r="BU217" s="106">
        <v>1966.415</v>
      </c>
      <c r="BV217" s="66">
        <f t="shared" si="2239"/>
        <v>52985.10478920905</v>
      </c>
      <c r="BW217" s="65">
        <v>0</v>
      </c>
      <c r="BX217" s="106">
        <v>0</v>
      </c>
      <c r="BY217" s="66">
        <f t="shared" si="2240"/>
        <v>0</v>
      </c>
      <c r="BZ217" s="65">
        <v>0</v>
      </c>
      <c r="CA217" s="106">
        <v>0</v>
      </c>
      <c r="CB217" s="66">
        <f t="shared" si="2241"/>
        <v>0</v>
      </c>
      <c r="CC217" s="65">
        <v>0</v>
      </c>
      <c r="CD217" s="106">
        <v>0</v>
      </c>
      <c r="CE217" s="66">
        <f t="shared" si="2242"/>
        <v>0</v>
      </c>
      <c r="CF217" s="65">
        <v>0</v>
      </c>
      <c r="CG217" s="106">
        <v>0</v>
      </c>
      <c r="CH217" s="66">
        <f t="shared" si="2243"/>
        <v>0</v>
      </c>
      <c r="CI217" s="65">
        <v>0</v>
      </c>
      <c r="CJ217" s="106">
        <v>0</v>
      </c>
      <c r="CK217" s="66">
        <f t="shared" si="2244"/>
        <v>0</v>
      </c>
      <c r="CL217" s="105">
        <v>0.24815999999999999</v>
      </c>
      <c r="CM217" s="106">
        <v>17.029</v>
      </c>
      <c r="CN217" s="66">
        <f t="shared" si="2245"/>
        <v>68621.050934880725</v>
      </c>
      <c r="CO217" s="65">
        <v>0</v>
      </c>
      <c r="CP217" s="106">
        <v>0</v>
      </c>
      <c r="CQ217" s="66">
        <f t="shared" si="2246"/>
        <v>0</v>
      </c>
      <c r="CR217" s="65">
        <v>0</v>
      </c>
      <c r="CS217" s="106">
        <v>0</v>
      </c>
      <c r="CT217" s="66">
        <f t="shared" si="2247"/>
        <v>0</v>
      </c>
      <c r="CU217" s="65">
        <v>0</v>
      </c>
      <c r="CV217" s="106">
        <v>0</v>
      </c>
      <c r="CW217" s="66">
        <f t="shared" si="2248"/>
        <v>0</v>
      </c>
      <c r="CX217" s="65">
        <v>0</v>
      </c>
      <c r="CY217" s="106">
        <v>0</v>
      </c>
      <c r="CZ217" s="66">
        <f t="shared" si="2249"/>
        <v>0</v>
      </c>
      <c r="DA217" s="65">
        <v>0</v>
      </c>
      <c r="DB217" s="106">
        <v>0</v>
      </c>
      <c r="DC217" s="66">
        <f t="shared" si="2250"/>
        <v>0</v>
      </c>
      <c r="DD217" s="65">
        <v>0</v>
      </c>
      <c r="DE217" s="106">
        <v>0</v>
      </c>
      <c r="DF217" s="66">
        <f t="shared" si="2251"/>
        <v>0</v>
      </c>
      <c r="DG217" s="65">
        <v>0</v>
      </c>
      <c r="DH217" s="106">
        <v>0</v>
      </c>
      <c r="DI217" s="66">
        <f t="shared" si="2252"/>
        <v>0</v>
      </c>
      <c r="DJ217" s="65">
        <v>0</v>
      </c>
      <c r="DK217" s="106">
        <v>0</v>
      </c>
      <c r="DL217" s="66">
        <f t="shared" si="2253"/>
        <v>0</v>
      </c>
      <c r="DM217" s="65">
        <v>0</v>
      </c>
      <c r="DN217" s="106">
        <v>0</v>
      </c>
      <c r="DO217" s="66">
        <f t="shared" si="2254"/>
        <v>0</v>
      </c>
      <c r="DP217" s="65">
        <v>0</v>
      </c>
      <c r="DQ217" s="106">
        <v>0</v>
      </c>
      <c r="DR217" s="66">
        <f t="shared" si="2255"/>
        <v>0</v>
      </c>
      <c r="DS217" s="65">
        <v>0</v>
      </c>
      <c r="DT217" s="106">
        <v>0</v>
      </c>
      <c r="DU217" s="66">
        <f t="shared" si="2256"/>
        <v>0</v>
      </c>
      <c r="DV217" s="65">
        <v>0</v>
      </c>
      <c r="DW217" s="106">
        <v>0</v>
      </c>
      <c r="DX217" s="66">
        <f t="shared" si="2257"/>
        <v>0</v>
      </c>
      <c r="DY217" s="65">
        <v>0</v>
      </c>
      <c r="DZ217" s="106">
        <v>0</v>
      </c>
      <c r="EA217" s="66">
        <f t="shared" si="2258"/>
        <v>0</v>
      </c>
      <c r="EB217" s="105">
        <v>3.65544</v>
      </c>
      <c r="EC217" s="106">
        <v>432.69799999999998</v>
      </c>
      <c r="ED217" s="66">
        <f t="shared" si="2259"/>
        <v>118370.9758606351</v>
      </c>
      <c r="EE217" s="65">
        <v>0</v>
      </c>
      <c r="EF217" s="106">
        <v>0</v>
      </c>
      <c r="EG217" s="66">
        <f t="shared" si="2260"/>
        <v>0</v>
      </c>
      <c r="EH217" s="65">
        <v>0</v>
      </c>
      <c r="EI217" s="106">
        <v>0</v>
      </c>
      <c r="EJ217" s="66">
        <f t="shared" si="2261"/>
        <v>0</v>
      </c>
      <c r="EK217" s="65">
        <v>0</v>
      </c>
      <c r="EL217" s="106">
        <v>0</v>
      </c>
      <c r="EM217" s="66">
        <f t="shared" si="2262"/>
        <v>0</v>
      </c>
      <c r="EN217" s="65">
        <v>0</v>
      </c>
      <c r="EO217" s="106">
        <v>0</v>
      </c>
      <c r="EP217" s="66">
        <f t="shared" si="2263"/>
        <v>0</v>
      </c>
      <c r="EQ217" s="65">
        <v>0</v>
      </c>
      <c r="ER217" s="106">
        <v>0</v>
      </c>
      <c r="ES217" s="66">
        <f t="shared" si="2264"/>
        <v>0</v>
      </c>
      <c r="ET217" s="65">
        <v>0</v>
      </c>
      <c r="EU217" s="106">
        <v>0</v>
      </c>
      <c r="EV217" s="66">
        <f t="shared" si="2265"/>
        <v>0</v>
      </c>
      <c r="EW217" s="65">
        <v>0</v>
      </c>
      <c r="EX217" s="106">
        <v>0</v>
      </c>
      <c r="EY217" s="66">
        <f t="shared" si="2266"/>
        <v>0</v>
      </c>
      <c r="EZ217" s="105">
        <v>4.7969999999999997</v>
      </c>
      <c r="FA217" s="106">
        <v>447.51600000000002</v>
      </c>
      <c r="FB217" s="66">
        <f t="shared" si="2267"/>
        <v>93290.806754221398</v>
      </c>
      <c r="FC217" s="105">
        <v>3.5114399999999999</v>
      </c>
      <c r="FD217" s="106">
        <v>233.32400000000001</v>
      </c>
      <c r="FE217" s="66">
        <f t="shared" si="2268"/>
        <v>66446.813842753967</v>
      </c>
      <c r="FF217" s="105">
        <v>55.129570000000001</v>
      </c>
      <c r="FG217" s="106">
        <v>2902.8</v>
      </c>
      <c r="FH217" s="66">
        <f t="shared" si="2269"/>
        <v>52654.138241963439</v>
      </c>
      <c r="FI217" s="65">
        <v>0</v>
      </c>
      <c r="FJ217" s="106">
        <v>0</v>
      </c>
      <c r="FK217" s="66">
        <f t="shared" si="2270"/>
        <v>0</v>
      </c>
      <c r="FL217" s="65">
        <v>0</v>
      </c>
      <c r="FM217" s="106">
        <v>0</v>
      </c>
      <c r="FN217" s="66">
        <f t="shared" si="2271"/>
        <v>0</v>
      </c>
      <c r="FO217" s="65">
        <v>0</v>
      </c>
      <c r="FP217" s="106">
        <v>0</v>
      </c>
      <c r="FQ217" s="66">
        <f t="shared" si="2272"/>
        <v>0</v>
      </c>
      <c r="FR217" s="65">
        <v>0</v>
      </c>
      <c r="FS217" s="106">
        <v>0</v>
      </c>
      <c r="FT217" s="66">
        <f t="shared" si="2273"/>
        <v>0</v>
      </c>
      <c r="FU217" s="65">
        <v>0</v>
      </c>
      <c r="FV217" s="106">
        <v>0</v>
      </c>
      <c r="FW217" s="66">
        <f t="shared" si="2274"/>
        <v>0</v>
      </c>
      <c r="FX217" s="65">
        <v>0</v>
      </c>
      <c r="FY217" s="106">
        <v>0</v>
      </c>
      <c r="FZ217" s="66">
        <f t="shared" si="2275"/>
        <v>0</v>
      </c>
      <c r="GA217" s="65">
        <v>0</v>
      </c>
      <c r="GB217" s="106">
        <v>0</v>
      </c>
      <c r="GC217" s="66">
        <f t="shared" si="2276"/>
        <v>0</v>
      </c>
      <c r="GD217" s="65">
        <v>0</v>
      </c>
      <c r="GE217" s="106">
        <v>0</v>
      </c>
      <c r="GF217" s="66">
        <f t="shared" si="2277"/>
        <v>0</v>
      </c>
      <c r="GG217" s="65">
        <v>0</v>
      </c>
      <c r="GH217" s="106">
        <v>0</v>
      </c>
      <c r="GI217" s="66">
        <f t="shared" si="2278"/>
        <v>0</v>
      </c>
      <c r="GJ217" s="65">
        <v>0</v>
      </c>
      <c r="GK217" s="106">
        <v>0</v>
      </c>
      <c r="GL217" s="66">
        <f t="shared" si="2279"/>
        <v>0</v>
      </c>
      <c r="GM217" s="65">
        <v>0</v>
      </c>
      <c r="GN217" s="106">
        <v>0</v>
      </c>
      <c r="GO217" s="66">
        <f t="shared" si="2280"/>
        <v>0</v>
      </c>
      <c r="GP217" s="65">
        <v>0</v>
      </c>
      <c r="GQ217" s="106">
        <v>0</v>
      </c>
      <c r="GR217" s="66">
        <f t="shared" si="2281"/>
        <v>0</v>
      </c>
      <c r="GS217" s="65">
        <v>0</v>
      </c>
      <c r="GT217" s="106">
        <v>0</v>
      </c>
      <c r="GU217" s="66">
        <f t="shared" si="2282"/>
        <v>0</v>
      </c>
      <c r="GV217" s="65">
        <v>0</v>
      </c>
      <c r="GW217" s="106">
        <v>0</v>
      </c>
      <c r="GX217" s="66">
        <f t="shared" si="2283"/>
        <v>0</v>
      </c>
      <c r="GY217" s="65">
        <v>0</v>
      </c>
      <c r="GZ217" s="106">
        <v>0</v>
      </c>
      <c r="HA217" s="66">
        <f t="shared" si="2284"/>
        <v>0</v>
      </c>
      <c r="HB217" s="65">
        <v>0</v>
      </c>
      <c r="HC217" s="106">
        <v>0</v>
      </c>
      <c r="HD217" s="66">
        <f t="shared" si="2285"/>
        <v>0</v>
      </c>
      <c r="HE217" s="65">
        <v>0</v>
      </c>
      <c r="HF217" s="106">
        <v>0</v>
      </c>
      <c r="HG217" s="66">
        <f t="shared" si="2286"/>
        <v>0</v>
      </c>
      <c r="HH217" s="65">
        <v>0</v>
      </c>
      <c r="HI217" s="106">
        <v>0</v>
      </c>
      <c r="HJ217" s="66">
        <f t="shared" si="2287"/>
        <v>0</v>
      </c>
      <c r="HK217" s="65">
        <v>0</v>
      </c>
      <c r="HL217" s="106">
        <v>0</v>
      </c>
      <c r="HM217" s="66">
        <f t="shared" si="2288"/>
        <v>0</v>
      </c>
      <c r="HN217" s="65">
        <v>0</v>
      </c>
      <c r="HO217" s="106">
        <v>0</v>
      </c>
      <c r="HP217" s="66">
        <f t="shared" si="2289"/>
        <v>0</v>
      </c>
      <c r="HQ217" s="65">
        <v>0</v>
      </c>
      <c r="HR217" s="106">
        <v>0</v>
      </c>
      <c r="HS217" s="66">
        <f t="shared" si="2290"/>
        <v>0</v>
      </c>
      <c r="HT217" s="65">
        <v>0</v>
      </c>
      <c r="HU217" s="106">
        <v>0</v>
      </c>
      <c r="HV217" s="66">
        <f t="shared" si="2291"/>
        <v>0</v>
      </c>
      <c r="HW217" s="105">
        <v>1.2E-2</v>
      </c>
      <c r="HX217" s="106">
        <v>3.1989999999999998</v>
      </c>
      <c r="HY217" s="66">
        <f t="shared" si="2292"/>
        <v>266583.33333333331</v>
      </c>
      <c r="HZ217" s="65">
        <v>0</v>
      </c>
      <c r="IA217" s="106">
        <v>0</v>
      </c>
      <c r="IB217" s="66">
        <f t="shared" si="2293"/>
        <v>0</v>
      </c>
      <c r="IC217" s="105">
        <v>0.22</v>
      </c>
      <c r="ID217" s="106">
        <v>25.428999999999998</v>
      </c>
      <c r="IE217" s="66">
        <f t="shared" si="2294"/>
        <v>115586.36363636363</v>
      </c>
      <c r="IF217" s="65">
        <v>0</v>
      </c>
      <c r="IG217" s="106">
        <v>0</v>
      </c>
      <c r="IH217" s="66">
        <f t="shared" si="2295"/>
        <v>0</v>
      </c>
      <c r="II217" s="65">
        <v>0</v>
      </c>
      <c r="IJ217" s="106">
        <v>0</v>
      </c>
      <c r="IK217" s="66">
        <f t="shared" si="2296"/>
        <v>0</v>
      </c>
      <c r="IL217" s="65">
        <v>0</v>
      </c>
      <c r="IM217" s="106">
        <v>0</v>
      </c>
      <c r="IN217" s="66">
        <f t="shared" si="2297"/>
        <v>0</v>
      </c>
      <c r="IO217" s="105">
        <v>0.26960000000000001</v>
      </c>
      <c r="IP217" s="106">
        <v>54.173999999999999</v>
      </c>
      <c r="IQ217" s="66">
        <f t="shared" si="2298"/>
        <v>200942.13649851631</v>
      </c>
      <c r="IR217" s="105">
        <v>2.085E-2</v>
      </c>
      <c r="IS217" s="106">
        <v>1.2230000000000001</v>
      </c>
      <c r="IT217" s="66">
        <f t="shared" si="2299"/>
        <v>58657.074340527579</v>
      </c>
      <c r="IU217" s="65">
        <v>0</v>
      </c>
      <c r="IV217" s="106">
        <v>0</v>
      </c>
      <c r="IW217" s="66">
        <f t="shared" si="2300"/>
        <v>0</v>
      </c>
      <c r="IX217" s="105">
        <v>3.3119999999999997E-2</v>
      </c>
      <c r="IY217" s="106">
        <v>7.875</v>
      </c>
      <c r="IZ217" s="66">
        <f t="shared" si="2301"/>
        <v>237771.73913043481</v>
      </c>
      <c r="JA217" s="65">
        <v>0</v>
      </c>
      <c r="JB217" s="106">
        <v>0</v>
      </c>
      <c r="JC217" s="66">
        <f t="shared" si="2302"/>
        <v>0</v>
      </c>
      <c r="JD217" s="105">
        <v>0.88295999999999997</v>
      </c>
      <c r="JE217" s="106">
        <v>47.472999999999999</v>
      </c>
      <c r="JF217" s="66">
        <f t="shared" si="2303"/>
        <v>53765.742502491623</v>
      </c>
      <c r="JG217" s="105">
        <v>1.6719000000000002</v>
      </c>
      <c r="JH217" s="106">
        <v>68.188000000000002</v>
      </c>
      <c r="JI217" s="66">
        <f t="shared" si="2304"/>
        <v>40784.735929182367</v>
      </c>
      <c r="JJ217" s="11">
        <f t="shared" si="2306"/>
        <v>162.04450999999997</v>
      </c>
      <c r="JK217" s="21">
        <f t="shared" si="2307"/>
        <v>9105.715000000002</v>
      </c>
    </row>
    <row r="218" spans="1:283" x14ac:dyDescent="0.3">
      <c r="A218" s="57">
        <v>2025</v>
      </c>
      <c r="B218" s="66" t="s">
        <v>9</v>
      </c>
      <c r="C218" s="65">
        <v>0</v>
      </c>
      <c r="D218" s="106">
        <v>0</v>
      </c>
      <c r="E218" s="66">
        <f t="shared" ref="E218:E225" si="2308">IF(C218=0,0,D218/C218*1000)</f>
        <v>0</v>
      </c>
      <c r="F218" s="65">
        <v>0</v>
      </c>
      <c r="G218" s="106">
        <v>0</v>
      </c>
      <c r="H218" s="66">
        <f t="shared" si="2217"/>
        <v>0</v>
      </c>
      <c r="I218" s="65">
        <v>0</v>
      </c>
      <c r="J218" s="106">
        <v>0</v>
      </c>
      <c r="K218" s="66">
        <f t="shared" si="2218"/>
        <v>0</v>
      </c>
      <c r="L218" s="65">
        <v>0</v>
      </c>
      <c r="M218" s="106">
        <v>0</v>
      </c>
      <c r="N218" s="66">
        <f t="shared" si="2219"/>
        <v>0</v>
      </c>
      <c r="O218" s="65">
        <v>0</v>
      </c>
      <c r="P218" s="106">
        <v>0</v>
      </c>
      <c r="Q218" s="66">
        <f t="shared" si="2220"/>
        <v>0</v>
      </c>
      <c r="R218" s="65">
        <v>0</v>
      </c>
      <c r="S218" s="106">
        <v>0</v>
      </c>
      <c r="T218" s="66">
        <f t="shared" si="2221"/>
        <v>0</v>
      </c>
      <c r="U218" s="65">
        <v>0</v>
      </c>
      <c r="V218" s="106">
        <v>0</v>
      </c>
      <c r="W218" s="66">
        <f t="shared" si="2222"/>
        <v>0</v>
      </c>
      <c r="X218" s="65">
        <v>0</v>
      </c>
      <c r="Y218" s="106">
        <v>0</v>
      </c>
      <c r="Z218" s="66">
        <f t="shared" si="2223"/>
        <v>0</v>
      </c>
      <c r="AA218" s="65">
        <v>0</v>
      </c>
      <c r="AB218" s="106">
        <v>0</v>
      </c>
      <c r="AC218" s="66">
        <f t="shared" si="2224"/>
        <v>0</v>
      </c>
      <c r="AD218" s="65">
        <v>0</v>
      </c>
      <c r="AE218" s="106">
        <v>0</v>
      </c>
      <c r="AF218" s="66">
        <f t="shared" si="2225"/>
        <v>0</v>
      </c>
      <c r="AG218" s="65">
        <v>0</v>
      </c>
      <c r="AH218" s="106">
        <v>0</v>
      </c>
      <c r="AI218" s="66">
        <f t="shared" si="2226"/>
        <v>0</v>
      </c>
      <c r="AJ218" s="65">
        <v>0</v>
      </c>
      <c r="AK218" s="106">
        <v>0</v>
      </c>
      <c r="AL218" s="66">
        <f t="shared" si="2227"/>
        <v>0</v>
      </c>
      <c r="AM218" s="65">
        <v>0</v>
      </c>
      <c r="AN218" s="106">
        <v>0</v>
      </c>
      <c r="AO218" s="66">
        <f t="shared" si="2228"/>
        <v>0</v>
      </c>
      <c r="AP218" s="65">
        <v>0</v>
      </c>
      <c r="AQ218" s="106">
        <v>0</v>
      </c>
      <c r="AR218" s="66">
        <f t="shared" si="2229"/>
        <v>0</v>
      </c>
      <c r="AS218" s="65">
        <v>0</v>
      </c>
      <c r="AT218" s="106">
        <v>0</v>
      </c>
      <c r="AU218" s="66">
        <f t="shared" si="2230"/>
        <v>0</v>
      </c>
      <c r="AV218" s="65">
        <v>0</v>
      </c>
      <c r="AW218" s="106">
        <v>0</v>
      </c>
      <c r="AX218" s="66">
        <f t="shared" si="2231"/>
        <v>0</v>
      </c>
      <c r="AY218" s="65">
        <v>0</v>
      </c>
      <c r="AZ218" s="106">
        <v>0</v>
      </c>
      <c r="BA218" s="66">
        <f t="shared" si="2232"/>
        <v>0</v>
      </c>
      <c r="BB218" s="65">
        <v>0</v>
      </c>
      <c r="BC218" s="106">
        <v>0</v>
      </c>
      <c r="BD218" s="66">
        <f t="shared" si="2233"/>
        <v>0</v>
      </c>
      <c r="BE218" s="65">
        <v>0</v>
      </c>
      <c r="BF218" s="106">
        <v>0</v>
      </c>
      <c r="BG218" s="66">
        <f t="shared" si="2234"/>
        <v>0</v>
      </c>
      <c r="BH218" s="65">
        <v>0</v>
      </c>
      <c r="BI218" s="106">
        <v>0</v>
      </c>
      <c r="BJ218" s="66">
        <f t="shared" si="2235"/>
        <v>0</v>
      </c>
      <c r="BK218" s="65">
        <v>0</v>
      </c>
      <c r="BL218" s="106">
        <v>0</v>
      </c>
      <c r="BM218" s="66">
        <f t="shared" si="2236"/>
        <v>0</v>
      </c>
      <c r="BN218" s="65">
        <v>0</v>
      </c>
      <c r="BO218" s="106">
        <v>0</v>
      </c>
      <c r="BP218" s="66">
        <f t="shared" si="2237"/>
        <v>0</v>
      </c>
      <c r="BQ218" s="65">
        <v>0</v>
      </c>
      <c r="BR218" s="106">
        <v>0</v>
      </c>
      <c r="BS218" s="66">
        <f t="shared" si="2238"/>
        <v>0</v>
      </c>
      <c r="BT218" s="65">
        <v>0</v>
      </c>
      <c r="BU218" s="106">
        <v>0</v>
      </c>
      <c r="BV218" s="66">
        <f t="shared" si="2239"/>
        <v>0</v>
      </c>
      <c r="BW218" s="65">
        <v>0</v>
      </c>
      <c r="BX218" s="106">
        <v>0</v>
      </c>
      <c r="BY218" s="66">
        <f t="shared" si="2240"/>
        <v>0</v>
      </c>
      <c r="BZ218" s="65">
        <v>0</v>
      </c>
      <c r="CA218" s="106">
        <v>0</v>
      </c>
      <c r="CB218" s="66">
        <f t="shared" si="2241"/>
        <v>0</v>
      </c>
      <c r="CC218" s="65">
        <v>0</v>
      </c>
      <c r="CD218" s="106">
        <v>0</v>
      </c>
      <c r="CE218" s="66">
        <f t="shared" si="2242"/>
        <v>0</v>
      </c>
      <c r="CF218" s="65">
        <v>0</v>
      </c>
      <c r="CG218" s="106">
        <v>0</v>
      </c>
      <c r="CH218" s="66">
        <f t="shared" si="2243"/>
        <v>0</v>
      </c>
      <c r="CI218" s="65">
        <v>0</v>
      </c>
      <c r="CJ218" s="106">
        <v>0</v>
      </c>
      <c r="CK218" s="66">
        <f t="shared" si="2244"/>
        <v>0</v>
      </c>
      <c r="CL218" s="65">
        <v>0</v>
      </c>
      <c r="CM218" s="106">
        <v>0</v>
      </c>
      <c r="CN218" s="66">
        <f t="shared" si="2245"/>
        <v>0</v>
      </c>
      <c r="CO218" s="65">
        <v>0</v>
      </c>
      <c r="CP218" s="106">
        <v>0</v>
      </c>
      <c r="CQ218" s="66">
        <f t="shared" si="2246"/>
        <v>0</v>
      </c>
      <c r="CR218" s="65">
        <v>0</v>
      </c>
      <c r="CS218" s="106">
        <v>0</v>
      </c>
      <c r="CT218" s="66">
        <f t="shared" si="2247"/>
        <v>0</v>
      </c>
      <c r="CU218" s="65">
        <v>0</v>
      </c>
      <c r="CV218" s="106">
        <v>0</v>
      </c>
      <c r="CW218" s="66">
        <f t="shared" si="2248"/>
        <v>0</v>
      </c>
      <c r="CX218" s="65">
        <v>0</v>
      </c>
      <c r="CY218" s="106">
        <v>0</v>
      </c>
      <c r="CZ218" s="66">
        <f t="shared" si="2249"/>
        <v>0</v>
      </c>
      <c r="DA218" s="65">
        <v>0</v>
      </c>
      <c r="DB218" s="106">
        <v>0</v>
      </c>
      <c r="DC218" s="66">
        <f t="shared" si="2250"/>
        <v>0</v>
      </c>
      <c r="DD218" s="65">
        <v>0</v>
      </c>
      <c r="DE218" s="106">
        <v>0</v>
      </c>
      <c r="DF218" s="66">
        <f t="shared" si="2251"/>
        <v>0</v>
      </c>
      <c r="DG218" s="65">
        <v>0</v>
      </c>
      <c r="DH218" s="106">
        <v>0</v>
      </c>
      <c r="DI218" s="66">
        <f t="shared" si="2252"/>
        <v>0</v>
      </c>
      <c r="DJ218" s="65">
        <v>0</v>
      </c>
      <c r="DK218" s="106">
        <v>0</v>
      </c>
      <c r="DL218" s="66">
        <f t="shared" si="2253"/>
        <v>0</v>
      </c>
      <c r="DM218" s="65">
        <v>0</v>
      </c>
      <c r="DN218" s="106">
        <v>0</v>
      </c>
      <c r="DO218" s="66">
        <f t="shared" si="2254"/>
        <v>0</v>
      </c>
      <c r="DP218" s="65">
        <v>0</v>
      </c>
      <c r="DQ218" s="106">
        <v>0</v>
      </c>
      <c r="DR218" s="66">
        <f t="shared" si="2255"/>
        <v>0</v>
      </c>
      <c r="DS218" s="65">
        <v>0</v>
      </c>
      <c r="DT218" s="106">
        <v>0</v>
      </c>
      <c r="DU218" s="66">
        <f t="shared" si="2256"/>
        <v>0</v>
      </c>
      <c r="DV218" s="65">
        <v>0</v>
      </c>
      <c r="DW218" s="106">
        <v>0</v>
      </c>
      <c r="DX218" s="66">
        <f t="shared" si="2257"/>
        <v>0</v>
      </c>
      <c r="DY218" s="65">
        <v>0</v>
      </c>
      <c r="DZ218" s="106">
        <v>0</v>
      </c>
      <c r="EA218" s="66">
        <f t="shared" si="2258"/>
        <v>0</v>
      </c>
      <c r="EB218" s="65">
        <v>0</v>
      </c>
      <c r="EC218" s="106">
        <v>0</v>
      </c>
      <c r="ED218" s="66">
        <f t="shared" si="2259"/>
        <v>0</v>
      </c>
      <c r="EE218" s="65">
        <v>0</v>
      </c>
      <c r="EF218" s="106">
        <v>0</v>
      </c>
      <c r="EG218" s="66">
        <f t="shared" si="2260"/>
        <v>0</v>
      </c>
      <c r="EH218" s="65">
        <v>0</v>
      </c>
      <c r="EI218" s="106">
        <v>0</v>
      </c>
      <c r="EJ218" s="66">
        <f t="shared" si="2261"/>
        <v>0</v>
      </c>
      <c r="EK218" s="65">
        <v>0</v>
      </c>
      <c r="EL218" s="106">
        <v>0</v>
      </c>
      <c r="EM218" s="66">
        <f t="shared" si="2262"/>
        <v>0</v>
      </c>
      <c r="EN218" s="65">
        <v>0</v>
      </c>
      <c r="EO218" s="106">
        <v>0</v>
      </c>
      <c r="EP218" s="66">
        <f t="shared" si="2263"/>
        <v>0</v>
      </c>
      <c r="EQ218" s="65">
        <v>0</v>
      </c>
      <c r="ER218" s="106">
        <v>0</v>
      </c>
      <c r="ES218" s="66">
        <f t="shared" si="2264"/>
        <v>0</v>
      </c>
      <c r="ET218" s="65">
        <v>0</v>
      </c>
      <c r="EU218" s="106">
        <v>0</v>
      </c>
      <c r="EV218" s="66">
        <f t="shared" si="2265"/>
        <v>0</v>
      </c>
      <c r="EW218" s="65">
        <v>0</v>
      </c>
      <c r="EX218" s="106">
        <v>0</v>
      </c>
      <c r="EY218" s="66">
        <f t="shared" si="2266"/>
        <v>0</v>
      </c>
      <c r="EZ218" s="65">
        <v>0</v>
      </c>
      <c r="FA218" s="106">
        <v>0</v>
      </c>
      <c r="FB218" s="66">
        <f t="shared" si="2267"/>
        <v>0</v>
      </c>
      <c r="FC218" s="65">
        <v>0</v>
      </c>
      <c r="FD218" s="106">
        <v>0</v>
      </c>
      <c r="FE218" s="66">
        <f t="shared" si="2268"/>
        <v>0</v>
      </c>
      <c r="FF218" s="65">
        <v>0</v>
      </c>
      <c r="FG218" s="106">
        <v>0</v>
      </c>
      <c r="FH218" s="66">
        <f t="shared" si="2269"/>
        <v>0</v>
      </c>
      <c r="FI218" s="65">
        <v>0</v>
      </c>
      <c r="FJ218" s="106">
        <v>0</v>
      </c>
      <c r="FK218" s="66">
        <f t="shared" si="2270"/>
        <v>0</v>
      </c>
      <c r="FL218" s="65">
        <v>0</v>
      </c>
      <c r="FM218" s="106">
        <v>0</v>
      </c>
      <c r="FN218" s="66">
        <f t="shared" si="2271"/>
        <v>0</v>
      </c>
      <c r="FO218" s="65">
        <v>0</v>
      </c>
      <c r="FP218" s="106">
        <v>0</v>
      </c>
      <c r="FQ218" s="66">
        <f t="shared" si="2272"/>
        <v>0</v>
      </c>
      <c r="FR218" s="65">
        <v>0</v>
      </c>
      <c r="FS218" s="106">
        <v>0</v>
      </c>
      <c r="FT218" s="66">
        <f t="shared" si="2273"/>
        <v>0</v>
      </c>
      <c r="FU218" s="65">
        <v>0</v>
      </c>
      <c r="FV218" s="106">
        <v>0</v>
      </c>
      <c r="FW218" s="66">
        <f t="shared" si="2274"/>
        <v>0</v>
      </c>
      <c r="FX218" s="65">
        <v>0</v>
      </c>
      <c r="FY218" s="106">
        <v>0</v>
      </c>
      <c r="FZ218" s="66">
        <f t="shared" si="2275"/>
        <v>0</v>
      </c>
      <c r="GA218" s="65">
        <v>0</v>
      </c>
      <c r="GB218" s="106">
        <v>0</v>
      </c>
      <c r="GC218" s="66">
        <f t="shared" si="2276"/>
        <v>0</v>
      </c>
      <c r="GD218" s="65">
        <v>0</v>
      </c>
      <c r="GE218" s="106">
        <v>0</v>
      </c>
      <c r="GF218" s="66">
        <f t="shared" si="2277"/>
        <v>0</v>
      </c>
      <c r="GG218" s="65">
        <v>0</v>
      </c>
      <c r="GH218" s="106">
        <v>0</v>
      </c>
      <c r="GI218" s="66">
        <f t="shared" si="2278"/>
        <v>0</v>
      </c>
      <c r="GJ218" s="65">
        <v>0</v>
      </c>
      <c r="GK218" s="106">
        <v>0</v>
      </c>
      <c r="GL218" s="66">
        <f t="shared" si="2279"/>
        <v>0</v>
      </c>
      <c r="GM218" s="65">
        <v>0</v>
      </c>
      <c r="GN218" s="106">
        <v>0</v>
      </c>
      <c r="GO218" s="66">
        <f t="shared" si="2280"/>
        <v>0</v>
      </c>
      <c r="GP218" s="65">
        <v>0</v>
      </c>
      <c r="GQ218" s="106">
        <v>0</v>
      </c>
      <c r="GR218" s="66">
        <f t="shared" si="2281"/>
        <v>0</v>
      </c>
      <c r="GS218" s="65">
        <v>0</v>
      </c>
      <c r="GT218" s="106">
        <v>0</v>
      </c>
      <c r="GU218" s="66">
        <f t="shared" si="2282"/>
        <v>0</v>
      </c>
      <c r="GV218" s="65">
        <v>0</v>
      </c>
      <c r="GW218" s="106">
        <v>0</v>
      </c>
      <c r="GX218" s="66">
        <f t="shared" si="2283"/>
        <v>0</v>
      </c>
      <c r="GY218" s="65">
        <v>0</v>
      </c>
      <c r="GZ218" s="106">
        <v>0</v>
      </c>
      <c r="HA218" s="66">
        <f t="shared" si="2284"/>
        <v>0</v>
      </c>
      <c r="HB218" s="65">
        <v>0</v>
      </c>
      <c r="HC218" s="106">
        <v>0</v>
      </c>
      <c r="HD218" s="66">
        <f t="shared" si="2285"/>
        <v>0</v>
      </c>
      <c r="HE218" s="65">
        <v>0</v>
      </c>
      <c r="HF218" s="106">
        <v>0</v>
      </c>
      <c r="HG218" s="66">
        <f t="shared" si="2286"/>
        <v>0</v>
      </c>
      <c r="HH218" s="65">
        <v>0</v>
      </c>
      <c r="HI218" s="106">
        <v>0</v>
      </c>
      <c r="HJ218" s="66">
        <f t="shared" si="2287"/>
        <v>0</v>
      </c>
      <c r="HK218" s="65">
        <v>0</v>
      </c>
      <c r="HL218" s="106">
        <v>0</v>
      </c>
      <c r="HM218" s="66">
        <f t="shared" si="2288"/>
        <v>0</v>
      </c>
      <c r="HN218" s="65">
        <v>0</v>
      </c>
      <c r="HO218" s="106">
        <v>0</v>
      </c>
      <c r="HP218" s="66">
        <f t="shared" si="2289"/>
        <v>0</v>
      </c>
      <c r="HQ218" s="65">
        <v>0</v>
      </c>
      <c r="HR218" s="106">
        <v>0</v>
      </c>
      <c r="HS218" s="66">
        <f t="shared" si="2290"/>
        <v>0</v>
      </c>
      <c r="HT218" s="65">
        <v>0</v>
      </c>
      <c r="HU218" s="106">
        <v>0</v>
      </c>
      <c r="HV218" s="66">
        <f t="shared" si="2291"/>
        <v>0</v>
      </c>
      <c r="HW218" s="65">
        <v>0</v>
      </c>
      <c r="HX218" s="106">
        <v>0</v>
      </c>
      <c r="HY218" s="66">
        <f t="shared" si="2292"/>
        <v>0</v>
      </c>
      <c r="HZ218" s="65">
        <v>0</v>
      </c>
      <c r="IA218" s="106">
        <v>0</v>
      </c>
      <c r="IB218" s="66">
        <f t="shared" si="2293"/>
        <v>0</v>
      </c>
      <c r="IC218" s="65">
        <v>0</v>
      </c>
      <c r="ID218" s="106">
        <v>0</v>
      </c>
      <c r="IE218" s="66">
        <f t="shared" si="2294"/>
        <v>0</v>
      </c>
      <c r="IF218" s="65">
        <v>0</v>
      </c>
      <c r="IG218" s="106">
        <v>0</v>
      </c>
      <c r="IH218" s="66">
        <f t="shared" si="2295"/>
        <v>0</v>
      </c>
      <c r="II218" s="65">
        <v>0</v>
      </c>
      <c r="IJ218" s="106">
        <v>0</v>
      </c>
      <c r="IK218" s="66">
        <f t="shared" si="2296"/>
        <v>0</v>
      </c>
      <c r="IL218" s="65">
        <v>0</v>
      </c>
      <c r="IM218" s="106">
        <v>0</v>
      </c>
      <c r="IN218" s="66">
        <f t="shared" si="2297"/>
        <v>0</v>
      </c>
      <c r="IO218" s="65">
        <v>0</v>
      </c>
      <c r="IP218" s="106">
        <v>0</v>
      </c>
      <c r="IQ218" s="66">
        <f t="shared" si="2298"/>
        <v>0</v>
      </c>
      <c r="IR218" s="65">
        <v>0</v>
      </c>
      <c r="IS218" s="106">
        <v>0</v>
      </c>
      <c r="IT218" s="66">
        <f t="shared" si="2299"/>
        <v>0</v>
      </c>
      <c r="IU218" s="65">
        <v>0</v>
      </c>
      <c r="IV218" s="106">
        <v>0</v>
      </c>
      <c r="IW218" s="66">
        <f t="shared" si="2300"/>
        <v>0</v>
      </c>
      <c r="IX218" s="65">
        <v>0</v>
      </c>
      <c r="IY218" s="106">
        <v>0</v>
      </c>
      <c r="IZ218" s="66">
        <f t="shared" si="2301"/>
        <v>0</v>
      </c>
      <c r="JA218" s="65">
        <v>0</v>
      </c>
      <c r="JB218" s="106">
        <v>0</v>
      </c>
      <c r="JC218" s="66">
        <f t="shared" si="2302"/>
        <v>0</v>
      </c>
      <c r="JD218" s="65">
        <v>0</v>
      </c>
      <c r="JE218" s="106">
        <v>0</v>
      </c>
      <c r="JF218" s="66">
        <f t="shared" si="2303"/>
        <v>0</v>
      </c>
      <c r="JG218" s="65">
        <v>0</v>
      </c>
      <c r="JH218" s="106">
        <v>0</v>
      </c>
      <c r="JI218" s="66">
        <f t="shared" si="2304"/>
        <v>0</v>
      </c>
      <c r="JJ218" s="11">
        <f t="shared" si="2306"/>
        <v>0</v>
      </c>
      <c r="JK218" s="21">
        <f t="shared" si="2307"/>
        <v>0</v>
      </c>
    </row>
    <row r="219" spans="1:283" x14ac:dyDescent="0.3">
      <c r="A219" s="57">
        <v>2025</v>
      </c>
      <c r="B219" s="58" t="s">
        <v>10</v>
      </c>
      <c r="C219" s="65">
        <v>0</v>
      </c>
      <c r="D219" s="106">
        <v>0</v>
      </c>
      <c r="E219" s="66">
        <f t="shared" si="2308"/>
        <v>0</v>
      </c>
      <c r="F219" s="65">
        <v>0</v>
      </c>
      <c r="G219" s="106">
        <v>0</v>
      </c>
      <c r="H219" s="66">
        <f t="shared" si="2217"/>
        <v>0</v>
      </c>
      <c r="I219" s="65">
        <v>0</v>
      </c>
      <c r="J219" s="106">
        <v>0</v>
      </c>
      <c r="K219" s="66">
        <f t="shared" si="2218"/>
        <v>0</v>
      </c>
      <c r="L219" s="65">
        <v>0</v>
      </c>
      <c r="M219" s="106">
        <v>0</v>
      </c>
      <c r="N219" s="66">
        <f t="shared" si="2219"/>
        <v>0</v>
      </c>
      <c r="O219" s="65">
        <v>0</v>
      </c>
      <c r="P219" s="106">
        <v>0</v>
      </c>
      <c r="Q219" s="66">
        <f t="shared" si="2220"/>
        <v>0</v>
      </c>
      <c r="R219" s="65">
        <v>0</v>
      </c>
      <c r="S219" s="106">
        <v>0</v>
      </c>
      <c r="T219" s="66">
        <f t="shared" si="2221"/>
        <v>0</v>
      </c>
      <c r="U219" s="65">
        <v>0</v>
      </c>
      <c r="V219" s="106">
        <v>0</v>
      </c>
      <c r="W219" s="66">
        <f t="shared" si="2222"/>
        <v>0</v>
      </c>
      <c r="X219" s="65">
        <v>0</v>
      </c>
      <c r="Y219" s="106">
        <v>0</v>
      </c>
      <c r="Z219" s="66">
        <f t="shared" si="2223"/>
        <v>0</v>
      </c>
      <c r="AA219" s="65">
        <v>0</v>
      </c>
      <c r="AB219" s="106">
        <v>0</v>
      </c>
      <c r="AC219" s="66">
        <f t="shared" si="2224"/>
        <v>0</v>
      </c>
      <c r="AD219" s="65">
        <v>0</v>
      </c>
      <c r="AE219" s="106">
        <v>0</v>
      </c>
      <c r="AF219" s="66">
        <f t="shared" si="2225"/>
        <v>0</v>
      </c>
      <c r="AG219" s="65">
        <v>0</v>
      </c>
      <c r="AH219" s="106">
        <v>0</v>
      </c>
      <c r="AI219" s="66">
        <f t="shared" si="2226"/>
        <v>0</v>
      </c>
      <c r="AJ219" s="65">
        <v>0</v>
      </c>
      <c r="AK219" s="106">
        <v>0</v>
      </c>
      <c r="AL219" s="66">
        <f t="shared" si="2227"/>
        <v>0</v>
      </c>
      <c r="AM219" s="65">
        <v>0</v>
      </c>
      <c r="AN219" s="106">
        <v>0</v>
      </c>
      <c r="AO219" s="66">
        <f t="shared" si="2228"/>
        <v>0</v>
      </c>
      <c r="AP219" s="65">
        <v>0</v>
      </c>
      <c r="AQ219" s="106">
        <v>0</v>
      </c>
      <c r="AR219" s="66">
        <f t="shared" si="2229"/>
        <v>0</v>
      </c>
      <c r="AS219" s="65">
        <v>0</v>
      </c>
      <c r="AT219" s="106">
        <v>0</v>
      </c>
      <c r="AU219" s="66">
        <f t="shared" si="2230"/>
        <v>0</v>
      </c>
      <c r="AV219" s="65">
        <v>0</v>
      </c>
      <c r="AW219" s="106">
        <v>0</v>
      </c>
      <c r="AX219" s="66">
        <f t="shared" si="2231"/>
        <v>0</v>
      </c>
      <c r="AY219" s="65">
        <v>0</v>
      </c>
      <c r="AZ219" s="106">
        <v>0</v>
      </c>
      <c r="BA219" s="66">
        <f t="shared" si="2232"/>
        <v>0</v>
      </c>
      <c r="BB219" s="65">
        <v>0</v>
      </c>
      <c r="BC219" s="106">
        <v>0</v>
      </c>
      <c r="BD219" s="66">
        <f t="shared" si="2233"/>
        <v>0</v>
      </c>
      <c r="BE219" s="65">
        <v>0</v>
      </c>
      <c r="BF219" s="106">
        <v>0</v>
      </c>
      <c r="BG219" s="66">
        <f t="shared" si="2234"/>
        <v>0</v>
      </c>
      <c r="BH219" s="65">
        <v>0</v>
      </c>
      <c r="BI219" s="106">
        <v>0</v>
      </c>
      <c r="BJ219" s="66">
        <f t="shared" si="2235"/>
        <v>0</v>
      </c>
      <c r="BK219" s="65">
        <v>0</v>
      </c>
      <c r="BL219" s="106">
        <v>0</v>
      </c>
      <c r="BM219" s="66">
        <f t="shared" si="2236"/>
        <v>0</v>
      </c>
      <c r="BN219" s="65">
        <v>0</v>
      </c>
      <c r="BO219" s="106">
        <v>0</v>
      </c>
      <c r="BP219" s="66">
        <f t="shared" si="2237"/>
        <v>0</v>
      </c>
      <c r="BQ219" s="65">
        <v>0</v>
      </c>
      <c r="BR219" s="106">
        <v>0</v>
      </c>
      <c r="BS219" s="66">
        <f t="shared" si="2238"/>
        <v>0</v>
      </c>
      <c r="BT219" s="65">
        <v>0</v>
      </c>
      <c r="BU219" s="106">
        <v>0</v>
      </c>
      <c r="BV219" s="66">
        <f t="shared" si="2239"/>
        <v>0</v>
      </c>
      <c r="BW219" s="65">
        <v>0</v>
      </c>
      <c r="BX219" s="106">
        <v>0</v>
      </c>
      <c r="BY219" s="66">
        <f t="shared" si="2240"/>
        <v>0</v>
      </c>
      <c r="BZ219" s="65">
        <v>0</v>
      </c>
      <c r="CA219" s="106">
        <v>0</v>
      </c>
      <c r="CB219" s="66">
        <f t="shared" si="2241"/>
        <v>0</v>
      </c>
      <c r="CC219" s="65">
        <v>0</v>
      </c>
      <c r="CD219" s="106">
        <v>0</v>
      </c>
      <c r="CE219" s="66">
        <f t="shared" si="2242"/>
        <v>0</v>
      </c>
      <c r="CF219" s="65">
        <v>0</v>
      </c>
      <c r="CG219" s="106">
        <v>0</v>
      </c>
      <c r="CH219" s="66">
        <f t="shared" si="2243"/>
        <v>0</v>
      </c>
      <c r="CI219" s="65">
        <v>0</v>
      </c>
      <c r="CJ219" s="106">
        <v>0</v>
      </c>
      <c r="CK219" s="66">
        <f t="shared" si="2244"/>
        <v>0</v>
      </c>
      <c r="CL219" s="65">
        <v>0</v>
      </c>
      <c r="CM219" s="106">
        <v>0</v>
      </c>
      <c r="CN219" s="66">
        <f t="shared" si="2245"/>
        <v>0</v>
      </c>
      <c r="CO219" s="65">
        <v>0</v>
      </c>
      <c r="CP219" s="106">
        <v>0</v>
      </c>
      <c r="CQ219" s="66">
        <f t="shared" si="2246"/>
        <v>0</v>
      </c>
      <c r="CR219" s="65">
        <v>0</v>
      </c>
      <c r="CS219" s="106">
        <v>0</v>
      </c>
      <c r="CT219" s="66">
        <f t="shared" si="2247"/>
        <v>0</v>
      </c>
      <c r="CU219" s="65">
        <v>0</v>
      </c>
      <c r="CV219" s="106">
        <v>0</v>
      </c>
      <c r="CW219" s="66">
        <f t="shared" si="2248"/>
        <v>0</v>
      </c>
      <c r="CX219" s="65">
        <v>0</v>
      </c>
      <c r="CY219" s="106">
        <v>0</v>
      </c>
      <c r="CZ219" s="66">
        <f t="shared" si="2249"/>
        <v>0</v>
      </c>
      <c r="DA219" s="65">
        <v>0</v>
      </c>
      <c r="DB219" s="106">
        <v>0</v>
      </c>
      <c r="DC219" s="66">
        <f t="shared" si="2250"/>
        <v>0</v>
      </c>
      <c r="DD219" s="65">
        <v>0</v>
      </c>
      <c r="DE219" s="106">
        <v>0</v>
      </c>
      <c r="DF219" s="66">
        <f t="shared" si="2251"/>
        <v>0</v>
      </c>
      <c r="DG219" s="65">
        <v>0</v>
      </c>
      <c r="DH219" s="106">
        <v>0</v>
      </c>
      <c r="DI219" s="66">
        <f t="shared" si="2252"/>
        <v>0</v>
      </c>
      <c r="DJ219" s="65">
        <v>0</v>
      </c>
      <c r="DK219" s="106">
        <v>0</v>
      </c>
      <c r="DL219" s="66">
        <f t="shared" si="2253"/>
        <v>0</v>
      </c>
      <c r="DM219" s="65">
        <v>0</v>
      </c>
      <c r="DN219" s="106">
        <v>0</v>
      </c>
      <c r="DO219" s="66">
        <f t="shared" si="2254"/>
        <v>0</v>
      </c>
      <c r="DP219" s="65">
        <v>0</v>
      </c>
      <c r="DQ219" s="106">
        <v>0</v>
      </c>
      <c r="DR219" s="66">
        <f t="shared" si="2255"/>
        <v>0</v>
      </c>
      <c r="DS219" s="65">
        <v>0</v>
      </c>
      <c r="DT219" s="106">
        <v>0</v>
      </c>
      <c r="DU219" s="66">
        <f t="shared" si="2256"/>
        <v>0</v>
      </c>
      <c r="DV219" s="65">
        <v>0</v>
      </c>
      <c r="DW219" s="106">
        <v>0</v>
      </c>
      <c r="DX219" s="66">
        <f t="shared" si="2257"/>
        <v>0</v>
      </c>
      <c r="DY219" s="65">
        <v>0</v>
      </c>
      <c r="DZ219" s="106">
        <v>0</v>
      </c>
      <c r="EA219" s="66">
        <f t="shared" si="2258"/>
        <v>0</v>
      </c>
      <c r="EB219" s="65">
        <v>0</v>
      </c>
      <c r="EC219" s="106">
        <v>0</v>
      </c>
      <c r="ED219" s="66">
        <f t="shared" si="2259"/>
        <v>0</v>
      </c>
      <c r="EE219" s="65">
        <v>0</v>
      </c>
      <c r="EF219" s="106">
        <v>0</v>
      </c>
      <c r="EG219" s="66">
        <f t="shared" si="2260"/>
        <v>0</v>
      </c>
      <c r="EH219" s="65">
        <v>0</v>
      </c>
      <c r="EI219" s="106">
        <v>0</v>
      </c>
      <c r="EJ219" s="66">
        <f t="shared" si="2261"/>
        <v>0</v>
      </c>
      <c r="EK219" s="65">
        <v>0</v>
      </c>
      <c r="EL219" s="106">
        <v>0</v>
      </c>
      <c r="EM219" s="66">
        <f t="shared" si="2262"/>
        <v>0</v>
      </c>
      <c r="EN219" s="65">
        <v>0</v>
      </c>
      <c r="EO219" s="106">
        <v>0</v>
      </c>
      <c r="EP219" s="66">
        <f t="shared" si="2263"/>
        <v>0</v>
      </c>
      <c r="EQ219" s="65">
        <v>0</v>
      </c>
      <c r="ER219" s="106">
        <v>0</v>
      </c>
      <c r="ES219" s="66">
        <f t="shared" si="2264"/>
        <v>0</v>
      </c>
      <c r="ET219" s="65">
        <v>0</v>
      </c>
      <c r="EU219" s="106">
        <v>0</v>
      </c>
      <c r="EV219" s="66">
        <f t="shared" si="2265"/>
        <v>0</v>
      </c>
      <c r="EW219" s="65">
        <v>0</v>
      </c>
      <c r="EX219" s="106">
        <v>0</v>
      </c>
      <c r="EY219" s="66">
        <f t="shared" si="2266"/>
        <v>0</v>
      </c>
      <c r="EZ219" s="65">
        <v>0</v>
      </c>
      <c r="FA219" s="106">
        <v>0</v>
      </c>
      <c r="FB219" s="66">
        <f t="shared" si="2267"/>
        <v>0</v>
      </c>
      <c r="FC219" s="65">
        <v>0</v>
      </c>
      <c r="FD219" s="106">
        <v>0</v>
      </c>
      <c r="FE219" s="66">
        <f t="shared" si="2268"/>
        <v>0</v>
      </c>
      <c r="FF219" s="65">
        <v>0</v>
      </c>
      <c r="FG219" s="106">
        <v>0</v>
      </c>
      <c r="FH219" s="66">
        <f t="shared" si="2269"/>
        <v>0</v>
      </c>
      <c r="FI219" s="65">
        <v>0</v>
      </c>
      <c r="FJ219" s="106">
        <v>0</v>
      </c>
      <c r="FK219" s="66">
        <f t="shared" si="2270"/>
        <v>0</v>
      </c>
      <c r="FL219" s="65">
        <v>0</v>
      </c>
      <c r="FM219" s="106">
        <v>0</v>
      </c>
      <c r="FN219" s="66">
        <f t="shared" si="2271"/>
        <v>0</v>
      </c>
      <c r="FO219" s="65">
        <v>0</v>
      </c>
      <c r="FP219" s="106">
        <v>0</v>
      </c>
      <c r="FQ219" s="66">
        <f t="shared" si="2272"/>
        <v>0</v>
      </c>
      <c r="FR219" s="65">
        <v>0</v>
      </c>
      <c r="FS219" s="106">
        <v>0</v>
      </c>
      <c r="FT219" s="66">
        <f t="shared" si="2273"/>
        <v>0</v>
      </c>
      <c r="FU219" s="65">
        <v>0</v>
      </c>
      <c r="FV219" s="106">
        <v>0</v>
      </c>
      <c r="FW219" s="66">
        <f t="shared" si="2274"/>
        <v>0</v>
      </c>
      <c r="FX219" s="65">
        <v>0</v>
      </c>
      <c r="FY219" s="106">
        <v>0</v>
      </c>
      <c r="FZ219" s="66">
        <f t="shared" si="2275"/>
        <v>0</v>
      </c>
      <c r="GA219" s="65">
        <v>0</v>
      </c>
      <c r="GB219" s="106">
        <v>0</v>
      </c>
      <c r="GC219" s="66">
        <f t="shared" si="2276"/>
        <v>0</v>
      </c>
      <c r="GD219" s="65">
        <v>0</v>
      </c>
      <c r="GE219" s="106">
        <v>0</v>
      </c>
      <c r="GF219" s="66">
        <f t="shared" si="2277"/>
        <v>0</v>
      </c>
      <c r="GG219" s="65">
        <v>0</v>
      </c>
      <c r="GH219" s="106">
        <v>0</v>
      </c>
      <c r="GI219" s="66">
        <f t="shared" si="2278"/>
        <v>0</v>
      </c>
      <c r="GJ219" s="65">
        <v>0</v>
      </c>
      <c r="GK219" s="106">
        <v>0</v>
      </c>
      <c r="GL219" s="66">
        <f t="shared" si="2279"/>
        <v>0</v>
      </c>
      <c r="GM219" s="65">
        <v>0</v>
      </c>
      <c r="GN219" s="106">
        <v>0</v>
      </c>
      <c r="GO219" s="66">
        <f t="shared" si="2280"/>
        <v>0</v>
      </c>
      <c r="GP219" s="65">
        <v>0</v>
      </c>
      <c r="GQ219" s="106">
        <v>0</v>
      </c>
      <c r="GR219" s="66">
        <f t="shared" si="2281"/>
        <v>0</v>
      </c>
      <c r="GS219" s="65">
        <v>0</v>
      </c>
      <c r="GT219" s="106">
        <v>0</v>
      </c>
      <c r="GU219" s="66">
        <f t="shared" si="2282"/>
        <v>0</v>
      </c>
      <c r="GV219" s="65">
        <v>0</v>
      </c>
      <c r="GW219" s="106">
        <v>0</v>
      </c>
      <c r="GX219" s="66">
        <f t="shared" si="2283"/>
        <v>0</v>
      </c>
      <c r="GY219" s="65">
        <v>0</v>
      </c>
      <c r="GZ219" s="106">
        <v>0</v>
      </c>
      <c r="HA219" s="66">
        <f t="shared" si="2284"/>
        <v>0</v>
      </c>
      <c r="HB219" s="65">
        <v>0</v>
      </c>
      <c r="HC219" s="106">
        <v>0</v>
      </c>
      <c r="HD219" s="66">
        <f t="shared" si="2285"/>
        <v>0</v>
      </c>
      <c r="HE219" s="65">
        <v>0</v>
      </c>
      <c r="HF219" s="106">
        <v>0</v>
      </c>
      <c r="HG219" s="66">
        <f t="shared" si="2286"/>
        <v>0</v>
      </c>
      <c r="HH219" s="65">
        <v>0</v>
      </c>
      <c r="HI219" s="106">
        <v>0</v>
      </c>
      <c r="HJ219" s="66">
        <f t="shared" si="2287"/>
        <v>0</v>
      </c>
      <c r="HK219" s="65">
        <v>0</v>
      </c>
      <c r="HL219" s="106">
        <v>0</v>
      </c>
      <c r="HM219" s="66">
        <f t="shared" si="2288"/>
        <v>0</v>
      </c>
      <c r="HN219" s="65">
        <v>0</v>
      </c>
      <c r="HO219" s="106">
        <v>0</v>
      </c>
      <c r="HP219" s="66">
        <f t="shared" si="2289"/>
        <v>0</v>
      </c>
      <c r="HQ219" s="65">
        <v>0</v>
      </c>
      <c r="HR219" s="106">
        <v>0</v>
      </c>
      <c r="HS219" s="66">
        <f t="shared" si="2290"/>
        <v>0</v>
      </c>
      <c r="HT219" s="65">
        <v>0</v>
      </c>
      <c r="HU219" s="106">
        <v>0</v>
      </c>
      <c r="HV219" s="66">
        <f t="shared" si="2291"/>
        <v>0</v>
      </c>
      <c r="HW219" s="65">
        <v>0</v>
      </c>
      <c r="HX219" s="106">
        <v>0</v>
      </c>
      <c r="HY219" s="66">
        <f t="shared" si="2292"/>
        <v>0</v>
      </c>
      <c r="HZ219" s="65">
        <v>0</v>
      </c>
      <c r="IA219" s="106">
        <v>0</v>
      </c>
      <c r="IB219" s="66">
        <f t="shared" si="2293"/>
        <v>0</v>
      </c>
      <c r="IC219" s="65">
        <v>0</v>
      </c>
      <c r="ID219" s="106">
        <v>0</v>
      </c>
      <c r="IE219" s="66">
        <f t="shared" si="2294"/>
        <v>0</v>
      </c>
      <c r="IF219" s="65">
        <v>0</v>
      </c>
      <c r="IG219" s="106">
        <v>0</v>
      </c>
      <c r="IH219" s="66">
        <f t="shared" si="2295"/>
        <v>0</v>
      </c>
      <c r="II219" s="65">
        <v>0</v>
      </c>
      <c r="IJ219" s="106">
        <v>0</v>
      </c>
      <c r="IK219" s="66">
        <f t="shared" si="2296"/>
        <v>0</v>
      </c>
      <c r="IL219" s="65">
        <v>0</v>
      </c>
      <c r="IM219" s="106">
        <v>0</v>
      </c>
      <c r="IN219" s="66">
        <f t="shared" si="2297"/>
        <v>0</v>
      </c>
      <c r="IO219" s="65">
        <v>0</v>
      </c>
      <c r="IP219" s="106">
        <v>0</v>
      </c>
      <c r="IQ219" s="66">
        <f t="shared" si="2298"/>
        <v>0</v>
      </c>
      <c r="IR219" s="65">
        <v>0</v>
      </c>
      <c r="IS219" s="106">
        <v>0</v>
      </c>
      <c r="IT219" s="66">
        <f t="shared" si="2299"/>
        <v>0</v>
      </c>
      <c r="IU219" s="65">
        <v>0</v>
      </c>
      <c r="IV219" s="106">
        <v>0</v>
      </c>
      <c r="IW219" s="66">
        <f t="shared" si="2300"/>
        <v>0</v>
      </c>
      <c r="IX219" s="65">
        <v>0</v>
      </c>
      <c r="IY219" s="106">
        <v>0</v>
      </c>
      <c r="IZ219" s="66">
        <f t="shared" si="2301"/>
        <v>0</v>
      </c>
      <c r="JA219" s="65">
        <v>0</v>
      </c>
      <c r="JB219" s="106">
        <v>0</v>
      </c>
      <c r="JC219" s="66">
        <f t="shared" si="2302"/>
        <v>0</v>
      </c>
      <c r="JD219" s="65">
        <v>0</v>
      </c>
      <c r="JE219" s="106">
        <v>0</v>
      </c>
      <c r="JF219" s="66">
        <f t="shared" si="2303"/>
        <v>0</v>
      </c>
      <c r="JG219" s="65">
        <v>0</v>
      </c>
      <c r="JH219" s="106">
        <v>0</v>
      </c>
      <c r="JI219" s="66">
        <f t="shared" si="2304"/>
        <v>0</v>
      </c>
      <c r="JJ219" s="11">
        <f t="shared" si="2306"/>
        <v>0</v>
      </c>
      <c r="JK219" s="21">
        <f t="shared" si="2307"/>
        <v>0</v>
      </c>
    </row>
    <row r="220" spans="1:283" x14ac:dyDescent="0.3">
      <c r="A220" s="57">
        <v>2025</v>
      </c>
      <c r="B220" s="58" t="s">
        <v>11</v>
      </c>
      <c r="C220" s="65">
        <v>0</v>
      </c>
      <c r="D220" s="106">
        <v>0</v>
      </c>
      <c r="E220" s="66">
        <f t="shared" si="2308"/>
        <v>0</v>
      </c>
      <c r="F220" s="65">
        <v>0</v>
      </c>
      <c r="G220" s="106">
        <v>0</v>
      </c>
      <c r="H220" s="66">
        <f t="shared" si="2217"/>
        <v>0</v>
      </c>
      <c r="I220" s="65">
        <v>0</v>
      </c>
      <c r="J220" s="106">
        <v>0</v>
      </c>
      <c r="K220" s="66">
        <f t="shared" si="2218"/>
        <v>0</v>
      </c>
      <c r="L220" s="65">
        <v>0</v>
      </c>
      <c r="M220" s="106">
        <v>0</v>
      </c>
      <c r="N220" s="66">
        <f t="shared" si="2219"/>
        <v>0</v>
      </c>
      <c r="O220" s="65">
        <v>0</v>
      </c>
      <c r="P220" s="106">
        <v>0</v>
      </c>
      <c r="Q220" s="66">
        <f t="shared" si="2220"/>
        <v>0</v>
      </c>
      <c r="R220" s="65">
        <v>0</v>
      </c>
      <c r="S220" s="106">
        <v>0</v>
      </c>
      <c r="T220" s="66">
        <f t="shared" si="2221"/>
        <v>0</v>
      </c>
      <c r="U220" s="65">
        <v>0</v>
      </c>
      <c r="V220" s="106">
        <v>0</v>
      </c>
      <c r="W220" s="66">
        <f t="shared" si="2222"/>
        <v>0</v>
      </c>
      <c r="X220" s="65">
        <v>0</v>
      </c>
      <c r="Y220" s="106">
        <v>0</v>
      </c>
      <c r="Z220" s="66">
        <f t="shared" si="2223"/>
        <v>0</v>
      </c>
      <c r="AA220" s="65">
        <v>0</v>
      </c>
      <c r="AB220" s="106">
        <v>0</v>
      </c>
      <c r="AC220" s="66">
        <f t="shared" si="2224"/>
        <v>0</v>
      </c>
      <c r="AD220" s="65">
        <v>0</v>
      </c>
      <c r="AE220" s="106">
        <v>0</v>
      </c>
      <c r="AF220" s="66">
        <f t="shared" si="2225"/>
        <v>0</v>
      </c>
      <c r="AG220" s="65">
        <v>0</v>
      </c>
      <c r="AH220" s="106">
        <v>0</v>
      </c>
      <c r="AI220" s="66">
        <f t="shared" si="2226"/>
        <v>0</v>
      </c>
      <c r="AJ220" s="65">
        <v>0</v>
      </c>
      <c r="AK220" s="106">
        <v>0</v>
      </c>
      <c r="AL220" s="66">
        <f t="shared" si="2227"/>
        <v>0</v>
      </c>
      <c r="AM220" s="65">
        <v>0</v>
      </c>
      <c r="AN220" s="106">
        <v>0</v>
      </c>
      <c r="AO220" s="66">
        <f t="shared" si="2228"/>
        <v>0</v>
      </c>
      <c r="AP220" s="65">
        <v>0</v>
      </c>
      <c r="AQ220" s="106">
        <v>0</v>
      </c>
      <c r="AR220" s="66">
        <f t="shared" si="2229"/>
        <v>0</v>
      </c>
      <c r="AS220" s="65">
        <v>0</v>
      </c>
      <c r="AT220" s="106">
        <v>0</v>
      </c>
      <c r="AU220" s="66">
        <f t="shared" si="2230"/>
        <v>0</v>
      </c>
      <c r="AV220" s="65">
        <v>0</v>
      </c>
      <c r="AW220" s="106">
        <v>0</v>
      </c>
      <c r="AX220" s="66">
        <f t="shared" si="2231"/>
        <v>0</v>
      </c>
      <c r="AY220" s="65">
        <v>0</v>
      </c>
      <c r="AZ220" s="106">
        <v>0</v>
      </c>
      <c r="BA220" s="66">
        <f t="shared" si="2232"/>
        <v>0</v>
      </c>
      <c r="BB220" s="65">
        <v>0</v>
      </c>
      <c r="BC220" s="106">
        <v>0</v>
      </c>
      <c r="BD220" s="66">
        <f t="shared" si="2233"/>
        <v>0</v>
      </c>
      <c r="BE220" s="65">
        <v>0</v>
      </c>
      <c r="BF220" s="106">
        <v>0</v>
      </c>
      <c r="BG220" s="66">
        <f t="shared" si="2234"/>
        <v>0</v>
      </c>
      <c r="BH220" s="65">
        <v>0</v>
      </c>
      <c r="BI220" s="106">
        <v>0</v>
      </c>
      <c r="BJ220" s="66">
        <f t="shared" si="2235"/>
        <v>0</v>
      </c>
      <c r="BK220" s="65">
        <v>0</v>
      </c>
      <c r="BL220" s="106">
        <v>0</v>
      </c>
      <c r="BM220" s="66">
        <f t="shared" si="2236"/>
        <v>0</v>
      </c>
      <c r="BN220" s="65">
        <v>0</v>
      </c>
      <c r="BO220" s="106">
        <v>0</v>
      </c>
      <c r="BP220" s="66">
        <f t="shared" si="2237"/>
        <v>0</v>
      </c>
      <c r="BQ220" s="65">
        <v>0</v>
      </c>
      <c r="BR220" s="106">
        <v>0</v>
      </c>
      <c r="BS220" s="66">
        <f t="shared" si="2238"/>
        <v>0</v>
      </c>
      <c r="BT220" s="65">
        <v>0</v>
      </c>
      <c r="BU220" s="106">
        <v>0</v>
      </c>
      <c r="BV220" s="66">
        <f t="shared" si="2239"/>
        <v>0</v>
      </c>
      <c r="BW220" s="65">
        <v>0</v>
      </c>
      <c r="BX220" s="106">
        <v>0</v>
      </c>
      <c r="BY220" s="66">
        <f t="shared" si="2240"/>
        <v>0</v>
      </c>
      <c r="BZ220" s="65">
        <v>0</v>
      </c>
      <c r="CA220" s="106">
        <v>0</v>
      </c>
      <c r="CB220" s="66">
        <f t="shared" si="2241"/>
        <v>0</v>
      </c>
      <c r="CC220" s="65">
        <v>0</v>
      </c>
      <c r="CD220" s="106">
        <v>0</v>
      </c>
      <c r="CE220" s="66">
        <f t="shared" si="2242"/>
        <v>0</v>
      </c>
      <c r="CF220" s="65">
        <v>0</v>
      </c>
      <c r="CG220" s="106">
        <v>0</v>
      </c>
      <c r="CH220" s="66">
        <f t="shared" si="2243"/>
        <v>0</v>
      </c>
      <c r="CI220" s="65">
        <v>0</v>
      </c>
      <c r="CJ220" s="106">
        <v>0</v>
      </c>
      <c r="CK220" s="66">
        <f t="shared" si="2244"/>
        <v>0</v>
      </c>
      <c r="CL220" s="65">
        <v>0</v>
      </c>
      <c r="CM220" s="106">
        <v>0</v>
      </c>
      <c r="CN220" s="66">
        <f t="shared" si="2245"/>
        <v>0</v>
      </c>
      <c r="CO220" s="65">
        <v>0</v>
      </c>
      <c r="CP220" s="106">
        <v>0</v>
      </c>
      <c r="CQ220" s="66">
        <f t="shared" si="2246"/>
        <v>0</v>
      </c>
      <c r="CR220" s="65">
        <v>0</v>
      </c>
      <c r="CS220" s="106">
        <v>0</v>
      </c>
      <c r="CT220" s="66">
        <f t="shared" si="2247"/>
        <v>0</v>
      </c>
      <c r="CU220" s="65">
        <v>0</v>
      </c>
      <c r="CV220" s="106">
        <v>0</v>
      </c>
      <c r="CW220" s="66">
        <f t="shared" si="2248"/>
        <v>0</v>
      </c>
      <c r="CX220" s="65">
        <v>0</v>
      </c>
      <c r="CY220" s="106">
        <v>0</v>
      </c>
      <c r="CZ220" s="66">
        <f t="shared" si="2249"/>
        <v>0</v>
      </c>
      <c r="DA220" s="65">
        <v>0</v>
      </c>
      <c r="DB220" s="106">
        <v>0</v>
      </c>
      <c r="DC220" s="66">
        <f t="shared" si="2250"/>
        <v>0</v>
      </c>
      <c r="DD220" s="65">
        <v>0</v>
      </c>
      <c r="DE220" s="106">
        <v>0</v>
      </c>
      <c r="DF220" s="66">
        <f t="shared" si="2251"/>
        <v>0</v>
      </c>
      <c r="DG220" s="65">
        <v>0</v>
      </c>
      <c r="DH220" s="106">
        <v>0</v>
      </c>
      <c r="DI220" s="66">
        <f t="shared" si="2252"/>
        <v>0</v>
      </c>
      <c r="DJ220" s="65">
        <v>0</v>
      </c>
      <c r="DK220" s="106">
        <v>0</v>
      </c>
      <c r="DL220" s="66">
        <f t="shared" si="2253"/>
        <v>0</v>
      </c>
      <c r="DM220" s="65">
        <v>0</v>
      </c>
      <c r="DN220" s="106">
        <v>0</v>
      </c>
      <c r="DO220" s="66">
        <f t="shared" si="2254"/>
        <v>0</v>
      </c>
      <c r="DP220" s="65">
        <v>0</v>
      </c>
      <c r="DQ220" s="106">
        <v>0</v>
      </c>
      <c r="DR220" s="66">
        <f t="shared" si="2255"/>
        <v>0</v>
      </c>
      <c r="DS220" s="65">
        <v>0</v>
      </c>
      <c r="DT220" s="106">
        <v>0</v>
      </c>
      <c r="DU220" s="66">
        <f t="shared" si="2256"/>
        <v>0</v>
      </c>
      <c r="DV220" s="65">
        <v>0</v>
      </c>
      <c r="DW220" s="106">
        <v>0</v>
      </c>
      <c r="DX220" s="66">
        <f t="shared" si="2257"/>
        <v>0</v>
      </c>
      <c r="DY220" s="65">
        <v>0</v>
      </c>
      <c r="DZ220" s="106">
        <v>0</v>
      </c>
      <c r="EA220" s="66">
        <f t="shared" si="2258"/>
        <v>0</v>
      </c>
      <c r="EB220" s="65">
        <v>0</v>
      </c>
      <c r="EC220" s="106">
        <v>0</v>
      </c>
      <c r="ED220" s="66">
        <f t="shared" si="2259"/>
        <v>0</v>
      </c>
      <c r="EE220" s="65">
        <v>0</v>
      </c>
      <c r="EF220" s="106">
        <v>0</v>
      </c>
      <c r="EG220" s="66">
        <f t="shared" si="2260"/>
        <v>0</v>
      </c>
      <c r="EH220" s="65">
        <v>0</v>
      </c>
      <c r="EI220" s="106">
        <v>0</v>
      </c>
      <c r="EJ220" s="66">
        <f t="shared" si="2261"/>
        <v>0</v>
      </c>
      <c r="EK220" s="65">
        <v>0</v>
      </c>
      <c r="EL220" s="106">
        <v>0</v>
      </c>
      <c r="EM220" s="66">
        <f t="shared" si="2262"/>
        <v>0</v>
      </c>
      <c r="EN220" s="65">
        <v>0</v>
      </c>
      <c r="EO220" s="106">
        <v>0</v>
      </c>
      <c r="EP220" s="66">
        <f t="shared" si="2263"/>
        <v>0</v>
      </c>
      <c r="EQ220" s="65">
        <v>0</v>
      </c>
      <c r="ER220" s="106">
        <v>0</v>
      </c>
      <c r="ES220" s="66">
        <f t="shared" si="2264"/>
        <v>0</v>
      </c>
      <c r="ET220" s="65">
        <v>0</v>
      </c>
      <c r="EU220" s="106">
        <v>0</v>
      </c>
      <c r="EV220" s="66">
        <f t="shared" si="2265"/>
        <v>0</v>
      </c>
      <c r="EW220" s="65">
        <v>0</v>
      </c>
      <c r="EX220" s="106">
        <v>0</v>
      </c>
      <c r="EY220" s="66">
        <f t="shared" si="2266"/>
        <v>0</v>
      </c>
      <c r="EZ220" s="65">
        <v>0</v>
      </c>
      <c r="FA220" s="106">
        <v>0</v>
      </c>
      <c r="FB220" s="66">
        <f t="shared" si="2267"/>
        <v>0</v>
      </c>
      <c r="FC220" s="65">
        <v>0</v>
      </c>
      <c r="FD220" s="106">
        <v>0</v>
      </c>
      <c r="FE220" s="66">
        <f t="shared" si="2268"/>
        <v>0</v>
      </c>
      <c r="FF220" s="65">
        <v>0</v>
      </c>
      <c r="FG220" s="106">
        <v>0</v>
      </c>
      <c r="FH220" s="66">
        <f t="shared" si="2269"/>
        <v>0</v>
      </c>
      <c r="FI220" s="65">
        <v>0</v>
      </c>
      <c r="FJ220" s="106">
        <v>0</v>
      </c>
      <c r="FK220" s="66">
        <f t="shared" si="2270"/>
        <v>0</v>
      </c>
      <c r="FL220" s="65">
        <v>0</v>
      </c>
      <c r="FM220" s="106">
        <v>0</v>
      </c>
      <c r="FN220" s="66">
        <f t="shared" si="2271"/>
        <v>0</v>
      </c>
      <c r="FO220" s="65">
        <v>0</v>
      </c>
      <c r="FP220" s="106">
        <v>0</v>
      </c>
      <c r="FQ220" s="66">
        <f t="shared" si="2272"/>
        <v>0</v>
      </c>
      <c r="FR220" s="65">
        <v>0</v>
      </c>
      <c r="FS220" s="106">
        <v>0</v>
      </c>
      <c r="FT220" s="66">
        <f t="shared" si="2273"/>
        <v>0</v>
      </c>
      <c r="FU220" s="65">
        <v>0</v>
      </c>
      <c r="FV220" s="106">
        <v>0</v>
      </c>
      <c r="FW220" s="66">
        <f t="shared" si="2274"/>
        <v>0</v>
      </c>
      <c r="FX220" s="65">
        <v>0</v>
      </c>
      <c r="FY220" s="106">
        <v>0</v>
      </c>
      <c r="FZ220" s="66">
        <f t="shared" si="2275"/>
        <v>0</v>
      </c>
      <c r="GA220" s="65">
        <v>0</v>
      </c>
      <c r="GB220" s="106">
        <v>0</v>
      </c>
      <c r="GC220" s="66">
        <f t="shared" si="2276"/>
        <v>0</v>
      </c>
      <c r="GD220" s="65">
        <v>0</v>
      </c>
      <c r="GE220" s="106">
        <v>0</v>
      </c>
      <c r="GF220" s="66">
        <f t="shared" si="2277"/>
        <v>0</v>
      </c>
      <c r="GG220" s="65">
        <v>0</v>
      </c>
      <c r="GH220" s="106">
        <v>0</v>
      </c>
      <c r="GI220" s="66">
        <f t="shared" si="2278"/>
        <v>0</v>
      </c>
      <c r="GJ220" s="65">
        <v>0</v>
      </c>
      <c r="GK220" s="106">
        <v>0</v>
      </c>
      <c r="GL220" s="66">
        <f t="shared" si="2279"/>
        <v>0</v>
      </c>
      <c r="GM220" s="65">
        <v>0</v>
      </c>
      <c r="GN220" s="106">
        <v>0</v>
      </c>
      <c r="GO220" s="66">
        <f t="shared" si="2280"/>
        <v>0</v>
      </c>
      <c r="GP220" s="65">
        <v>0</v>
      </c>
      <c r="GQ220" s="106">
        <v>0</v>
      </c>
      <c r="GR220" s="66">
        <f t="shared" si="2281"/>
        <v>0</v>
      </c>
      <c r="GS220" s="65">
        <v>0</v>
      </c>
      <c r="GT220" s="106">
        <v>0</v>
      </c>
      <c r="GU220" s="66">
        <f t="shared" si="2282"/>
        <v>0</v>
      </c>
      <c r="GV220" s="65">
        <v>0</v>
      </c>
      <c r="GW220" s="106">
        <v>0</v>
      </c>
      <c r="GX220" s="66">
        <f t="shared" si="2283"/>
        <v>0</v>
      </c>
      <c r="GY220" s="65">
        <v>0</v>
      </c>
      <c r="GZ220" s="106">
        <v>0</v>
      </c>
      <c r="HA220" s="66">
        <f t="shared" si="2284"/>
        <v>0</v>
      </c>
      <c r="HB220" s="65">
        <v>0</v>
      </c>
      <c r="HC220" s="106">
        <v>0</v>
      </c>
      <c r="HD220" s="66">
        <f t="shared" si="2285"/>
        <v>0</v>
      </c>
      <c r="HE220" s="65">
        <v>0</v>
      </c>
      <c r="HF220" s="106">
        <v>0</v>
      </c>
      <c r="HG220" s="66">
        <f t="shared" si="2286"/>
        <v>0</v>
      </c>
      <c r="HH220" s="65">
        <v>0</v>
      </c>
      <c r="HI220" s="106">
        <v>0</v>
      </c>
      <c r="HJ220" s="66">
        <f t="shared" si="2287"/>
        <v>0</v>
      </c>
      <c r="HK220" s="65">
        <v>0</v>
      </c>
      <c r="HL220" s="106">
        <v>0</v>
      </c>
      <c r="HM220" s="66">
        <f t="shared" si="2288"/>
        <v>0</v>
      </c>
      <c r="HN220" s="65">
        <v>0</v>
      </c>
      <c r="HO220" s="106">
        <v>0</v>
      </c>
      <c r="HP220" s="66">
        <f t="shared" si="2289"/>
        <v>0</v>
      </c>
      <c r="HQ220" s="65">
        <v>0</v>
      </c>
      <c r="HR220" s="106">
        <v>0</v>
      </c>
      <c r="HS220" s="66">
        <f t="shared" si="2290"/>
        <v>0</v>
      </c>
      <c r="HT220" s="65">
        <v>0</v>
      </c>
      <c r="HU220" s="106">
        <v>0</v>
      </c>
      <c r="HV220" s="66">
        <f t="shared" si="2291"/>
        <v>0</v>
      </c>
      <c r="HW220" s="65">
        <v>0</v>
      </c>
      <c r="HX220" s="106">
        <v>0</v>
      </c>
      <c r="HY220" s="66">
        <f t="shared" si="2292"/>
        <v>0</v>
      </c>
      <c r="HZ220" s="65">
        <v>0</v>
      </c>
      <c r="IA220" s="106">
        <v>0</v>
      </c>
      <c r="IB220" s="66">
        <f t="shared" si="2293"/>
        <v>0</v>
      </c>
      <c r="IC220" s="65">
        <v>0</v>
      </c>
      <c r="ID220" s="106">
        <v>0</v>
      </c>
      <c r="IE220" s="66">
        <f t="shared" si="2294"/>
        <v>0</v>
      </c>
      <c r="IF220" s="65">
        <v>0</v>
      </c>
      <c r="IG220" s="106">
        <v>0</v>
      </c>
      <c r="IH220" s="66">
        <f t="shared" si="2295"/>
        <v>0</v>
      </c>
      <c r="II220" s="65">
        <v>0</v>
      </c>
      <c r="IJ220" s="106">
        <v>0</v>
      </c>
      <c r="IK220" s="66">
        <f t="shared" si="2296"/>
        <v>0</v>
      </c>
      <c r="IL220" s="65">
        <v>0</v>
      </c>
      <c r="IM220" s="106">
        <v>0</v>
      </c>
      <c r="IN220" s="66">
        <f t="shared" si="2297"/>
        <v>0</v>
      </c>
      <c r="IO220" s="65">
        <v>0</v>
      </c>
      <c r="IP220" s="106">
        <v>0</v>
      </c>
      <c r="IQ220" s="66">
        <f t="shared" si="2298"/>
        <v>0</v>
      </c>
      <c r="IR220" s="65">
        <v>0</v>
      </c>
      <c r="IS220" s="106">
        <v>0</v>
      </c>
      <c r="IT220" s="66">
        <f t="shared" si="2299"/>
        <v>0</v>
      </c>
      <c r="IU220" s="65">
        <v>0</v>
      </c>
      <c r="IV220" s="106">
        <v>0</v>
      </c>
      <c r="IW220" s="66">
        <f t="shared" si="2300"/>
        <v>0</v>
      </c>
      <c r="IX220" s="65">
        <v>0</v>
      </c>
      <c r="IY220" s="106">
        <v>0</v>
      </c>
      <c r="IZ220" s="66">
        <f t="shared" si="2301"/>
        <v>0</v>
      </c>
      <c r="JA220" s="65">
        <v>0</v>
      </c>
      <c r="JB220" s="106">
        <v>0</v>
      </c>
      <c r="JC220" s="66">
        <f t="shared" si="2302"/>
        <v>0</v>
      </c>
      <c r="JD220" s="65">
        <v>0</v>
      </c>
      <c r="JE220" s="106">
        <v>0</v>
      </c>
      <c r="JF220" s="66">
        <f t="shared" si="2303"/>
        <v>0</v>
      </c>
      <c r="JG220" s="65">
        <v>0</v>
      </c>
      <c r="JH220" s="106">
        <v>0</v>
      </c>
      <c r="JI220" s="66">
        <f t="shared" si="2304"/>
        <v>0</v>
      </c>
      <c r="JJ220" s="11">
        <f t="shared" si="2306"/>
        <v>0</v>
      </c>
      <c r="JK220" s="21">
        <f t="shared" si="2307"/>
        <v>0</v>
      </c>
    </row>
    <row r="221" spans="1:283" x14ac:dyDescent="0.3">
      <c r="A221" s="57">
        <v>2025</v>
      </c>
      <c r="B221" s="58" t="s">
        <v>12</v>
      </c>
      <c r="C221" s="65">
        <v>0</v>
      </c>
      <c r="D221" s="106">
        <v>0</v>
      </c>
      <c r="E221" s="66">
        <f t="shared" si="2308"/>
        <v>0</v>
      </c>
      <c r="F221" s="65">
        <v>0</v>
      </c>
      <c r="G221" s="106">
        <v>0</v>
      </c>
      <c r="H221" s="66">
        <f t="shared" si="2217"/>
        <v>0</v>
      </c>
      <c r="I221" s="65">
        <v>0</v>
      </c>
      <c r="J221" s="106">
        <v>0</v>
      </c>
      <c r="K221" s="66">
        <f t="shared" si="2218"/>
        <v>0</v>
      </c>
      <c r="L221" s="65">
        <v>0</v>
      </c>
      <c r="M221" s="106">
        <v>0</v>
      </c>
      <c r="N221" s="66">
        <f t="shared" si="2219"/>
        <v>0</v>
      </c>
      <c r="O221" s="65">
        <v>0</v>
      </c>
      <c r="P221" s="106">
        <v>0</v>
      </c>
      <c r="Q221" s="66">
        <f t="shared" si="2220"/>
        <v>0</v>
      </c>
      <c r="R221" s="65">
        <v>0</v>
      </c>
      <c r="S221" s="106">
        <v>0</v>
      </c>
      <c r="T221" s="66">
        <f t="shared" si="2221"/>
        <v>0</v>
      </c>
      <c r="U221" s="65">
        <v>0</v>
      </c>
      <c r="V221" s="106">
        <v>0</v>
      </c>
      <c r="W221" s="66">
        <f t="shared" si="2222"/>
        <v>0</v>
      </c>
      <c r="X221" s="65">
        <v>0</v>
      </c>
      <c r="Y221" s="106">
        <v>0</v>
      </c>
      <c r="Z221" s="66">
        <f t="shared" si="2223"/>
        <v>0</v>
      </c>
      <c r="AA221" s="65">
        <v>0</v>
      </c>
      <c r="AB221" s="106">
        <v>0</v>
      </c>
      <c r="AC221" s="66">
        <f t="shared" si="2224"/>
        <v>0</v>
      </c>
      <c r="AD221" s="65">
        <v>0</v>
      </c>
      <c r="AE221" s="106">
        <v>0</v>
      </c>
      <c r="AF221" s="66">
        <f t="shared" si="2225"/>
        <v>0</v>
      </c>
      <c r="AG221" s="65">
        <v>0</v>
      </c>
      <c r="AH221" s="106">
        <v>0</v>
      </c>
      <c r="AI221" s="66">
        <f t="shared" si="2226"/>
        <v>0</v>
      </c>
      <c r="AJ221" s="65">
        <v>0</v>
      </c>
      <c r="AK221" s="106">
        <v>0</v>
      </c>
      <c r="AL221" s="66">
        <f t="shared" si="2227"/>
        <v>0</v>
      </c>
      <c r="AM221" s="65">
        <v>0</v>
      </c>
      <c r="AN221" s="106">
        <v>0</v>
      </c>
      <c r="AO221" s="66">
        <f t="shared" si="2228"/>
        <v>0</v>
      </c>
      <c r="AP221" s="65">
        <v>0</v>
      </c>
      <c r="AQ221" s="106">
        <v>0</v>
      </c>
      <c r="AR221" s="66">
        <f t="shared" si="2229"/>
        <v>0</v>
      </c>
      <c r="AS221" s="65">
        <v>0</v>
      </c>
      <c r="AT221" s="106">
        <v>0</v>
      </c>
      <c r="AU221" s="66">
        <f t="shared" si="2230"/>
        <v>0</v>
      </c>
      <c r="AV221" s="65">
        <v>0</v>
      </c>
      <c r="AW221" s="106">
        <v>0</v>
      </c>
      <c r="AX221" s="66">
        <f t="shared" si="2231"/>
        <v>0</v>
      </c>
      <c r="AY221" s="65">
        <v>0</v>
      </c>
      <c r="AZ221" s="106">
        <v>0</v>
      </c>
      <c r="BA221" s="66">
        <f t="shared" si="2232"/>
        <v>0</v>
      </c>
      <c r="BB221" s="65">
        <v>0</v>
      </c>
      <c r="BC221" s="106">
        <v>0</v>
      </c>
      <c r="BD221" s="66">
        <f t="shared" si="2233"/>
        <v>0</v>
      </c>
      <c r="BE221" s="65">
        <v>0</v>
      </c>
      <c r="BF221" s="106">
        <v>0</v>
      </c>
      <c r="BG221" s="66">
        <f t="shared" si="2234"/>
        <v>0</v>
      </c>
      <c r="BH221" s="65">
        <v>0</v>
      </c>
      <c r="BI221" s="106">
        <v>0</v>
      </c>
      <c r="BJ221" s="66">
        <f t="shared" si="2235"/>
        <v>0</v>
      </c>
      <c r="BK221" s="65">
        <v>0</v>
      </c>
      <c r="BL221" s="106">
        <v>0</v>
      </c>
      <c r="BM221" s="66">
        <f t="shared" si="2236"/>
        <v>0</v>
      </c>
      <c r="BN221" s="65">
        <v>0</v>
      </c>
      <c r="BO221" s="106">
        <v>0</v>
      </c>
      <c r="BP221" s="66">
        <f t="shared" si="2237"/>
        <v>0</v>
      </c>
      <c r="BQ221" s="65">
        <v>0</v>
      </c>
      <c r="BR221" s="106">
        <v>0</v>
      </c>
      <c r="BS221" s="66">
        <f t="shared" si="2238"/>
        <v>0</v>
      </c>
      <c r="BT221" s="65">
        <v>0</v>
      </c>
      <c r="BU221" s="106">
        <v>0</v>
      </c>
      <c r="BV221" s="66">
        <f t="shared" si="2239"/>
        <v>0</v>
      </c>
      <c r="BW221" s="65">
        <v>0</v>
      </c>
      <c r="BX221" s="106">
        <v>0</v>
      </c>
      <c r="BY221" s="66">
        <f t="shared" si="2240"/>
        <v>0</v>
      </c>
      <c r="BZ221" s="65">
        <v>0</v>
      </c>
      <c r="CA221" s="106">
        <v>0</v>
      </c>
      <c r="CB221" s="66">
        <f t="shared" si="2241"/>
        <v>0</v>
      </c>
      <c r="CC221" s="65">
        <v>0</v>
      </c>
      <c r="CD221" s="106">
        <v>0</v>
      </c>
      <c r="CE221" s="66">
        <f t="shared" si="2242"/>
        <v>0</v>
      </c>
      <c r="CF221" s="65">
        <v>0</v>
      </c>
      <c r="CG221" s="106">
        <v>0</v>
      </c>
      <c r="CH221" s="66">
        <f t="shared" si="2243"/>
        <v>0</v>
      </c>
      <c r="CI221" s="65">
        <v>0</v>
      </c>
      <c r="CJ221" s="106">
        <v>0</v>
      </c>
      <c r="CK221" s="66">
        <f t="shared" si="2244"/>
        <v>0</v>
      </c>
      <c r="CL221" s="65">
        <v>0</v>
      </c>
      <c r="CM221" s="106">
        <v>0</v>
      </c>
      <c r="CN221" s="66">
        <f t="shared" si="2245"/>
        <v>0</v>
      </c>
      <c r="CO221" s="65">
        <v>0</v>
      </c>
      <c r="CP221" s="106">
        <v>0</v>
      </c>
      <c r="CQ221" s="66">
        <f t="shared" si="2246"/>
        <v>0</v>
      </c>
      <c r="CR221" s="65">
        <v>0</v>
      </c>
      <c r="CS221" s="106">
        <v>0</v>
      </c>
      <c r="CT221" s="66">
        <f t="shared" si="2247"/>
        <v>0</v>
      </c>
      <c r="CU221" s="65">
        <v>0</v>
      </c>
      <c r="CV221" s="106">
        <v>0</v>
      </c>
      <c r="CW221" s="66">
        <f t="shared" si="2248"/>
        <v>0</v>
      </c>
      <c r="CX221" s="65">
        <v>0</v>
      </c>
      <c r="CY221" s="106">
        <v>0</v>
      </c>
      <c r="CZ221" s="66">
        <f t="shared" si="2249"/>
        <v>0</v>
      </c>
      <c r="DA221" s="65">
        <v>0</v>
      </c>
      <c r="DB221" s="106">
        <v>0</v>
      </c>
      <c r="DC221" s="66">
        <f t="shared" si="2250"/>
        <v>0</v>
      </c>
      <c r="DD221" s="65">
        <v>0</v>
      </c>
      <c r="DE221" s="106">
        <v>0</v>
      </c>
      <c r="DF221" s="66">
        <f t="shared" si="2251"/>
        <v>0</v>
      </c>
      <c r="DG221" s="65">
        <v>0</v>
      </c>
      <c r="DH221" s="106">
        <v>0</v>
      </c>
      <c r="DI221" s="66">
        <f t="shared" si="2252"/>
        <v>0</v>
      </c>
      <c r="DJ221" s="65">
        <v>0</v>
      </c>
      <c r="DK221" s="106">
        <v>0</v>
      </c>
      <c r="DL221" s="66">
        <f t="shared" si="2253"/>
        <v>0</v>
      </c>
      <c r="DM221" s="65">
        <v>0</v>
      </c>
      <c r="DN221" s="106">
        <v>0</v>
      </c>
      <c r="DO221" s="66">
        <f t="shared" si="2254"/>
        <v>0</v>
      </c>
      <c r="DP221" s="65">
        <v>0</v>
      </c>
      <c r="DQ221" s="106">
        <v>0</v>
      </c>
      <c r="DR221" s="66">
        <f t="shared" si="2255"/>
        <v>0</v>
      </c>
      <c r="DS221" s="65">
        <v>0</v>
      </c>
      <c r="DT221" s="106">
        <v>0</v>
      </c>
      <c r="DU221" s="66">
        <f t="shared" si="2256"/>
        <v>0</v>
      </c>
      <c r="DV221" s="65">
        <v>0</v>
      </c>
      <c r="DW221" s="106">
        <v>0</v>
      </c>
      <c r="DX221" s="66">
        <f t="shared" si="2257"/>
        <v>0</v>
      </c>
      <c r="DY221" s="65">
        <v>0</v>
      </c>
      <c r="DZ221" s="106">
        <v>0</v>
      </c>
      <c r="EA221" s="66">
        <f t="shared" si="2258"/>
        <v>0</v>
      </c>
      <c r="EB221" s="65">
        <v>0</v>
      </c>
      <c r="EC221" s="106">
        <v>0</v>
      </c>
      <c r="ED221" s="66">
        <f t="shared" si="2259"/>
        <v>0</v>
      </c>
      <c r="EE221" s="65">
        <v>0</v>
      </c>
      <c r="EF221" s="106">
        <v>0</v>
      </c>
      <c r="EG221" s="66">
        <f t="shared" si="2260"/>
        <v>0</v>
      </c>
      <c r="EH221" s="65">
        <v>0</v>
      </c>
      <c r="EI221" s="106">
        <v>0</v>
      </c>
      <c r="EJ221" s="66">
        <f t="shared" si="2261"/>
        <v>0</v>
      </c>
      <c r="EK221" s="65">
        <v>0</v>
      </c>
      <c r="EL221" s="106">
        <v>0</v>
      </c>
      <c r="EM221" s="66">
        <f t="shared" si="2262"/>
        <v>0</v>
      </c>
      <c r="EN221" s="65">
        <v>0</v>
      </c>
      <c r="EO221" s="106">
        <v>0</v>
      </c>
      <c r="EP221" s="66">
        <f t="shared" si="2263"/>
        <v>0</v>
      </c>
      <c r="EQ221" s="65">
        <v>0</v>
      </c>
      <c r="ER221" s="106">
        <v>0</v>
      </c>
      <c r="ES221" s="66">
        <f t="shared" si="2264"/>
        <v>0</v>
      </c>
      <c r="ET221" s="65">
        <v>0</v>
      </c>
      <c r="EU221" s="106">
        <v>0</v>
      </c>
      <c r="EV221" s="66">
        <f t="shared" si="2265"/>
        <v>0</v>
      </c>
      <c r="EW221" s="65">
        <v>0</v>
      </c>
      <c r="EX221" s="106">
        <v>0</v>
      </c>
      <c r="EY221" s="66">
        <f t="shared" si="2266"/>
        <v>0</v>
      </c>
      <c r="EZ221" s="65">
        <v>0</v>
      </c>
      <c r="FA221" s="106">
        <v>0</v>
      </c>
      <c r="FB221" s="66">
        <f t="shared" si="2267"/>
        <v>0</v>
      </c>
      <c r="FC221" s="65">
        <v>0</v>
      </c>
      <c r="FD221" s="106">
        <v>0</v>
      </c>
      <c r="FE221" s="66">
        <f t="shared" si="2268"/>
        <v>0</v>
      </c>
      <c r="FF221" s="65">
        <v>0</v>
      </c>
      <c r="FG221" s="106">
        <v>0</v>
      </c>
      <c r="FH221" s="66">
        <f t="shared" si="2269"/>
        <v>0</v>
      </c>
      <c r="FI221" s="65">
        <v>0</v>
      </c>
      <c r="FJ221" s="106">
        <v>0</v>
      </c>
      <c r="FK221" s="66">
        <f t="shared" si="2270"/>
        <v>0</v>
      </c>
      <c r="FL221" s="65">
        <v>0</v>
      </c>
      <c r="FM221" s="106">
        <v>0</v>
      </c>
      <c r="FN221" s="66">
        <f t="shared" si="2271"/>
        <v>0</v>
      </c>
      <c r="FO221" s="65">
        <v>0</v>
      </c>
      <c r="FP221" s="106">
        <v>0</v>
      </c>
      <c r="FQ221" s="66">
        <f t="shared" si="2272"/>
        <v>0</v>
      </c>
      <c r="FR221" s="65">
        <v>0</v>
      </c>
      <c r="FS221" s="106">
        <v>0</v>
      </c>
      <c r="FT221" s="66">
        <f t="shared" si="2273"/>
        <v>0</v>
      </c>
      <c r="FU221" s="65">
        <v>0</v>
      </c>
      <c r="FV221" s="106">
        <v>0</v>
      </c>
      <c r="FW221" s="66">
        <f t="shared" si="2274"/>
        <v>0</v>
      </c>
      <c r="FX221" s="65">
        <v>0</v>
      </c>
      <c r="FY221" s="106">
        <v>0</v>
      </c>
      <c r="FZ221" s="66">
        <f t="shared" si="2275"/>
        <v>0</v>
      </c>
      <c r="GA221" s="65">
        <v>0</v>
      </c>
      <c r="GB221" s="106">
        <v>0</v>
      </c>
      <c r="GC221" s="66">
        <f t="shared" si="2276"/>
        <v>0</v>
      </c>
      <c r="GD221" s="65">
        <v>0</v>
      </c>
      <c r="GE221" s="106">
        <v>0</v>
      </c>
      <c r="GF221" s="66">
        <f t="shared" si="2277"/>
        <v>0</v>
      </c>
      <c r="GG221" s="65">
        <v>0</v>
      </c>
      <c r="GH221" s="106">
        <v>0</v>
      </c>
      <c r="GI221" s="66">
        <f t="shared" si="2278"/>
        <v>0</v>
      </c>
      <c r="GJ221" s="65">
        <v>0</v>
      </c>
      <c r="GK221" s="106">
        <v>0</v>
      </c>
      <c r="GL221" s="66">
        <f t="shared" si="2279"/>
        <v>0</v>
      </c>
      <c r="GM221" s="65">
        <v>0</v>
      </c>
      <c r="GN221" s="106">
        <v>0</v>
      </c>
      <c r="GO221" s="66">
        <f t="shared" si="2280"/>
        <v>0</v>
      </c>
      <c r="GP221" s="65">
        <v>0</v>
      </c>
      <c r="GQ221" s="106">
        <v>0</v>
      </c>
      <c r="GR221" s="66">
        <f t="shared" si="2281"/>
        <v>0</v>
      </c>
      <c r="GS221" s="65">
        <v>0</v>
      </c>
      <c r="GT221" s="106">
        <v>0</v>
      </c>
      <c r="GU221" s="66">
        <f t="shared" si="2282"/>
        <v>0</v>
      </c>
      <c r="GV221" s="65">
        <v>0</v>
      </c>
      <c r="GW221" s="106">
        <v>0</v>
      </c>
      <c r="GX221" s="66">
        <f t="shared" si="2283"/>
        <v>0</v>
      </c>
      <c r="GY221" s="65">
        <v>0</v>
      </c>
      <c r="GZ221" s="106">
        <v>0</v>
      </c>
      <c r="HA221" s="66">
        <f t="shared" si="2284"/>
        <v>0</v>
      </c>
      <c r="HB221" s="65">
        <v>0</v>
      </c>
      <c r="HC221" s="106">
        <v>0</v>
      </c>
      <c r="HD221" s="66">
        <f t="shared" si="2285"/>
        <v>0</v>
      </c>
      <c r="HE221" s="65">
        <v>0</v>
      </c>
      <c r="HF221" s="106">
        <v>0</v>
      </c>
      <c r="HG221" s="66">
        <f t="shared" si="2286"/>
        <v>0</v>
      </c>
      <c r="HH221" s="65">
        <v>0</v>
      </c>
      <c r="HI221" s="106">
        <v>0</v>
      </c>
      <c r="HJ221" s="66">
        <f t="shared" si="2287"/>
        <v>0</v>
      </c>
      <c r="HK221" s="65">
        <v>0</v>
      </c>
      <c r="HL221" s="106">
        <v>0</v>
      </c>
      <c r="HM221" s="66">
        <f t="shared" si="2288"/>
        <v>0</v>
      </c>
      <c r="HN221" s="65">
        <v>0</v>
      </c>
      <c r="HO221" s="106">
        <v>0</v>
      </c>
      <c r="HP221" s="66">
        <f t="shared" si="2289"/>
        <v>0</v>
      </c>
      <c r="HQ221" s="65">
        <v>0</v>
      </c>
      <c r="HR221" s="106">
        <v>0</v>
      </c>
      <c r="HS221" s="66">
        <f t="shared" si="2290"/>
        <v>0</v>
      </c>
      <c r="HT221" s="65">
        <v>0</v>
      </c>
      <c r="HU221" s="106">
        <v>0</v>
      </c>
      <c r="HV221" s="66">
        <f t="shared" si="2291"/>
        <v>0</v>
      </c>
      <c r="HW221" s="65">
        <v>0</v>
      </c>
      <c r="HX221" s="106">
        <v>0</v>
      </c>
      <c r="HY221" s="66">
        <f t="shared" si="2292"/>
        <v>0</v>
      </c>
      <c r="HZ221" s="65">
        <v>0</v>
      </c>
      <c r="IA221" s="106">
        <v>0</v>
      </c>
      <c r="IB221" s="66">
        <f t="shared" si="2293"/>
        <v>0</v>
      </c>
      <c r="IC221" s="65">
        <v>0</v>
      </c>
      <c r="ID221" s="106">
        <v>0</v>
      </c>
      <c r="IE221" s="66">
        <f t="shared" si="2294"/>
        <v>0</v>
      </c>
      <c r="IF221" s="65">
        <v>0</v>
      </c>
      <c r="IG221" s="106">
        <v>0</v>
      </c>
      <c r="IH221" s="66">
        <f t="shared" si="2295"/>
        <v>0</v>
      </c>
      <c r="II221" s="65">
        <v>0</v>
      </c>
      <c r="IJ221" s="106">
        <v>0</v>
      </c>
      <c r="IK221" s="66">
        <f t="shared" si="2296"/>
        <v>0</v>
      </c>
      <c r="IL221" s="65">
        <v>0</v>
      </c>
      <c r="IM221" s="106">
        <v>0</v>
      </c>
      <c r="IN221" s="66">
        <f t="shared" si="2297"/>
        <v>0</v>
      </c>
      <c r="IO221" s="65">
        <v>0</v>
      </c>
      <c r="IP221" s="106">
        <v>0</v>
      </c>
      <c r="IQ221" s="66">
        <f t="shared" si="2298"/>
        <v>0</v>
      </c>
      <c r="IR221" s="65">
        <v>0</v>
      </c>
      <c r="IS221" s="106">
        <v>0</v>
      </c>
      <c r="IT221" s="66">
        <f t="shared" si="2299"/>
        <v>0</v>
      </c>
      <c r="IU221" s="65">
        <v>0</v>
      </c>
      <c r="IV221" s="106">
        <v>0</v>
      </c>
      <c r="IW221" s="66">
        <f t="shared" si="2300"/>
        <v>0</v>
      </c>
      <c r="IX221" s="65">
        <v>0</v>
      </c>
      <c r="IY221" s="106">
        <v>0</v>
      </c>
      <c r="IZ221" s="66">
        <f t="shared" si="2301"/>
        <v>0</v>
      </c>
      <c r="JA221" s="65">
        <v>0</v>
      </c>
      <c r="JB221" s="106">
        <v>0</v>
      </c>
      <c r="JC221" s="66">
        <f t="shared" si="2302"/>
        <v>0</v>
      </c>
      <c r="JD221" s="65">
        <v>0</v>
      </c>
      <c r="JE221" s="106">
        <v>0</v>
      </c>
      <c r="JF221" s="66">
        <f t="shared" si="2303"/>
        <v>0</v>
      </c>
      <c r="JG221" s="65">
        <v>0</v>
      </c>
      <c r="JH221" s="106">
        <v>0</v>
      </c>
      <c r="JI221" s="66">
        <f t="shared" si="2304"/>
        <v>0</v>
      </c>
      <c r="JJ221" s="11">
        <f t="shared" si="2306"/>
        <v>0</v>
      </c>
      <c r="JK221" s="21">
        <f t="shared" si="2307"/>
        <v>0</v>
      </c>
    </row>
    <row r="222" spans="1:283" x14ac:dyDescent="0.3">
      <c r="A222" s="57">
        <v>2025</v>
      </c>
      <c r="B222" s="58" t="s">
        <v>13</v>
      </c>
      <c r="C222" s="65">
        <v>0</v>
      </c>
      <c r="D222" s="106">
        <v>0</v>
      </c>
      <c r="E222" s="66">
        <f t="shared" si="2308"/>
        <v>0</v>
      </c>
      <c r="F222" s="65">
        <v>0</v>
      </c>
      <c r="G222" s="106">
        <v>0</v>
      </c>
      <c r="H222" s="66">
        <f t="shared" si="2217"/>
        <v>0</v>
      </c>
      <c r="I222" s="65">
        <v>0</v>
      </c>
      <c r="J222" s="106">
        <v>0</v>
      </c>
      <c r="K222" s="66">
        <f t="shared" si="2218"/>
        <v>0</v>
      </c>
      <c r="L222" s="65">
        <v>0</v>
      </c>
      <c r="M222" s="106">
        <v>0</v>
      </c>
      <c r="N222" s="66">
        <f t="shared" si="2219"/>
        <v>0</v>
      </c>
      <c r="O222" s="65">
        <v>0</v>
      </c>
      <c r="P222" s="106">
        <v>0</v>
      </c>
      <c r="Q222" s="66">
        <f t="shared" si="2220"/>
        <v>0</v>
      </c>
      <c r="R222" s="65">
        <v>0</v>
      </c>
      <c r="S222" s="106">
        <v>0</v>
      </c>
      <c r="T222" s="66">
        <f t="shared" si="2221"/>
        <v>0</v>
      </c>
      <c r="U222" s="65">
        <v>0</v>
      </c>
      <c r="V222" s="106">
        <v>0</v>
      </c>
      <c r="W222" s="66">
        <f t="shared" si="2222"/>
        <v>0</v>
      </c>
      <c r="X222" s="65">
        <v>0</v>
      </c>
      <c r="Y222" s="106">
        <v>0</v>
      </c>
      <c r="Z222" s="66">
        <f t="shared" si="2223"/>
        <v>0</v>
      </c>
      <c r="AA222" s="65">
        <v>0</v>
      </c>
      <c r="AB222" s="106">
        <v>0</v>
      </c>
      <c r="AC222" s="66">
        <f t="shared" si="2224"/>
        <v>0</v>
      </c>
      <c r="AD222" s="65">
        <v>0</v>
      </c>
      <c r="AE222" s="106">
        <v>0</v>
      </c>
      <c r="AF222" s="66">
        <f t="shared" si="2225"/>
        <v>0</v>
      </c>
      <c r="AG222" s="65">
        <v>0</v>
      </c>
      <c r="AH222" s="106">
        <v>0</v>
      </c>
      <c r="AI222" s="66">
        <f t="shared" si="2226"/>
        <v>0</v>
      </c>
      <c r="AJ222" s="65">
        <v>0</v>
      </c>
      <c r="AK222" s="106">
        <v>0</v>
      </c>
      <c r="AL222" s="66">
        <f t="shared" si="2227"/>
        <v>0</v>
      </c>
      <c r="AM222" s="65">
        <v>0</v>
      </c>
      <c r="AN222" s="106">
        <v>0</v>
      </c>
      <c r="AO222" s="66">
        <f t="shared" si="2228"/>
        <v>0</v>
      </c>
      <c r="AP222" s="65">
        <v>0</v>
      </c>
      <c r="AQ222" s="106">
        <v>0</v>
      </c>
      <c r="AR222" s="66">
        <f t="shared" si="2229"/>
        <v>0</v>
      </c>
      <c r="AS222" s="65">
        <v>0</v>
      </c>
      <c r="AT222" s="106">
        <v>0</v>
      </c>
      <c r="AU222" s="66">
        <f t="shared" si="2230"/>
        <v>0</v>
      </c>
      <c r="AV222" s="65">
        <v>0</v>
      </c>
      <c r="AW222" s="106">
        <v>0</v>
      </c>
      <c r="AX222" s="66">
        <f t="shared" si="2231"/>
        <v>0</v>
      </c>
      <c r="AY222" s="65">
        <v>0</v>
      </c>
      <c r="AZ222" s="106">
        <v>0</v>
      </c>
      <c r="BA222" s="66">
        <f t="shared" si="2232"/>
        <v>0</v>
      </c>
      <c r="BB222" s="65">
        <v>0</v>
      </c>
      <c r="BC222" s="106">
        <v>0</v>
      </c>
      <c r="BD222" s="66">
        <f t="shared" si="2233"/>
        <v>0</v>
      </c>
      <c r="BE222" s="65">
        <v>0</v>
      </c>
      <c r="BF222" s="106">
        <v>0</v>
      </c>
      <c r="BG222" s="66">
        <f t="shared" si="2234"/>
        <v>0</v>
      </c>
      <c r="BH222" s="65">
        <v>0</v>
      </c>
      <c r="BI222" s="106">
        <v>0</v>
      </c>
      <c r="BJ222" s="66">
        <f t="shared" si="2235"/>
        <v>0</v>
      </c>
      <c r="BK222" s="65">
        <v>0</v>
      </c>
      <c r="BL222" s="106">
        <v>0</v>
      </c>
      <c r="BM222" s="66">
        <f t="shared" si="2236"/>
        <v>0</v>
      </c>
      <c r="BN222" s="65">
        <v>0</v>
      </c>
      <c r="BO222" s="106">
        <v>0</v>
      </c>
      <c r="BP222" s="66">
        <f t="shared" si="2237"/>
        <v>0</v>
      </c>
      <c r="BQ222" s="65">
        <v>0</v>
      </c>
      <c r="BR222" s="106">
        <v>0</v>
      </c>
      <c r="BS222" s="66">
        <f t="shared" si="2238"/>
        <v>0</v>
      </c>
      <c r="BT222" s="65">
        <v>0</v>
      </c>
      <c r="BU222" s="106">
        <v>0</v>
      </c>
      <c r="BV222" s="66">
        <f t="shared" si="2239"/>
        <v>0</v>
      </c>
      <c r="BW222" s="65">
        <v>0</v>
      </c>
      <c r="BX222" s="106">
        <v>0</v>
      </c>
      <c r="BY222" s="66">
        <f t="shared" si="2240"/>
        <v>0</v>
      </c>
      <c r="BZ222" s="65">
        <v>0</v>
      </c>
      <c r="CA222" s="106">
        <v>0</v>
      </c>
      <c r="CB222" s="66">
        <f t="shared" si="2241"/>
        <v>0</v>
      </c>
      <c r="CC222" s="65">
        <v>0</v>
      </c>
      <c r="CD222" s="106">
        <v>0</v>
      </c>
      <c r="CE222" s="66">
        <f t="shared" si="2242"/>
        <v>0</v>
      </c>
      <c r="CF222" s="65">
        <v>0</v>
      </c>
      <c r="CG222" s="106">
        <v>0</v>
      </c>
      <c r="CH222" s="66">
        <f t="shared" si="2243"/>
        <v>0</v>
      </c>
      <c r="CI222" s="65">
        <v>0</v>
      </c>
      <c r="CJ222" s="106">
        <v>0</v>
      </c>
      <c r="CK222" s="66">
        <f t="shared" si="2244"/>
        <v>0</v>
      </c>
      <c r="CL222" s="65">
        <v>0</v>
      </c>
      <c r="CM222" s="106">
        <v>0</v>
      </c>
      <c r="CN222" s="66">
        <f t="shared" si="2245"/>
        <v>0</v>
      </c>
      <c r="CO222" s="65">
        <v>0</v>
      </c>
      <c r="CP222" s="106">
        <v>0</v>
      </c>
      <c r="CQ222" s="66">
        <f t="shared" si="2246"/>
        <v>0</v>
      </c>
      <c r="CR222" s="65">
        <v>0</v>
      </c>
      <c r="CS222" s="106">
        <v>0</v>
      </c>
      <c r="CT222" s="66">
        <f t="shared" si="2247"/>
        <v>0</v>
      </c>
      <c r="CU222" s="65">
        <v>0</v>
      </c>
      <c r="CV222" s="106">
        <v>0</v>
      </c>
      <c r="CW222" s="66">
        <f t="shared" si="2248"/>
        <v>0</v>
      </c>
      <c r="CX222" s="65">
        <v>0</v>
      </c>
      <c r="CY222" s="106">
        <v>0</v>
      </c>
      <c r="CZ222" s="66">
        <f t="shared" si="2249"/>
        <v>0</v>
      </c>
      <c r="DA222" s="65">
        <v>0</v>
      </c>
      <c r="DB222" s="106">
        <v>0</v>
      </c>
      <c r="DC222" s="66">
        <f t="shared" si="2250"/>
        <v>0</v>
      </c>
      <c r="DD222" s="65">
        <v>0</v>
      </c>
      <c r="DE222" s="106">
        <v>0</v>
      </c>
      <c r="DF222" s="66">
        <f t="shared" si="2251"/>
        <v>0</v>
      </c>
      <c r="DG222" s="65">
        <v>0</v>
      </c>
      <c r="DH222" s="106">
        <v>0</v>
      </c>
      <c r="DI222" s="66">
        <f t="shared" si="2252"/>
        <v>0</v>
      </c>
      <c r="DJ222" s="65">
        <v>0</v>
      </c>
      <c r="DK222" s="106">
        <v>0</v>
      </c>
      <c r="DL222" s="66">
        <f t="shared" si="2253"/>
        <v>0</v>
      </c>
      <c r="DM222" s="65">
        <v>0</v>
      </c>
      <c r="DN222" s="106">
        <v>0</v>
      </c>
      <c r="DO222" s="66">
        <f t="shared" si="2254"/>
        <v>0</v>
      </c>
      <c r="DP222" s="65">
        <v>0</v>
      </c>
      <c r="DQ222" s="106">
        <v>0</v>
      </c>
      <c r="DR222" s="66">
        <f t="shared" si="2255"/>
        <v>0</v>
      </c>
      <c r="DS222" s="65">
        <v>0</v>
      </c>
      <c r="DT222" s="106">
        <v>0</v>
      </c>
      <c r="DU222" s="66">
        <f t="shared" si="2256"/>
        <v>0</v>
      </c>
      <c r="DV222" s="65">
        <v>0</v>
      </c>
      <c r="DW222" s="106">
        <v>0</v>
      </c>
      <c r="DX222" s="66">
        <f t="shared" si="2257"/>
        <v>0</v>
      </c>
      <c r="DY222" s="65">
        <v>0</v>
      </c>
      <c r="DZ222" s="106">
        <v>0</v>
      </c>
      <c r="EA222" s="66">
        <f t="shared" si="2258"/>
        <v>0</v>
      </c>
      <c r="EB222" s="65">
        <v>0</v>
      </c>
      <c r="EC222" s="106">
        <v>0</v>
      </c>
      <c r="ED222" s="66">
        <f t="shared" si="2259"/>
        <v>0</v>
      </c>
      <c r="EE222" s="65">
        <v>0</v>
      </c>
      <c r="EF222" s="106">
        <v>0</v>
      </c>
      <c r="EG222" s="66">
        <f t="shared" si="2260"/>
        <v>0</v>
      </c>
      <c r="EH222" s="65">
        <v>0</v>
      </c>
      <c r="EI222" s="106">
        <v>0</v>
      </c>
      <c r="EJ222" s="66">
        <f t="shared" si="2261"/>
        <v>0</v>
      </c>
      <c r="EK222" s="65">
        <v>0</v>
      </c>
      <c r="EL222" s="106">
        <v>0</v>
      </c>
      <c r="EM222" s="66">
        <f t="shared" si="2262"/>
        <v>0</v>
      </c>
      <c r="EN222" s="65">
        <v>0</v>
      </c>
      <c r="EO222" s="106">
        <v>0</v>
      </c>
      <c r="EP222" s="66">
        <f t="shared" si="2263"/>
        <v>0</v>
      </c>
      <c r="EQ222" s="65">
        <v>0</v>
      </c>
      <c r="ER222" s="106">
        <v>0</v>
      </c>
      <c r="ES222" s="66">
        <f t="shared" si="2264"/>
        <v>0</v>
      </c>
      <c r="ET222" s="65">
        <v>0</v>
      </c>
      <c r="EU222" s="106">
        <v>0</v>
      </c>
      <c r="EV222" s="66">
        <f t="shared" si="2265"/>
        <v>0</v>
      </c>
      <c r="EW222" s="65">
        <v>0</v>
      </c>
      <c r="EX222" s="106">
        <v>0</v>
      </c>
      <c r="EY222" s="66">
        <f t="shared" si="2266"/>
        <v>0</v>
      </c>
      <c r="EZ222" s="65">
        <v>0</v>
      </c>
      <c r="FA222" s="106">
        <v>0</v>
      </c>
      <c r="FB222" s="66">
        <f t="shared" si="2267"/>
        <v>0</v>
      </c>
      <c r="FC222" s="65">
        <v>0</v>
      </c>
      <c r="FD222" s="106">
        <v>0</v>
      </c>
      <c r="FE222" s="66">
        <f t="shared" si="2268"/>
        <v>0</v>
      </c>
      <c r="FF222" s="65">
        <v>0</v>
      </c>
      <c r="FG222" s="106">
        <v>0</v>
      </c>
      <c r="FH222" s="66">
        <f t="shared" si="2269"/>
        <v>0</v>
      </c>
      <c r="FI222" s="65">
        <v>0</v>
      </c>
      <c r="FJ222" s="106">
        <v>0</v>
      </c>
      <c r="FK222" s="66">
        <f t="shared" si="2270"/>
        <v>0</v>
      </c>
      <c r="FL222" s="65">
        <v>0</v>
      </c>
      <c r="FM222" s="106">
        <v>0</v>
      </c>
      <c r="FN222" s="66">
        <f t="shared" si="2271"/>
        <v>0</v>
      </c>
      <c r="FO222" s="65">
        <v>0</v>
      </c>
      <c r="FP222" s="106">
        <v>0</v>
      </c>
      <c r="FQ222" s="66">
        <f t="shared" si="2272"/>
        <v>0</v>
      </c>
      <c r="FR222" s="65">
        <v>0</v>
      </c>
      <c r="FS222" s="106">
        <v>0</v>
      </c>
      <c r="FT222" s="66">
        <f t="shared" si="2273"/>
        <v>0</v>
      </c>
      <c r="FU222" s="65">
        <v>0</v>
      </c>
      <c r="FV222" s="106">
        <v>0</v>
      </c>
      <c r="FW222" s="66">
        <f t="shared" si="2274"/>
        <v>0</v>
      </c>
      <c r="FX222" s="65">
        <v>0</v>
      </c>
      <c r="FY222" s="106">
        <v>0</v>
      </c>
      <c r="FZ222" s="66">
        <f t="shared" si="2275"/>
        <v>0</v>
      </c>
      <c r="GA222" s="65">
        <v>0</v>
      </c>
      <c r="GB222" s="106">
        <v>0</v>
      </c>
      <c r="GC222" s="66">
        <f t="shared" si="2276"/>
        <v>0</v>
      </c>
      <c r="GD222" s="65">
        <v>0</v>
      </c>
      <c r="GE222" s="106">
        <v>0</v>
      </c>
      <c r="GF222" s="66">
        <f t="shared" si="2277"/>
        <v>0</v>
      </c>
      <c r="GG222" s="65">
        <v>0</v>
      </c>
      <c r="GH222" s="106">
        <v>0</v>
      </c>
      <c r="GI222" s="66">
        <f t="shared" si="2278"/>
        <v>0</v>
      </c>
      <c r="GJ222" s="65">
        <v>0</v>
      </c>
      <c r="GK222" s="106">
        <v>0</v>
      </c>
      <c r="GL222" s="66">
        <f t="shared" si="2279"/>
        <v>0</v>
      </c>
      <c r="GM222" s="65">
        <v>0</v>
      </c>
      <c r="GN222" s="106">
        <v>0</v>
      </c>
      <c r="GO222" s="66">
        <f t="shared" si="2280"/>
        <v>0</v>
      </c>
      <c r="GP222" s="65">
        <v>0</v>
      </c>
      <c r="GQ222" s="106">
        <v>0</v>
      </c>
      <c r="GR222" s="66">
        <f t="shared" si="2281"/>
        <v>0</v>
      </c>
      <c r="GS222" s="65">
        <v>0</v>
      </c>
      <c r="GT222" s="106">
        <v>0</v>
      </c>
      <c r="GU222" s="66">
        <f t="shared" si="2282"/>
        <v>0</v>
      </c>
      <c r="GV222" s="65">
        <v>0</v>
      </c>
      <c r="GW222" s="106">
        <v>0</v>
      </c>
      <c r="GX222" s="66">
        <f t="shared" si="2283"/>
        <v>0</v>
      </c>
      <c r="GY222" s="65">
        <v>0</v>
      </c>
      <c r="GZ222" s="106">
        <v>0</v>
      </c>
      <c r="HA222" s="66">
        <f t="shared" si="2284"/>
        <v>0</v>
      </c>
      <c r="HB222" s="65">
        <v>0</v>
      </c>
      <c r="HC222" s="106">
        <v>0</v>
      </c>
      <c r="HD222" s="66">
        <f t="shared" si="2285"/>
        <v>0</v>
      </c>
      <c r="HE222" s="65">
        <v>0</v>
      </c>
      <c r="HF222" s="106">
        <v>0</v>
      </c>
      <c r="HG222" s="66">
        <f t="shared" si="2286"/>
        <v>0</v>
      </c>
      <c r="HH222" s="65">
        <v>0</v>
      </c>
      <c r="HI222" s="106">
        <v>0</v>
      </c>
      <c r="HJ222" s="66">
        <f t="shared" si="2287"/>
        <v>0</v>
      </c>
      <c r="HK222" s="65">
        <v>0</v>
      </c>
      <c r="HL222" s="106">
        <v>0</v>
      </c>
      <c r="HM222" s="66">
        <f t="shared" si="2288"/>
        <v>0</v>
      </c>
      <c r="HN222" s="65">
        <v>0</v>
      </c>
      <c r="HO222" s="106">
        <v>0</v>
      </c>
      <c r="HP222" s="66">
        <f t="shared" si="2289"/>
        <v>0</v>
      </c>
      <c r="HQ222" s="65">
        <v>0</v>
      </c>
      <c r="HR222" s="106">
        <v>0</v>
      </c>
      <c r="HS222" s="66">
        <f t="shared" si="2290"/>
        <v>0</v>
      </c>
      <c r="HT222" s="65">
        <v>0</v>
      </c>
      <c r="HU222" s="106">
        <v>0</v>
      </c>
      <c r="HV222" s="66">
        <f t="shared" si="2291"/>
        <v>0</v>
      </c>
      <c r="HW222" s="65">
        <v>0</v>
      </c>
      <c r="HX222" s="106">
        <v>0</v>
      </c>
      <c r="HY222" s="66">
        <f t="shared" si="2292"/>
        <v>0</v>
      </c>
      <c r="HZ222" s="65">
        <v>0</v>
      </c>
      <c r="IA222" s="106">
        <v>0</v>
      </c>
      <c r="IB222" s="66">
        <f t="shared" si="2293"/>
        <v>0</v>
      </c>
      <c r="IC222" s="65">
        <v>0</v>
      </c>
      <c r="ID222" s="106">
        <v>0</v>
      </c>
      <c r="IE222" s="66">
        <f t="shared" si="2294"/>
        <v>0</v>
      </c>
      <c r="IF222" s="65">
        <v>0</v>
      </c>
      <c r="IG222" s="106">
        <v>0</v>
      </c>
      <c r="IH222" s="66">
        <f t="shared" si="2295"/>
        <v>0</v>
      </c>
      <c r="II222" s="65">
        <v>0</v>
      </c>
      <c r="IJ222" s="106">
        <v>0</v>
      </c>
      <c r="IK222" s="66">
        <f t="shared" si="2296"/>
        <v>0</v>
      </c>
      <c r="IL222" s="65">
        <v>0</v>
      </c>
      <c r="IM222" s="106">
        <v>0</v>
      </c>
      <c r="IN222" s="66">
        <f t="shared" si="2297"/>
        <v>0</v>
      </c>
      <c r="IO222" s="65">
        <v>0</v>
      </c>
      <c r="IP222" s="106">
        <v>0</v>
      </c>
      <c r="IQ222" s="66">
        <f t="shared" si="2298"/>
        <v>0</v>
      </c>
      <c r="IR222" s="65">
        <v>0</v>
      </c>
      <c r="IS222" s="106">
        <v>0</v>
      </c>
      <c r="IT222" s="66">
        <f t="shared" si="2299"/>
        <v>0</v>
      </c>
      <c r="IU222" s="65">
        <v>0</v>
      </c>
      <c r="IV222" s="106">
        <v>0</v>
      </c>
      <c r="IW222" s="66">
        <f t="shared" si="2300"/>
        <v>0</v>
      </c>
      <c r="IX222" s="65">
        <v>0</v>
      </c>
      <c r="IY222" s="106">
        <v>0</v>
      </c>
      <c r="IZ222" s="66">
        <f t="shared" si="2301"/>
        <v>0</v>
      </c>
      <c r="JA222" s="65">
        <v>0</v>
      </c>
      <c r="JB222" s="106">
        <v>0</v>
      </c>
      <c r="JC222" s="66">
        <f t="shared" si="2302"/>
        <v>0</v>
      </c>
      <c r="JD222" s="65">
        <v>0</v>
      </c>
      <c r="JE222" s="106">
        <v>0</v>
      </c>
      <c r="JF222" s="66">
        <f t="shared" si="2303"/>
        <v>0</v>
      </c>
      <c r="JG222" s="65">
        <v>0</v>
      </c>
      <c r="JH222" s="106">
        <v>0</v>
      </c>
      <c r="JI222" s="66">
        <f t="shared" si="2304"/>
        <v>0</v>
      </c>
      <c r="JJ222" s="11">
        <f t="shared" si="2306"/>
        <v>0</v>
      </c>
      <c r="JK222" s="21">
        <f t="shared" si="2307"/>
        <v>0</v>
      </c>
    </row>
    <row r="223" spans="1:283" x14ac:dyDescent="0.3">
      <c r="A223" s="57">
        <v>2025</v>
      </c>
      <c r="B223" s="58" t="s">
        <v>14</v>
      </c>
      <c r="C223" s="65">
        <v>0</v>
      </c>
      <c r="D223" s="106">
        <v>0</v>
      </c>
      <c r="E223" s="66">
        <f t="shared" si="2308"/>
        <v>0</v>
      </c>
      <c r="F223" s="65">
        <v>0</v>
      </c>
      <c r="G223" s="106">
        <v>0</v>
      </c>
      <c r="H223" s="66">
        <f t="shared" si="2217"/>
        <v>0</v>
      </c>
      <c r="I223" s="65">
        <v>0</v>
      </c>
      <c r="J223" s="106">
        <v>0</v>
      </c>
      <c r="K223" s="66">
        <f t="shared" si="2218"/>
        <v>0</v>
      </c>
      <c r="L223" s="65">
        <v>0</v>
      </c>
      <c r="M223" s="106">
        <v>0</v>
      </c>
      <c r="N223" s="66">
        <f t="shared" si="2219"/>
        <v>0</v>
      </c>
      <c r="O223" s="65">
        <v>0</v>
      </c>
      <c r="P223" s="106">
        <v>0</v>
      </c>
      <c r="Q223" s="66">
        <f t="shared" si="2220"/>
        <v>0</v>
      </c>
      <c r="R223" s="65">
        <v>0</v>
      </c>
      <c r="S223" s="106">
        <v>0</v>
      </c>
      <c r="T223" s="66">
        <f t="shared" si="2221"/>
        <v>0</v>
      </c>
      <c r="U223" s="65">
        <v>0</v>
      </c>
      <c r="V223" s="106">
        <v>0</v>
      </c>
      <c r="W223" s="66">
        <f t="shared" si="2222"/>
        <v>0</v>
      </c>
      <c r="X223" s="65">
        <v>0</v>
      </c>
      <c r="Y223" s="106">
        <v>0</v>
      </c>
      <c r="Z223" s="66">
        <f t="shared" si="2223"/>
        <v>0</v>
      </c>
      <c r="AA223" s="65">
        <v>0</v>
      </c>
      <c r="AB223" s="106">
        <v>0</v>
      </c>
      <c r="AC223" s="66">
        <f t="shared" si="2224"/>
        <v>0</v>
      </c>
      <c r="AD223" s="65">
        <v>0</v>
      </c>
      <c r="AE223" s="106">
        <v>0</v>
      </c>
      <c r="AF223" s="66">
        <f t="shared" si="2225"/>
        <v>0</v>
      </c>
      <c r="AG223" s="65">
        <v>0</v>
      </c>
      <c r="AH223" s="106">
        <v>0</v>
      </c>
      <c r="AI223" s="66">
        <f t="shared" si="2226"/>
        <v>0</v>
      </c>
      <c r="AJ223" s="65">
        <v>0</v>
      </c>
      <c r="AK223" s="106">
        <v>0</v>
      </c>
      <c r="AL223" s="66">
        <f t="shared" si="2227"/>
        <v>0</v>
      </c>
      <c r="AM223" s="65">
        <v>0</v>
      </c>
      <c r="AN223" s="106">
        <v>0</v>
      </c>
      <c r="AO223" s="66">
        <f t="shared" si="2228"/>
        <v>0</v>
      </c>
      <c r="AP223" s="65">
        <v>0</v>
      </c>
      <c r="AQ223" s="106">
        <v>0</v>
      </c>
      <c r="AR223" s="66">
        <f t="shared" si="2229"/>
        <v>0</v>
      </c>
      <c r="AS223" s="65">
        <v>0</v>
      </c>
      <c r="AT223" s="106">
        <v>0</v>
      </c>
      <c r="AU223" s="66">
        <f t="shared" si="2230"/>
        <v>0</v>
      </c>
      <c r="AV223" s="65">
        <v>0</v>
      </c>
      <c r="AW223" s="106">
        <v>0</v>
      </c>
      <c r="AX223" s="66">
        <f t="shared" si="2231"/>
        <v>0</v>
      </c>
      <c r="AY223" s="65">
        <v>0</v>
      </c>
      <c r="AZ223" s="106">
        <v>0</v>
      </c>
      <c r="BA223" s="66">
        <f t="shared" si="2232"/>
        <v>0</v>
      </c>
      <c r="BB223" s="65">
        <v>0</v>
      </c>
      <c r="BC223" s="106">
        <v>0</v>
      </c>
      <c r="BD223" s="66">
        <f t="shared" si="2233"/>
        <v>0</v>
      </c>
      <c r="BE223" s="65">
        <v>0</v>
      </c>
      <c r="BF223" s="106">
        <v>0</v>
      </c>
      <c r="BG223" s="66">
        <f t="shared" si="2234"/>
        <v>0</v>
      </c>
      <c r="BH223" s="65">
        <v>0</v>
      </c>
      <c r="BI223" s="106">
        <v>0</v>
      </c>
      <c r="BJ223" s="66">
        <f t="shared" si="2235"/>
        <v>0</v>
      </c>
      <c r="BK223" s="65">
        <v>0</v>
      </c>
      <c r="BL223" s="106">
        <v>0</v>
      </c>
      <c r="BM223" s="66">
        <f t="shared" si="2236"/>
        <v>0</v>
      </c>
      <c r="BN223" s="65">
        <v>0</v>
      </c>
      <c r="BO223" s="106">
        <v>0</v>
      </c>
      <c r="BP223" s="66">
        <f t="shared" si="2237"/>
        <v>0</v>
      </c>
      <c r="BQ223" s="65">
        <v>0</v>
      </c>
      <c r="BR223" s="106">
        <v>0</v>
      </c>
      <c r="BS223" s="66">
        <f t="shared" si="2238"/>
        <v>0</v>
      </c>
      <c r="BT223" s="65">
        <v>0</v>
      </c>
      <c r="BU223" s="106">
        <v>0</v>
      </c>
      <c r="BV223" s="66">
        <f t="shared" si="2239"/>
        <v>0</v>
      </c>
      <c r="BW223" s="65">
        <v>0</v>
      </c>
      <c r="BX223" s="106">
        <v>0</v>
      </c>
      <c r="BY223" s="66">
        <f t="shared" si="2240"/>
        <v>0</v>
      </c>
      <c r="BZ223" s="65">
        <v>0</v>
      </c>
      <c r="CA223" s="106">
        <v>0</v>
      </c>
      <c r="CB223" s="66">
        <f t="shared" si="2241"/>
        <v>0</v>
      </c>
      <c r="CC223" s="65">
        <v>0</v>
      </c>
      <c r="CD223" s="106">
        <v>0</v>
      </c>
      <c r="CE223" s="66">
        <f t="shared" si="2242"/>
        <v>0</v>
      </c>
      <c r="CF223" s="65">
        <v>0</v>
      </c>
      <c r="CG223" s="106">
        <v>0</v>
      </c>
      <c r="CH223" s="66">
        <f t="shared" si="2243"/>
        <v>0</v>
      </c>
      <c r="CI223" s="65">
        <v>0</v>
      </c>
      <c r="CJ223" s="106">
        <v>0</v>
      </c>
      <c r="CK223" s="66">
        <f t="shared" si="2244"/>
        <v>0</v>
      </c>
      <c r="CL223" s="65">
        <v>0</v>
      </c>
      <c r="CM223" s="106">
        <v>0</v>
      </c>
      <c r="CN223" s="66">
        <f t="shared" si="2245"/>
        <v>0</v>
      </c>
      <c r="CO223" s="65">
        <v>0</v>
      </c>
      <c r="CP223" s="106">
        <v>0</v>
      </c>
      <c r="CQ223" s="66">
        <f t="shared" si="2246"/>
        <v>0</v>
      </c>
      <c r="CR223" s="65">
        <v>0</v>
      </c>
      <c r="CS223" s="106">
        <v>0</v>
      </c>
      <c r="CT223" s="66">
        <f t="shared" si="2247"/>
        <v>0</v>
      </c>
      <c r="CU223" s="65">
        <v>0</v>
      </c>
      <c r="CV223" s="106">
        <v>0</v>
      </c>
      <c r="CW223" s="66">
        <f t="shared" si="2248"/>
        <v>0</v>
      </c>
      <c r="CX223" s="65">
        <v>0</v>
      </c>
      <c r="CY223" s="106">
        <v>0</v>
      </c>
      <c r="CZ223" s="66">
        <f t="shared" si="2249"/>
        <v>0</v>
      </c>
      <c r="DA223" s="65">
        <v>0</v>
      </c>
      <c r="DB223" s="106">
        <v>0</v>
      </c>
      <c r="DC223" s="66">
        <f t="shared" si="2250"/>
        <v>0</v>
      </c>
      <c r="DD223" s="65">
        <v>0</v>
      </c>
      <c r="DE223" s="106">
        <v>0</v>
      </c>
      <c r="DF223" s="66">
        <f t="shared" si="2251"/>
        <v>0</v>
      </c>
      <c r="DG223" s="65">
        <v>0</v>
      </c>
      <c r="DH223" s="106">
        <v>0</v>
      </c>
      <c r="DI223" s="66">
        <f t="shared" si="2252"/>
        <v>0</v>
      </c>
      <c r="DJ223" s="65">
        <v>0</v>
      </c>
      <c r="DK223" s="106">
        <v>0</v>
      </c>
      <c r="DL223" s="66">
        <f t="shared" si="2253"/>
        <v>0</v>
      </c>
      <c r="DM223" s="65">
        <v>0</v>
      </c>
      <c r="DN223" s="106">
        <v>0</v>
      </c>
      <c r="DO223" s="66">
        <f t="shared" si="2254"/>
        <v>0</v>
      </c>
      <c r="DP223" s="65">
        <v>0</v>
      </c>
      <c r="DQ223" s="106">
        <v>0</v>
      </c>
      <c r="DR223" s="66">
        <f t="shared" si="2255"/>
        <v>0</v>
      </c>
      <c r="DS223" s="65">
        <v>0</v>
      </c>
      <c r="DT223" s="106">
        <v>0</v>
      </c>
      <c r="DU223" s="66">
        <f t="shared" si="2256"/>
        <v>0</v>
      </c>
      <c r="DV223" s="65">
        <v>0</v>
      </c>
      <c r="DW223" s="106">
        <v>0</v>
      </c>
      <c r="DX223" s="66">
        <f t="shared" si="2257"/>
        <v>0</v>
      </c>
      <c r="DY223" s="65">
        <v>0</v>
      </c>
      <c r="DZ223" s="106">
        <v>0</v>
      </c>
      <c r="EA223" s="66">
        <f t="shared" si="2258"/>
        <v>0</v>
      </c>
      <c r="EB223" s="65">
        <v>0</v>
      </c>
      <c r="EC223" s="106">
        <v>0</v>
      </c>
      <c r="ED223" s="66">
        <f t="shared" si="2259"/>
        <v>0</v>
      </c>
      <c r="EE223" s="65">
        <v>0</v>
      </c>
      <c r="EF223" s="106">
        <v>0</v>
      </c>
      <c r="EG223" s="66">
        <f t="shared" si="2260"/>
        <v>0</v>
      </c>
      <c r="EH223" s="65">
        <v>0</v>
      </c>
      <c r="EI223" s="106">
        <v>0</v>
      </c>
      <c r="EJ223" s="66">
        <f t="shared" si="2261"/>
        <v>0</v>
      </c>
      <c r="EK223" s="65">
        <v>0</v>
      </c>
      <c r="EL223" s="106">
        <v>0</v>
      </c>
      <c r="EM223" s="66">
        <f t="shared" si="2262"/>
        <v>0</v>
      </c>
      <c r="EN223" s="65">
        <v>0</v>
      </c>
      <c r="EO223" s="106">
        <v>0</v>
      </c>
      <c r="EP223" s="66">
        <f t="shared" si="2263"/>
        <v>0</v>
      </c>
      <c r="EQ223" s="65">
        <v>0</v>
      </c>
      <c r="ER223" s="106">
        <v>0</v>
      </c>
      <c r="ES223" s="66">
        <f t="shared" si="2264"/>
        <v>0</v>
      </c>
      <c r="ET223" s="65">
        <v>0</v>
      </c>
      <c r="EU223" s="106">
        <v>0</v>
      </c>
      <c r="EV223" s="66">
        <f t="shared" si="2265"/>
        <v>0</v>
      </c>
      <c r="EW223" s="65">
        <v>0</v>
      </c>
      <c r="EX223" s="106">
        <v>0</v>
      </c>
      <c r="EY223" s="66">
        <f t="shared" si="2266"/>
        <v>0</v>
      </c>
      <c r="EZ223" s="65">
        <v>0</v>
      </c>
      <c r="FA223" s="106">
        <v>0</v>
      </c>
      <c r="FB223" s="66">
        <f t="shared" si="2267"/>
        <v>0</v>
      </c>
      <c r="FC223" s="65">
        <v>0</v>
      </c>
      <c r="FD223" s="106">
        <v>0</v>
      </c>
      <c r="FE223" s="66">
        <f t="shared" si="2268"/>
        <v>0</v>
      </c>
      <c r="FF223" s="65">
        <v>0</v>
      </c>
      <c r="FG223" s="106">
        <v>0</v>
      </c>
      <c r="FH223" s="66">
        <f t="shared" si="2269"/>
        <v>0</v>
      </c>
      <c r="FI223" s="65">
        <v>0</v>
      </c>
      <c r="FJ223" s="106">
        <v>0</v>
      </c>
      <c r="FK223" s="66">
        <f t="shared" si="2270"/>
        <v>0</v>
      </c>
      <c r="FL223" s="65">
        <v>0</v>
      </c>
      <c r="FM223" s="106">
        <v>0</v>
      </c>
      <c r="FN223" s="66">
        <f t="shared" si="2271"/>
        <v>0</v>
      </c>
      <c r="FO223" s="65">
        <v>0</v>
      </c>
      <c r="FP223" s="106">
        <v>0</v>
      </c>
      <c r="FQ223" s="66">
        <f t="shared" si="2272"/>
        <v>0</v>
      </c>
      <c r="FR223" s="65">
        <v>0</v>
      </c>
      <c r="FS223" s="106">
        <v>0</v>
      </c>
      <c r="FT223" s="66">
        <f t="shared" si="2273"/>
        <v>0</v>
      </c>
      <c r="FU223" s="65">
        <v>0</v>
      </c>
      <c r="FV223" s="106">
        <v>0</v>
      </c>
      <c r="FW223" s="66">
        <f t="shared" si="2274"/>
        <v>0</v>
      </c>
      <c r="FX223" s="65">
        <v>0</v>
      </c>
      <c r="FY223" s="106">
        <v>0</v>
      </c>
      <c r="FZ223" s="66">
        <f t="shared" si="2275"/>
        <v>0</v>
      </c>
      <c r="GA223" s="65">
        <v>0</v>
      </c>
      <c r="GB223" s="106">
        <v>0</v>
      </c>
      <c r="GC223" s="66">
        <f t="shared" si="2276"/>
        <v>0</v>
      </c>
      <c r="GD223" s="65">
        <v>0</v>
      </c>
      <c r="GE223" s="106">
        <v>0</v>
      </c>
      <c r="GF223" s="66">
        <f t="shared" si="2277"/>
        <v>0</v>
      </c>
      <c r="GG223" s="65">
        <v>0</v>
      </c>
      <c r="GH223" s="106">
        <v>0</v>
      </c>
      <c r="GI223" s="66">
        <f t="shared" si="2278"/>
        <v>0</v>
      </c>
      <c r="GJ223" s="65">
        <v>0</v>
      </c>
      <c r="GK223" s="106">
        <v>0</v>
      </c>
      <c r="GL223" s="66">
        <f t="shared" si="2279"/>
        <v>0</v>
      </c>
      <c r="GM223" s="65">
        <v>0</v>
      </c>
      <c r="GN223" s="106">
        <v>0</v>
      </c>
      <c r="GO223" s="66">
        <f t="shared" si="2280"/>
        <v>0</v>
      </c>
      <c r="GP223" s="65">
        <v>0</v>
      </c>
      <c r="GQ223" s="106">
        <v>0</v>
      </c>
      <c r="GR223" s="66">
        <f t="shared" si="2281"/>
        <v>0</v>
      </c>
      <c r="GS223" s="65">
        <v>0</v>
      </c>
      <c r="GT223" s="106">
        <v>0</v>
      </c>
      <c r="GU223" s="66">
        <f t="shared" si="2282"/>
        <v>0</v>
      </c>
      <c r="GV223" s="65">
        <v>0</v>
      </c>
      <c r="GW223" s="106">
        <v>0</v>
      </c>
      <c r="GX223" s="66">
        <f t="shared" si="2283"/>
        <v>0</v>
      </c>
      <c r="GY223" s="65">
        <v>0</v>
      </c>
      <c r="GZ223" s="106">
        <v>0</v>
      </c>
      <c r="HA223" s="66">
        <f t="shared" si="2284"/>
        <v>0</v>
      </c>
      <c r="HB223" s="65">
        <v>0</v>
      </c>
      <c r="HC223" s="106">
        <v>0</v>
      </c>
      <c r="HD223" s="66">
        <f t="shared" si="2285"/>
        <v>0</v>
      </c>
      <c r="HE223" s="65">
        <v>0</v>
      </c>
      <c r="HF223" s="106">
        <v>0</v>
      </c>
      <c r="HG223" s="66">
        <f t="shared" si="2286"/>
        <v>0</v>
      </c>
      <c r="HH223" s="65">
        <v>0</v>
      </c>
      <c r="HI223" s="106">
        <v>0</v>
      </c>
      <c r="HJ223" s="66">
        <f t="shared" si="2287"/>
        <v>0</v>
      </c>
      <c r="HK223" s="65">
        <v>0</v>
      </c>
      <c r="HL223" s="106">
        <v>0</v>
      </c>
      <c r="HM223" s="66">
        <f t="shared" si="2288"/>
        <v>0</v>
      </c>
      <c r="HN223" s="65">
        <v>0</v>
      </c>
      <c r="HO223" s="106">
        <v>0</v>
      </c>
      <c r="HP223" s="66">
        <f t="shared" si="2289"/>
        <v>0</v>
      </c>
      <c r="HQ223" s="65">
        <v>0</v>
      </c>
      <c r="HR223" s="106">
        <v>0</v>
      </c>
      <c r="HS223" s="66">
        <f t="shared" si="2290"/>
        <v>0</v>
      </c>
      <c r="HT223" s="65">
        <v>0</v>
      </c>
      <c r="HU223" s="106">
        <v>0</v>
      </c>
      <c r="HV223" s="66">
        <f t="shared" si="2291"/>
        <v>0</v>
      </c>
      <c r="HW223" s="65">
        <v>0</v>
      </c>
      <c r="HX223" s="106">
        <v>0</v>
      </c>
      <c r="HY223" s="66">
        <f t="shared" si="2292"/>
        <v>0</v>
      </c>
      <c r="HZ223" s="65">
        <v>0</v>
      </c>
      <c r="IA223" s="106">
        <v>0</v>
      </c>
      <c r="IB223" s="66">
        <f t="shared" si="2293"/>
        <v>0</v>
      </c>
      <c r="IC223" s="65">
        <v>0</v>
      </c>
      <c r="ID223" s="106">
        <v>0</v>
      </c>
      <c r="IE223" s="66">
        <f t="shared" si="2294"/>
        <v>0</v>
      </c>
      <c r="IF223" s="65">
        <v>0</v>
      </c>
      <c r="IG223" s="106">
        <v>0</v>
      </c>
      <c r="IH223" s="66">
        <f t="shared" si="2295"/>
        <v>0</v>
      </c>
      <c r="II223" s="65">
        <v>0</v>
      </c>
      <c r="IJ223" s="106">
        <v>0</v>
      </c>
      <c r="IK223" s="66">
        <f t="shared" si="2296"/>
        <v>0</v>
      </c>
      <c r="IL223" s="65">
        <v>0</v>
      </c>
      <c r="IM223" s="106">
        <v>0</v>
      </c>
      <c r="IN223" s="66">
        <f t="shared" si="2297"/>
        <v>0</v>
      </c>
      <c r="IO223" s="65">
        <v>0</v>
      </c>
      <c r="IP223" s="106">
        <v>0</v>
      </c>
      <c r="IQ223" s="66">
        <f t="shared" si="2298"/>
        <v>0</v>
      </c>
      <c r="IR223" s="65">
        <v>0</v>
      </c>
      <c r="IS223" s="106">
        <v>0</v>
      </c>
      <c r="IT223" s="66">
        <f t="shared" si="2299"/>
        <v>0</v>
      </c>
      <c r="IU223" s="65">
        <v>0</v>
      </c>
      <c r="IV223" s="106">
        <v>0</v>
      </c>
      <c r="IW223" s="66">
        <f t="shared" si="2300"/>
        <v>0</v>
      </c>
      <c r="IX223" s="65">
        <v>0</v>
      </c>
      <c r="IY223" s="106">
        <v>0</v>
      </c>
      <c r="IZ223" s="66">
        <f t="shared" si="2301"/>
        <v>0</v>
      </c>
      <c r="JA223" s="65">
        <v>0</v>
      </c>
      <c r="JB223" s="106">
        <v>0</v>
      </c>
      <c r="JC223" s="66">
        <f t="shared" si="2302"/>
        <v>0</v>
      </c>
      <c r="JD223" s="65">
        <v>0</v>
      </c>
      <c r="JE223" s="106">
        <v>0</v>
      </c>
      <c r="JF223" s="66">
        <f t="shared" si="2303"/>
        <v>0</v>
      </c>
      <c r="JG223" s="65">
        <v>0</v>
      </c>
      <c r="JH223" s="106">
        <v>0</v>
      </c>
      <c r="JI223" s="66">
        <f t="shared" si="2304"/>
        <v>0</v>
      </c>
      <c r="JJ223" s="11">
        <f t="shared" si="2306"/>
        <v>0</v>
      </c>
      <c r="JK223" s="21">
        <f t="shared" si="2307"/>
        <v>0</v>
      </c>
    </row>
    <row r="224" spans="1:283" x14ac:dyDescent="0.3">
      <c r="A224" s="57">
        <v>2025</v>
      </c>
      <c r="B224" s="66" t="s">
        <v>15</v>
      </c>
      <c r="C224" s="65">
        <v>0</v>
      </c>
      <c r="D224" s="106">
        <v>0</v>
      </c>
      <c r="E224" s="66">
        <f t="shared" si="2308"/>
        <v>0</v>
      </c>
      <c r="F224" s="65">
        <v>0</v>
      </c>
      <c r="G224" s="106">
        <v>0</v>
      </c>
      <c r="H224" s="66">
        <f t="shared" si="2217"/>
        <v>0</v>
      </c>
      <c r="I224" s="65">
        <v>0</v>
      </c>
      <c r="J224" s="106">
        <v>0</v>
      </c>
      <c r="K224" s="66">
        <f t="shared" si="2218"/>
        <v>0</v>
      </c>
      <c r="L224" s="65">
        <v>0</v>
      </c>
      <c r="M224" s="106">
        <v>0</v>
      </c>
      <c r="N224" s="66">
        <f t="shared" si="2219"/>
        <v>0</v>
      </c>
      <c r="O224" s="65">
        <v>0</v>
      </c>
      <c r="P224" s="106">
        <v>0</v>
      </c>
      <c r="Q224" s="66">
        <f t="shared" si="2220"/>
        <v>0</v>
      </c>
      <c r="R224" s="65">
        <v>0</v>
      </c>
      <c r="S224" s="106">
        <v>0</v>
      </c>
      <c r="T224" s="66">
        <f t="shared" si="2221"/>
        <v>0</v>
      </c>
      <c r="U224" s="65">
        <v>0</v>
      </c>
      <c r="V224" s="106">
        <v>0</v>
      </c>
      <c r="W224" s="66">
        <f t="shared" si="2222"/>
        <v>0</v>
      </c>
      <c r="X224" s="65">
        <v>0</v>
      </c>
      <c r="Y224" s="106">
        <v>0</v>
      </c>
      <c r="Z224" s="66">
        <f t="shared" si="2223"/>
        <v>0</v>
      </c>
      <c r="AA224" s="65">
        <v>0</v>
      </c>
      <c r="AB224" s="106">
        <v>0</v>
      </c>
      <c r="AC224" s="66">
        <f t="shared" si="2224"/>
        <v>0</v>
      </c>
      <c r="AD224" s="65">
        <v>0</v>
      </c>
      <c r="AE224" s="106">
        <v>0</v>
      </c>
      <c r="AF224" s="66">
        <f t="shared" si="2225"/>
        <v>0</v>
      </c>
      <c r="AG224" s="65">
        <v>0</v>
      </c>
      <c r="AH224" s="106">
        <v>0</v>
      </c>
      <c r="AI224" s="66">
        <f t="shared" si="2226"/>
        <v>0</v>
      </c>
      <c r="AJ224" s="65">
        <v>0</v>
      </c>
      <c r="AK224" s="106">
        <v>0</v>
      </c>
      <c r="AL224" s="66">
        <f t="shared" si="2227"/>
        <v>0</v>
      </c>
      <c r="AM224" s="65">
        <v>0</v>
      </c>
      <c r="AN224" s="106">
        <v>0</v>
      </c>
      <c r="AO224" s="66">
        <f t="shared" si="2228"/>
        <v>0</v>
      </c>
      <c r="AP224" s="65">
        <v>0</v>
      </c>
      <c r="AQ224" s="106">
        <v>0</v>
      </c>
      <c r="AR224" s="66">
        <f t="shared" si="2229"/>
        <v>0</v>
      </c>
      <c r="AS224" s="65">
        <v>0</v>
      </c>
      <c r="AT224" s="106">
        <v>0</v>
      </c>
      <c r="AU224" s="66">
        <f t="shared" si="2230"/>
        <v>0</v>
      </c>
      <c r="AV224" s="65">
        <v>0</v>
      </c>
      <c r="AW224" s="106">
        <v>0</v>
      </c>
      <c r="AX224" s="66">
        <f t="shared" si="2231"/>
        <v>0</v>
      </c>
      <c r="AY224" s="65">
        <v>0</v>
      </c>
      <c r="AZ224" s="106">
        <v>0</v>
      </c>
      <c r="BA224" s="66">
        <f t="shared" si="2232"/>
        <v>0</v>
      </c>
      <c r="BB224" s="65">
        <v>0</v>
      </c>
      <c r="BC224" s="106">
        <v>0</v>
      </c>
      <c r="BD224" s="66">
        <f t="shared" si="2233"/>
        <v>0</v>
      </c>
      <c r="BE224" s="65">
        <v>0</v>
      </c>
      <c r="BF224" s="106">
        <v>0</v>
      </c>
      <c r="BG224" s="66">
        <f t="shared" si="2234"/>
        <v>0</v>
      </c>
      <c r="BH224" s="65">
        <v>0</v>
      </c>
      <c r="BI224" s="106">
        <v>0</v>
      </c>
      <c r="BJ224" s="66">
        <f t="shared" si="2235"/>
        <v>0</v>
      </c>
      <c r="BK224" s="65">
        <v>0</v>
      </c>
      <c r="BL224" s="106">
        <v>0</v>
      </c>
      <c r="BM224" s="66">
        <f t="shared" si="2236"/>
        <v>0</v>
      </c>
      <c r="BN224" s="65">
        <v>0</v>
      </c>
      <c r="BO224" s="106">
        <v>0</v>
      </c>
      <c r="BP224" s="66">
        <f t="shared" si="2237"/>
        <v>0</v>
      </c>
      <c r="BQ224" s="65">
        <v>0</v>
      </c>
      <c r="BR224" s="106">
        <v>0</v>
      </c>
      <c r="BS224" s="66">
        <f t="shared" si="2238"/>
        <v>0</v>
      </c>
      <c r="BT224" s="65">
        <v>0</v>
      </c>
      <c r="BU224" s="106">
        <v>0</v>
      </c>
      <c r="BV224" s="66">
        <f t="shared" si="2239"/>
        <v>0</v>
      </c>
      <c r="BW224" s="65">
        <v>0</v>
      </c>
      <c r="BX224" s="106">
        <v>0</v>
      </c>
      <c r="BY224" s="66">
        <f t="shared" si="2240"/>
        <v>0</v>
      </c>
      <c r="BZ224" s="65">
        <v>0</v>
      </c>
      <c r="CA224" s="106">
        <v>0</v>
      </c>
      <c r="CB224" s="66">
        <f t="shared" si="2241"/>
        <v>0</v>
      </c>
      <c r="CC224" s="65">
        <v>0</v>
      </c>
      <c r="CD224" s="106">
        <v>0</v>
      </c>
      <c r="CE224" s="66">
        <f t="shared" si="2242"/>
        <v>0</v>
      </c>
      <c r="CF224" s="65">
        <v>0</v>
      </c>
      <c r="CG224" s="106">
        <v>0</v>
      </c>
      <c r="CH224" s="66">
        <f t="shared" si="2243"/>
        <v>0</v>
      </c>
      <c r="CI224" s="65">
        <v>0</v>
      </c>
      <c r="CJ224" s="106">
        <v>0</v>
      </c>
      <c r="CK224" s="66">
        <f t="shared" si="2244"/>
        <v>0</v>
      </c>
      <c r="CL224" s="65">
        <v>0</v>
      </c>
      <c r="CM224" s="106">
        <v>0</v>
      </c>
      <c r="CN224" s="66">
        <f t="shared" si="2245"/>
        <v>0</v>
      </c>
      <c r="CO224" s="65">
        <v>0</v>
      </c>
      <c r="CP224" s="106">
        <v>0</v>
      </c>
      <c r="CQ224" s="66">
        <f t="shared" si="2246"/>
        <v>0</v>
      </c>
      <c r="CR224" s="65">
        <v>0</v>
      </c>
      <c r="CS224" s="106">
        <v>0</v>
      </c>
      <c r="CT224" s="66">
        <f t="shared" si="2247"/>
        <v>0</v>
      </c>
      <c r="CU224" s="65">
        <v>0</v>
      </c>
      <c r="CV224" s="106">
        <v>0</v>
      </c>
      <c r="CW224" s="66">
        <f t="shared" si="2248"/>
        <v>0</v>
      </c>
      <c r="CX224" s="65">
        <v>0</v>
      </c>
      <c r="CY224" s="106">
        <v>0</v>
      </c>
      <c r="CZ224" s="66">
        <f t="shared" si="2249"/>
        <v>0</v>
      </c>
      <c r="DA224" s="65">
        <v>0</v>
      </c>
      <c r="DB224" s="106">
        <v>0</v>
      </c>
      <c r="DC224" s="66">
        <f t="shared" si="2250"/>
        <v>0</v>
      </c>
      <c r="DD224" s="65">
        <v>0</v>
      </c>
      <c r="DE224" s="106">
        <v>0</v>
      </c>
      <c r="DF224" s="66">
        <f t="shared" si="2251"/>
        <v>0</v>
      </c>
      <c r="DG224" s="65">
        <v>0</v>
      </c>
      <c r="DH224" s="106">
        <v>0</v>
      </c>
      <c r="DI224" s="66">
        <f t="shared" si="2252"/>
        <v>0</v>
      </c>
      <c r="DJ224" s="65">
        <v>0</v>
      </c>
      <c r="DK224" s="106">
        <v>0</v>
      </c>
      <c r="DL224" s="66">
        <f t="shared" si="2253"/>
        <v>0</v>
      </c>
      <c r="DM224" s="65">
        <v>0</v>
      </c>
      <c r="DN224" s="106">
        <v>0</v>
      </c>
      <c r="DO224" s="66">
        <f t="shared" si="2254"/>
        <v>0</v>
      </c>
      <c r="DP224" s="65">
        <v>0</v>
      </c>
      <c r="DQ224" s="106">
        <v>0</v>
      </c>
      <c r="DR224" s="66">
        <f t="shared" si="2255"/>
        <v>0</v>
      </c>
      <c r="DS224" s="65">
        <v>0</v>
      </c>
      <c r="DT224" s="106">
        <v>0</v>
      </c>
      <c r="DU224" s="66">
        <f t="shared" si="2256"/>
        <v>0</v>
      </c>
      <c r="DV224" s="65">
        <v>0</v>
      </c>
      <c r="DW224" s="106">
        <v>0</v>
      </c>
      <c r="DX224" s="66">
        <f t="shared" si="2257"/>
        <v>0</v>
      </c>
      <c r="DY224" s="65">
        <v>0</v>
      </c>
      <c r="DZ224" s="106">
        <v>0</v>
      </c>
      <c r="EA224" s="66">
        <f t="shared" si="2258"/>
        <v>0</v>
      </c>
      <c r="EB224" s="65">
        <v>0</v>
      </c>
      <c r="EC224" s="106">
        <v>0</v>
      </c>
      <c r="ED224" s="66">
        <f t="shared" si="2259"/>
        <v>0</v>
      </c>
      <c r="EE224" s="65">
        <v>0</v>
      </c>
      <c r="EF224" s="106">
        <v>0</v>
      </c>
      <c r="EG224" s="66">
        <f t="shared" si="2260"/>
        <v>0</v>
      </c>
      <c r="EH224" s="65">
        <v>0</v>
      </c>
      <c r="EI224" s="106">
        <v>0</v>
      </c>
      <c r="EJ224" s="66">
        <f t="shared" si="2261"/>
        <v>0</v>
      </c>
      <c r="EK224" s="65">
        <v>0</v>
      </c>
      <c r="EL224" s="106">
        <v>0</v>
      </c>
      <c r="EM224" s="66">
        <f t="shared" si="2262"/>
        <v>0</v>
      </c>
      <c r="EN224" s="65">
        <v>0</v>
      </c>
      <c r="EO224" s="106">
        <v>0</v>
      </c>
      <c r="EP224" s="66">
        <f t="shared" si="2263"/>
        <v>0</v>
      </c>
      <c r="EQ224" s="65">
        <v>0</v>
      </c>
      <c r="ER224" s="106">
        <v>0</v>
      </c>
      <c r="ES224" s="66">
        <f t="shared" si="2264"/>
        <v>0</v>
      </c>
      <c r="ET224" s="65">
        <v>0</v>
      </c>
      <c r="EU224" s="106">
        <v>0</v>
      </c>
      <c r="EV224" s="66">
        <f t="shared" si="2265"/>
        <v>0</v>
      </c>
      <c r="EW224" s="65">
        <v>0</v>
      </c>
      <c r="EX224" s="106">
        <v>0</v>
      </c>
      <c r="EY224" s="66">
        <f t="shared" si="2266"/>
        <v>0</v>
      </c>
      <c r="EZ224" s="65">
        <v>0</v>
      </c>
      <c r="FA224" s="106">
        <v>0</v>
      </c>
      <c r="FB224" s="66">
        <f t="shared" si="2267"/>
        <v>0</v>
      </c>
      <c r="FC224" s="65">
        <v>0</v>
      </c>
      <c r="FD224" s="106">
        <v>0</v>
      </c>
      <c r="FE224" s="66">
        <f t="shared" si="2268"/>
        <v>0</v>
      </c>
      <c r="FF224" s="65">
        <v>0</v>
      </c>
      <c r="FG224" s="106">
        <v>0</v>
      </c>
      <c r="FH224" s="66">
        <f t="shared" si="2269"/>
        <v>0</v>
      </c>
      <c r="FI224" s="65">
        <v>0</v>
      </c>
      <c r="FJ224" s="106">
        <v>0</v>
      </c>
      <c r="FK224" s="66">
        <f t="shared" si="2270"/>
        <v>0</v>
      </c>
      <c r="FL224" s="65">
        <v>0</v>
      </c>
      <c r="FM224" s="106">
        <v>0</v>
      </c>
      <c r="FN224" s="66">
        <f t="shared" si="2271"/>
        <v>0</v>
      </c>
      <c r="FO224" s="65">
        <v>0</v>
      </c>
      <c r="FP224" s="106">
        <v>0</v>
      </c>
      <c r="FQ224" s="66">
        <f t="shared" si="2272"/>
        <v>0</v>
      </c>
      <c r="FR224" s="65">
        <v>0</v>
      </c>
      <c r="FS224" s="106">
        <v>0</v>
      </c>
      <c r="FT224" s="66">
        <f t="shared" si="2273"/>
        <v>0</v>
      </c>
      <c r="FU224" s="65">
        <v>0</v>
      </c>
      <c r="FV224" s="106">
        <v>0</v>
      </c>
      <c r="FW224" s="66">
        <f t="shared" si="2274"/>
        <v>0</v>
      </c>
      <c r="FX224" s="65">
        <v>0</v>
      </c>
      <c r="FY224" s="106">
        <v>0</v>
      </c>
      <c r="FZ224" s="66">
        <f t="shared" si="2275"/>
        <v>0</v>
      </c>
      <c r="GA224" s="65">
        <v>0</v>
      </c>
      <c r="GB224" s="106">
        <v>0</v>
      </c>
      <c r="GC224" s="66">
        <f t="shared" si="2276"/>
        <v>0</v>
      </c>
      <c r="GD224" s="65">
        <v>0</v>
      </c>
      <c r="GE224" s="106">
        <v>0</v>
      </c>
      <c r="GF224" s="66">
        <f t="shared" si="2277"/>
        <v>0</v>
      </c>
      <c r="GG224" s="65">
        <v>0</v>
      </c>
      <c r="GH224" s="106">
        <v>0</v>
      </c>
      <c r="GI224" s="66">
        <f t="shared" si="2278"/>
        <v>0</v>
      </c>
      <c r="GJ224" s="65">
        <v>0</v>
      </c>
      <c r="GK224" s="106">
        <v>0</v>
      </c>
      <c r="GL224" s="66">
        <f t="shared" si="2279"/>
        <v>0</v>
      </c>
      <c r="GM224" s="65">
        <v>0</v>
      </c>
      <c r="GN224" s="106">
        <v>0</v>
      </c>
      <c r="GO224" s="66">
        <f t="shared" si="2280"/>
        <v>0</v>
      </c>
      <c r="GP224" s="65">
        <v>0</v>
      </c>
      <c r="GQ224" s="106">
        <v>0</v>
      </c>
      <c r="GR224" s="66">
        <f t="shared" si="2281"/>
        <v>0</v>
      </c>
      <c r="GS224" s="65">
        <v>0</v>
      </c>
      <c r="GT224" s="106">
        <v>0</v>
      </c>
      <c r="GU224" s="66">
        <f t="shared" si="2282"/>
        <v>0</v>
      </c>
      <c r="GV224" s="65">
        <v>0</v>
      </c>
      <c r="GW224" s="106">
        <v>0</v>
      </c>
      <c r="GX224" s="66">
        <f t="shared" si="2283"/>
        <v>0</v>
      </c>
      <c r="GY224" s="65">
        <v>0</v>
      </c>
      <c r="GZ224" s="106">
        <v>0</v>
      </c>
      <c r="HA224" s="66">
        <f t="shared" si="2284"/>
        <v>0</v>
      </c>
      <c r="HB224" s="65">
        <v>0</v>
      </c>
      <c r="HC224" s="106">
        <v>0</v>
      </c>
      <c r="HD224" s="66">
        <f t="shared" si="2285"/>
        <v>0</v>
      </c>
      <c r="HE224" s="65">
        <v>0</v>
      </c>
      <c r="HF224" s="106">
        <v>0</v>
      </c>
      <c r="HG224" s="66">
        <f t="shared" si="2286"/>
        <v>0</v>
      </c>
      <c r="HH224" s="65">
        <v>0</v>
      </c>
      <c r="HI224" s="106">
        <v>0</v>
      </c>
      <c r="HJ224" s="66">
        <f t="shared" si="2287"/>
        <v>0</v>
      </c>
      <c r="HK224" s="65">
        <v>0</v>
      </c>
      <c r="HL224" s="106">
        <v>0</v>
      </c>
      <c r="HM224" s="66">
        <f t="shared" si="2288"/>
        <v>0</v>
      </c>
      <c r="HN224" s="65">
        <v>0</v>
      </c>
      <c r="HO224" s="106">
        <v>0</v>
      </c>
      <c r="HP224" s="66">
        <f t="shared" si="2289"/>
        <v>0</v>
      </c>
      <c r="HQ224" s="65">
        <v>0</v>
      </c>
      <c r="HR224" s="106">
        <v>0</v>
      </c>
      <c r="HS224" s="66">
        <f t="shared" si="2290"/>
        <v>0</v>
      </c>
      <c r="HT224" s="65">
        <v>0</v>
      </c>
      <c r="HU224" s="106">
        <v>0</v>
      </c>
      <c r="HV224" s="66">
        <f t="shared" si="2291"/>
        <v>0</v>
      </c>
      <c r="HW224" s="65">
        <v>0</v>
      </c>
      <c r="HX224" s="106">
        <v>0</v>
      </c>
      <c r="HY224" s="66">
        <f t="shared" si="2292"/>
        <v>0</v>
      </c>
      <c r="HZ224" s="65">
        <v>0</v>
      </c>
      <c r="IA224" s="106">
        <v>0</v>
      </c>
      <c r="IB224" s="66">
        <f t="shared" si="2293"/>
        <v>0</v>
      </c>
      <c r="IC224" s="65">
        <v>0</v>
      </c>
      <c r="ID224" s="106">
        <v>0</v>
      </c>
      <c r="IE224" s="66">
        <f t="shared" si="2294"/>
        <v>0</v>
      </c>
      <c r="IF224" s="65">
        <v>0</v>
      </c>
      <c r="IG224" s="106">
        <v>0</v>
      </c>
      <c r="IH224" s="66">
        <f t="shared" si="2295"/>
        <v>0</v>
      </c>
      <c r="II224" s="65">
        <v>0</v>
      </c>
      <c r="IJ224" s="106">
        <v>0</v>
      </c>
      <c r="IK224" s="66">
        <f t="shared" si="2296"/>
        <v>0</v>
      </c>
      <c r="IL224" s="65">
        <v>0</v>
      </c>
      <c r="IM224" s="106">
        <v>0</v>
      </c>
      <c r="IN224" s="66">
        <f t="shared" si="2297"/>
        <v>0</v>
      </c>
      <c r="IO224" s="65">
        <v>0</v>
      </c>
      <c r="IP224" s="106">
        <v>0</v>
      </c>
      <c r="IQ224" s="66">
        <f t="shared" si="2298"/>
        <v>0</v>
      </c>
      <c r="IR224" s="65">
        <v>0</v>
      </c>
      <c r="IS224" s="106">
        <v>0</v>
      </c>
      <c r="IT224" s="66">
        <f t="shared" si="2299"/>
        <v>0</v>
      </c>
      <c r="IU224" s="65">
        <v>0</v>
      </c>
      <c r="IV224" s="106">
        <v>0</v>
      </c>
      <c r="IW224" s="66">
        <f t="shared" si="2300"/>
        <v>0</v>
      </c>
      <c r="IX224" s="65">
        <v>0</v>
      </c>
      <c r="IY224" s="106">
        <v>0</v>
      </c>
      <c r="IZ224" s="66">
        <f t="shared" si="2301"/>
        <v>0</v>
      </c>
      <c r="JA224" s="65">
        <v>0</v>
      </c>
      <c r="JB224" s="106">
        <v>0</v>
      </c>
      <c r="JC224" s="66">
        <f t="shared" si="2302"/>
        <v>0</v>
      </c>
      <c r="JD224" s="65">
        <v>0</v>
      </c>
      <c r="JE224" s="106">
        <v>0</v>
      </c>
      <c r="JF224" s="66">
        <f t="shared" si="2303"/>
        <v>0</v>
      </c>
      <c r="JG224" s="65">
        <v>0</v>
      </c>
      <c r="JH224" s="106">
        <v>0</v>
      </c>
      <c r="JI224" s="66">
        <f t="shared" si="2304"/>
        <v>0</v>
      </c>
      <c r="JJ224" s="11">
        <f t="shared" si="2306"/>
        <v>0</v>
      </c>
      <c r="JK224" s="21">
        <f t="shared" si="2307"/>
        <v>0</v>
      </c>
    </row>
    <row r="225" spans="1:283" x14ac:dyDescent="0.3">
      <c r="A225" s="57">
        <v>2025</v>
      </c>
      <c r="B225" s="58" t="s">
        <v>16</v>
      </c>
      <c r="C225" s="65">
        <v>0</v>
      </c>
      <c r="D225" s="106">
        <v>0</v>
      </c>
      <c r="E225" s="66">
        <f t="shared" si="2308"/>
        <v>0</v>
      </c>
      <c r="F225" s="65">
        <v>0</v>
      </c>
      <c r="G225" s="106">
        <v>0</v>
      </c>
      <c r="H225" s="66">
        <f t="shared" si="2217"/>
        <v>0</v>
      </c>
      <c r="I225" s="65">
        <v>0</v>
      </c>
      <c r="J225" s="106">
        <v>0</v>
      </c>
      <c r="K225" s="66">
        <f t="shared" si="2218"/>
        <v>0</v>
      </c>
      <c r="L225" s="65">
        <v>0</v>
      </c>
      <c r="M225" s="106">
        <v>0</v>
      </c>
      <c r="N225" s="66">
        <f t="shared" si="2219"/>
        <v>0</v>
      </c>
      <c r="O225" s="65">
        <v>0</v>
      </c>
      <c r="P225" s="106">
        <v>0</v>
      </c>
      <c r="Q225" s="66">
        <f t="shared" si="2220"/>
        <v>0</v>
      </c>
      <c r="R225" s="65">
        <v>0</v>
      </c>
      <c r="S225" s="106">
        <v>0</v>
      </c>
      <c r="T225" s="66">
        <f t="shared" si="2221"/>
        <v>0</v>
      </c>
      <c r="U225" s="65">
        <v>0</v>
      </c>
      <c r="V225" s="106">
        <v>0</v>
      </c>
      <c r="W225" s="66">
        <f t="shared" si="2222"/>
        <v>0</v>
      </c>
      <c r="X225" s="65">
        <v>0</v>
      </c>
      <c r="Y225" s="106">
        <v>0</v>
      </c>
      <c r="Z225" s="66">
        <f t="shared" si="2223"/>
        <v>0</v>
      </c>
      <c r="AA225" s="65">
        <v>0</v>
      </c>
      <c r="AB225" s="106">
        <v>0</v>
      </c>
      <c r="AC225" s="66">
        <f t="shared" si="2224"/>
        <v>0</v>
      </c>
      <c r="AD225" s="65">
        <v>0</v>
      </c>
      <c r="AE225" s="106">
        <v>0</v>
      </c>
      <c r="AF225" s="66">
        <f t="shared" si="2225"/>
        <v>0</v>
      </c>
      <c r="AG225" s="65">
        <v>0</v>
      </c>
      <c r="AH225" s="106">
        <v>0</v>
      </c>
      <c r="AI225" s="66">
        <f t="shared" si="2226"/>
        <v>0</v>
      </c>
      <c r="AJ225" s="65">
        <v>0</v>
      </c>
      <c r="AK225" s="106">
        <v>0</v>
      </c>
      <c r="AL225" s="66">
        <f t="shared" si="2227"/>
        <v>0</v>
      </c>
      <c r="AM225" s="65">
        <v>0</v>
      </c>
      <c r="AN225" s="106">
        <v>0</v>
      </c>
      <c r="AO225" s="66">
        <f t="shared" si="2228"/>
        <v>0</v>
      </c>
      <c r="AP225" s="65">
        <v>0</v>
      </c>
      <c r="AQ225" s="106">
        <v>0</v>
      </c>
      <c r="AR225" s="66">
        <f t="shared" si="2229"/>
        <v>0</v>
      </c>
      <c r="AS225" s="65">
        <v>0</v>
      </c>
      <c r="AT225" s="106">
        <v>0</v>
      </c>
      <c r="AU225" s="66">
        <f t="shared" si="2230"/>
        <v>0</v>
      </c>
      <c r="AV225" s="65">
        <v>0</v>
      </c>
      <c r="AW225" s="106">
        <v>0</v>
      </c>
      <c r="AX225" s="66">
        <f t="shared" si="2231"/>
        <v>0</v>
      </c>
      <c r="AY225" s="65">
        <v>0</v>
      </c>
      <c r="AZ225" s="106">
        <v>0</v>
      </c>
      <c r="BA225" s="66">
        <f t="shared" si="2232"/>
        <v>0</v>
      </c>
      <c r="BB225" s="65">
        <v>0</v>
      </c>
      <c r="BC225" s="106">
        <v>0</v>
      </c>
      <c r="BD225" s="66">
        <f t="shared" si="2233"/>
        <v>0</v>
      </c>
      <c r="BE225" s="65">
        <v>0</v>
      </c>
      <c r="BF225" s="106">
        <v>0</v>
      </c>
      <c r="BG225" s="66">
        <f t="shared" si="2234"/>
        <v>0</v>
      </c>
      <c r="BH225" s="65">
        <v>0</v>
      </c>
      <c r="BI225" s="106">
        <v>0</v>
      </c>
      <c r="BJ225" s="66">
        <f t="shared" si="2235"/>
        <v>0</v>
      </c>
      <c r="BK225" s="65">
        <v>0</v>
      </c>
      <c r="BL225" s="106">
        <v>0</v>
      </c>
      <c r="BM225" s="66">
        <f t="shared" si="2236"/>
        <v>0</v>
      </c>
      <c r="BN225" s="65">
        <v>0</v>
      </c>
      <c r="BO225" s="106">
        <v>0</v>
      </c>
      <c r="BP225" s="66">
        <f t="shared" si="2237"/>
        <v>0</v>
      </c>
      <c r="BQ225" s="65">
        <v>0</v>
      </c>
      <c r="BR225" s="106">
        <v>0</v>
      </c>
      <c r="BS225" s="66">
        <f t="shared" si="2238"/>
        <v>0</v>
      </c>
      <c r="BT225" s="65">
        <v>0</v>
      </c>
      <c r="BU225" s="106">
        <v>0</v>
      </c>
      <c r="BV225" s="66">
        <f t="shared" si="2239"/>
        <v>0</v>
      </c>
      <c r="BW225" s="65">
        <v>0</v>
      </c>
      <c r="BX225" s="106">
        <v>0</v>
      </c>
      <c r="BY225" s="66">
        <f t="shared" si="2240"/>
        <v>0</v>
      </c>
      <c r="BZ225" s="65">
        <v>0</v>
      </c>
      <c r="CA225" s="106">
        <v>0</v>
      </c>
      <c r="CB225" s="66">
        <f t="shared" si="2241"/>
        <v>0</v>
      </c>
      <c r="CC225" s="65">
        <v>0</v>
      </c>
      <c r="CD225" s="106">
        <v>0</v>
      </c>
      <c r="CE225" s="66">
        <f t="shared" si="2242"/>
        <v>0</v>
      </c>
      <c r="CF225" s="65">
        <v>0</v>
      </c>
      <c r="CG225" s="106">
        <v>0</v>
      </c>
      <c r="CH225" s="66">
        <f t="shared" si="2243"/>
        <v>0</v>
      </c>
      <c r="CI225" s="65">
        <v>0</v>
      </c>
      <c r="CJ225" s="106">
        <v>0</v>
      </c>
      <c r="CK225" s="66">
        <f t="shared" si="2244"/>
        <v>0</v>
      </c>
      <c r="CL225" s="65">
        <v>0</v>
      </c>
      <c r="CM225" s="106">
        <v>0</v>
      </c>
      <c r="CN225" s="66">
        <f t="shared" si="2245"/>
        <v>0</v>
      </c>
      <c r="CO225" s="65">
        <v>0</v>
      </c>
      <c r="CP225" s="106">
        <v>0</v>
      </c>
      <c r="CQ225" s="66">
        <f t="shared" si="2246"/>
        <v>0</v>
      </c>
      <c r="CR225" s="65">
        <v>0</v>
      </c>
      <c r="CS225" s="106">
        <v>0</v>
      </c>
      <c r="CT225" s="66">
        <f t="shared" si="2247"/>
        <v>0</v>
      </c>
      <c r="CU225" s="65">
        <v>0</v>
      </c>
      <c r="CV225" s="106">
        <v>0</v>
      </c>
      <c r="CW225" s="66">
        <f t="shared" si="2248"/>
        <v>0</v>
      </c>
      <c r="CX225" s="65">
        <v>0</v>
      </c>
      <c r="CY225" s="106">
        <v>0</v>
      </c>
      <c r="CZ225" s="66">
        <f t="shared" si="2249"/>
        <v>0</v>
      </c>
      <c r="DA225" s="65">
        <v>0</v>
      </c>
      <c r="DB225" s="106">
        <v>0</v>
      </c>
      <c r="DC225" s="66">
        <f t="shared" si="2250"/>
        <v>0</v>
      </c>
      <c r="DD225" s="65">
        <v>0</v>
      </c>
      <c r="DE225" s="106">
        <v>0</v>
      </c>
      <c r="DF225" s="66">
        <f t="shared" si="2251"/>
        <v>0</v>
      </c>
      <c r="DG225" s="65">
        <v>0</v>
      </c>
      <c r="DH225" s="106">
        <v>0</v>
      </c>
      <c r="DI225" s="66">
        <f t="shared" si="2252"/>
        <v>0</v>
      </c>
      <c r="DJ225" s="65">
        <v>0</v>
      </c>
      <c r="DK225" s="106">
        <v>0</v>
      </c>
      <c r="DL225" s="66">
        <f t="shared" si="2253"/>
        <v>0</v>
      </c>
      <c r="DM225" s="65">
        <v>0</v>
      </c>
      <c r="DN225" s="106">
        <v>0</v>
      </c>
      <c r="DO225" s="66">
        <f t="shared" si="2254"/>
        <v>0</v>
      </c>
      <c r="DP225" s="65">
        <v>0</v>
      </c>
      <c r="DQ225" s="106">
        <v>0</v>
      </c>
      <c r="DR225" s="66">
        <f t="shared" si="2255"/>
        <v>0</v>
      </c>
      <c r="DS225" s="65">
        <v>0</v>
      </c>
      <c r="DT225" s="106">
        <v>0</v>
      </c>
      <c r="DU225" s="66">
        <f t="shared" si="2256"/>
        <v>0</v>
      </c>
      <c r="DV225" s="65">
        <v>0</v>
      </c>
      <c r="DW225" s="106">
        <v>0</v>
      </c>
      <c r="DX225" s="66">
        <f t="shared" si="2257"/>
        <v>0</v>
      </c>
      <c r="DY225" s="65">
        <v>0</v>
      </c>
      <c r="DZ225" s="106">
        <v>0</v>
      </c>
      <c r="EA225" s="66">
        <f t="shared" si="2258"/>
        <v>0</v>
      </c>
      <c r="EB225" s="65">
        <v>0</v>
      </c>
      <c r="EC225" s="106">
        <v>0</v>
      </c>
      <c r="ED225" s="66">
        <f t="shared" si="2259"/>
        <v>0</v>
      </c>
      <c r="EE225" s="65">
        <v>0</v>
      </c>
      <c r="EF225" s="106">
        <v>0</v>
      </c>
      <c r="EG225" s="66">
        <f t="shared" si="2260"/>
        <v>0</v>
      </c>
      <c r="EH225" s="65">
        <v>0</v>
      </c>
      <c r="EI225" s="106">
        <v>0</v>
      </c>
      <c r="EJ225" s="66">
        <f t="shared" si="2261"/>
        <v>0</v>
      </c>
      <c r="EK225" s="65">
        <v>0</v>
      </c>
      <c r="EL225" s="106">
        <v>0</v>
      </c>
      <c r="EM225" s="66">
        <f t="shared" si="2262"/>
        <v>0</v>
      </c>
      <c r="EN225" s="65">
        <v>0</v>
      </c>
      <c r="EO225" s="106">
        <v>0</v>
      </c>
      <c r="EP225" s="66">
        <f t="shared" si="2263"/>
        <v>0</v>
      </c>
      <c r="EQ225" s="65">
        <v>0</v>
      </c>
      <c r="ER225" s="106">
        <v>0</v>
      </c>
      <c r="ES225" s="66">
        <f t="shared" si="2264"/>
        <v>0</v>
      </c>
      <c r="ET225" s="65">
        <v>0</v>
      </c>
      <c r="EU225" s="106">
        <v>0</v>
      </c>
      <c r="EV225" s="66">
        <f t="shared" si="2265"/>
        <v>0</v>
      </c>
      <c r="EW225" s="65">
        <v>0</v>
      </c>
      <c r="EX225" s="106">
        <v>0</v>
      </c>
      <c r="EY225" s="66">
        <f t="shared" si="2266"/>
        <v>0</v>
      </c>
      <c r="EZ225" s="65">
        <v>0</v>
      </c>
      <c r="FA225" s="106">
        <v>0</v>
      </c>
      <c r="FB225" s="66">
        <f t="shared" si="2267"/>
        <v>0</v>
      </c>
      <c r="FC225" s="65">
        <v>0</v>
      </c>
      <c r="FD225" s="106">
        <v>0</v>
      </c>
      <c r="FE225" s="66">
        <f t="shared" si="2268"/>
        <v>0</v>
      </c>
      <c r="FF225" s="65">
        <v>0</v>
      </c>
      <c r="FG225" s="106">
        <v>0</v>
      </c>
      <c r="FH225" s="66">
        <f t="shared" si="2269"/>
        <v>0</v>
      </c>
      <c r="FI225" s="65">
        <v>0</v>
      </c>
      <c r="FJ225" s="106">
        <v>0</v>
      </c>
      <c r="FK225" s="66">
        <f t="shared" si="2270"/>
        <v>0</v>
      </c>
      <c r="FL225" s="65">
        <v>0</v>
      </c>
      <c r="FM225" s="106">
        <v>0</v>
      </c>
      <c r="FN225" s="66">
        <f t="shared" si="2271"/>
        <v>0</v>
      </c>
      <c r="FO225" s="65">
        <v>0</v>
      </c>
      <c r="FP225" s="106">
        <v>0</v>
      </c>
      <c r="FQ225" s="66">
        <f t="shared" si="2272"/>
        <v>0</v>
      </c>
      <c r="FR225" s="65">
        <v>0</v>
      </c>
      <c r="FS225" s="106">
        <v>0</v>
      </c>
      <c r="FT225" s="66">
        <f t="shared" si="2273"/>
        <v>0</v>
      </c>
      <c r="FU225" s="65">
        <v>0</v>
      </c>
      <c r="FV225" s="106">
        <v>0</v>
      </c>
      <c r="FW225" s="66">
        <f t="shared" si="2274"/>
        <v>0</v>
      </c>
      <c r="FX225" s="65">
        <v>0</v>
      </c>
      <c r="FY225" s="106">
        <v>0</v>
      </c>
      <c r="FZ225" s="66">
        <f t="shared" si="2275"/>
        <v>0</v>
      </c>
      <c r="GA225" s="65">
        <v>0</v>
      </c>
      <c r="GB225" s="106">
        <v>0</v>
      </c>
      <c r="GC225" s="66">
        <f t="shared" si="2276"/>
        <v>0</v>
      </c>
      <c r="GD225" s="65">
        <v>0</v>
      </c>
      <c r="GE225" s="106">
        <v>0</v>
      </c>
      <c r="GF225" s="66">
        <f t="shared" si="2277"/>
        <v>0</v>
      </c>
      <c r="GG225" s="65">
        <v>0</v>
      </c>
      <c r="GH225" s="106">
        <v>0</v>
      </c>
      <c r="GI225" s="66">
        <f t="shared" si="2278"/>
        <v>0</v>
      </c>
      <c r="GJ225" s="65">
        <v>0</v>
      </c>
      <c r="GK225" s="106">
        <v>0</v>
      </c>
      <c r="GL225" s="66">
        <f t="shared" si="2279"/>
        <v>0</v>
      </c>
      <c r="GM225" s="65">
        <v>0</v>
      </c>
      <c r="GN225" s="106">
        <v>0</v>
      </c>
      <c r="GO225" s="66">
        <f t="shared" si="2280"/>
        <v>0</v>
      </c>
      <c r="GP225" s="65">
        <v>0</v>
      </c>
      <c r="GQ225" s="106">
        <v>0</v>
      </c>
      <c r="GR225" s="66">
        <f t="shared" si="2281"/>
        <v>0</v>
      </c>
      <c r="GS225" s="65">
        <v>0</v>
      </c>
      <c r="GT225" s="106">
        <v>0</v>
      </c>
      <c r="GU225" s="66">
        <f t="shared" si="2282"/>
        <v>0</v>
      </c>
      <c r="GV225" s="65">
        <v>0</v>
      </c>
      <c r="GW225" s="106">
        <v>0</v>
      </c>
      <c r="GX225" s="66">
        <f t="shared" si="2283"/>
        <v>0</v>
      </c>
      <c r="GY225" s="65">
        <v>0</v>
      </c>
      <c r="GZ225" s="106">
        <v>0</v>
      </c>
      <c r="HA225" s="66">
        <f t="shared" si="2284"/>
        <v>0</v>
      </c>
      <c r="HB225" s="65">
        <v>0</v>
      </c>
      <c r="HC225" s="106">
        <v>0</v>
      </c>
      <c r="HD225" s="66">
        <f t="shared" si="2285"/>
        <v>0</v>
      </c>
      <c r="HE225" s="65">
        <v>0</v>
      </c>
      <c r="HF225" s="106">
        <v>0</v>
      </c>
      <c r="HG225" s="66">
        <f t="shared" si="2286"/>
        <v>0</v>
      </c>
      <c r="HH225" s="65">
        <v>0</v>
      </c>
      <c r="HI225" s="106">
        <v>0</v>
      </c>
      <c r="HJ225" s="66">
        <f t="shared" si="2287"/>
        <v>0</v>
      </c>
      <c r="HK225" s="65">
        <v>0</v>
      </c>
      <c r="HL225" s="106">
        <v>0</v>
      </c>
      <c r="HM225" s="66">
        <f t="shared" si="2288"/>
        <v>0</v>
      </c>
      <c r="HN225" s="65">
        <v>0</v>
      </c>
      <c r="HO225" s="106">
        <v>0</v>
      </c>
      <c r="HP225" s="66">
        <f t="shared" si="2289"/>
        <v>0</v>
      </c>
      <c r="HQ225" s="65">
        <v>0</v>
      </c>
      <c r="HR225" s="106">
        <v>0</v>
      </c>
      <c r="HS225" s="66">
        <f t="shared" si="2290"/>
        <v>0</v>
      </c>
      <c r="HT225" s="65">
        <v>0</v>
      </c>
      <c r="HU225" s="106">
        <v>0</v>
      </c>
      <c r="HV225" s="66">
        <f t="shared" si="2291"/>
        <v>0</v>
      </c>
      <c r="HW225" s="65">
        <v>0</v>
      </c>
      <c r="HX225" s="106">
        <v>0</v>
      </c>
      <c r="HY225" s="66">
        <f t="shared" si="2292"/>
        <v>0</v>
      </c>
      <c r="HZ225" s="65">
        <v>0</v>
      </c>
      <c r="IA225" s="106">
        <v>0</v>
      </c>
      <c r="IB225" s="66">
        <f t="shared" si="2293"/>
        <v>0</v>
      </c>
      <c r="IC225" s="65">
        <v>0</v>
      </c>
      <c r="ID225" s="106">
        <v>0</v>
      </c>
      <c r="IE225" s="66">
        <f t="shared" si="2294"/>
        <v>0</v>
      </c>
      <c r="IF225" s="65">
        <v>0</v>
      </c>
      <c r="IG225" s="106">
        <v>0</v>
      </c>
      <c r="IH225" s="66">
        <f t="shared" si="2295"/>
        <v>0</v>
      </c>
      <c r="II225" s="65">
        <v>0</v>
      </c>
      <c r="IJ225" s="106">
        <v>0</v>
      </c>
      <c r="IK225" s="66">
        <f t="shared" si="2296"/>
        <v>0</v>
      </c>
      <c r="IL225" s="65">
        <v>0</v>
      </c>
      <c r="IM225" s="106">
        <v>0</v>
      </c>
      <c r="IN225" s="66">
        <f t="shared" si="2297"/>
        <v>0</v>
      </c>
      <c r="IO225" s="65">
        <v>0</v>
      </c>
      <c r="IP225" s="106">
        <v>0</v>
      </c>
      <c r="IQ225" s="66">
        <f t="shared" si="2298"/>
        <v>0</v>
      </c>
      <c r="IR225" s="65">
        <v>0</v>
      </c>
      <c r="IS225" s="106">
        <v>0</v>
      </c>
      <c r="IT225" s="66">
        <f t="shared" si="2299"/>
        <v>0</v>
      </c>
      <c r="IU225" s="65">
        <v>0</v>
      </c>
      <c r="IV225" s="106">
        <v>0</v>
      </c>
      <c r="IW225" s="66">
        <f t="shared" si="2300"/>
        <v>0</v>
      </c>
      <c r="IX225" s="65">
        <v>0</v>
      </c>
      <c r="IY225" s="106">
        <v>0</v>
      </c>
      <c r="IZ225" s="66">
        <f t="shared" si="2301"/>
        <v>0</v>
      </c>
      <c r="JA225" s="65">
        <v>0</v>
      </c>
      <c r="JB225" s="106">
        <v>0</v>
      </c>
      <c r="JC225" s="66">
        <f t="shared" si="2302"/>
        <v>0</v>
      </c>
      <c r="JD225" s="65">
        <v>0</v>
      </c>
      <c r="JE225" s="106">
        <v>0</v>
      </c>
      <c r="JF225" s="66">
        <f t="shared" si="2303"/>
        <v>0</v>
      </c>
      <c r="JG225" s="65">
        <v>0</v>
      </c>
      <c r="JH225" s="106">
        <v>0</v>
      </c>
      <c r="JI225" s="66">
        <f t="shared" si="2304"/>
        <v>0</v>
      </c>
      <c r="JJ225" s="11">
        <f t="shared" si="2306"/>
        <v>0</v>
      </c>
      <c r="JK225" s="21">
        <f t="shared" si="2307"/>
        <v>0</v>
      </c>
    </row>
    <row r="226" spans="1:283" s="124" customFormat="1" ht="15" thickBot="1" x14ac:dyDescent="0.35">
      <c r="A226" s="92"/>
      <c r="B226" s="93" t="s">
        <v>17</v>
      </c>
      <c r="C226" s="94">
        <f t="shared" ref="C226:D226" si="2309">SUM(C214:C225)</f>
        <v>0</v>
      </c>
      <c r="D226" s="95">
        <f t="shared" si="2309"/>
        <v>0</v>
      </c>
      <c r="E226" s="96"/>
      <c r="F226" s="94">
        <f t="shared" ref="F226:G226" si="2310">SUM(F214:F225)</f>
        <v>2.43262</v>
      </c>
      <c r="G226" s="95">
        <f t="shared" si="2310"/>
        <v>146.60900000000001</v>
      </c>
      <c r="H226" s="96"/>
      <c r="I226" s="94">
        <f t="shared" ref="I226:J226" si="2311">SUM(I214:I225)</f>
        <v>0</v>
      </c>
      <c r="J226" s="95">
        <f t="shared" si="2311"/>
        <v>0</v>
      </c>
      <c r="K226" s="96"/>
      <c r="L226" s="94">
        <f t="shared" ref="L226:M226" si="2312">SUM(L214:L225)</f>
        <v>0.29536000000000001</v>
      </c>
      <c r="M226" s="95">
        <f t="shared" si="2312"/>
        <v>13.254999999999999</v>
      </c>
      <c r="N226" s="96"/>
      <c r="O226" s="94">
        <f t="shared" ref="O226:P226" si="2313">SUM(O214:O225)</f>
        <v>0</v>
      </c>
      <c r="P226" s="95">
        <f t="shared" si="2313"/>
        <v>0</v>
      </c>
      <c r="Q226" s="96"/>
      <c r="R226" s="94">
        <f t="shared" ref="R226:S226" si="2314">SUM(R214:R225)</f>
        <v>0</v>
      </c>
      <c r="S226" s="95">
        <f t="shared" si="2314"/>
        <v>0</v>
      </c>
      <c r="T226" s="96"/>
      <c r="U226" s="94">
        <f t="shared" ref="U226:V226" si="2315">SUM(U214:U225)</f>
        <v>0</v>
      </c>
      <c r="V226" s="95">
        <f t="shared" si="2315"/>
        <v>0</v>
      </c>
      <c r="W226" s="96"/>
      <c r="X226" s="94">
        <f t="shared" ref="X226:Y226" si="2316">SUM(X214:X225)</f>
        <v>124.51824999999999</v>
      </c>
      <c r="Y226" s="95">
        <f t="shared" si="2316"/>
        <v>6871.3490000000002</v>
      </c>
      <c r="Z226" s="96"/>
      <c r="AA226" s="94">
        <f t="shared" ref="AA226:AB226" si="2317">SUM(AA214:AA225)</f>
        <v>0</v>
      </c>
      <c r="AB226" s="95">
        <f t="shared" si="2317"/>
        <v>0</v>
      </c>
      <c r="AC226" s="96"/>
      <c r="AD226" s="94">
        <f t="shared" ref="AD226:AE226" si="2318">SUM(AD214:AD225)</f>
        <v>0</v>
      </c>
      <c r="AE226" s="95">
        <f t="shared" si="2318"/>
        <v>0</v>
      </c>
      <c r="AF226" s="96"/>
      <c r="AG226" s="94">
        <f t="shared" ref="AG226:AH226" si="2319">SUM(AG214:AG225)</f>
        <v>0</v>
      </c>
      <c r="AH226" s="95">
        <f t="shared" si="2319"/>
        <v>0</v>
      </c>
      <c r="AI226" s="96"/>
      <c r="AJ226" s="94">
        <f t="shared" ref="AJ226:AK226" si="2320">SUM(AJ214:AJ225)</f>
        <v>0</v>
      </c>
      <c r="AK226" s="95">
        <f t="shared" si="2320"/>
        <v>0</v>
      </c>
      <c r="AL226" s="96"/>
      <c r="AM226" s="94">
        <f t="shared" ref="AM226:AN226" si="2321">SUM(AM214:AM225)</f>
        <v>0</v>
      </c>
      <c r="AN226" s="95">
        <f t="shared" si="2321"/>
        <v>0</v>
      </c>
      <c r="AO226" s="96"/>
      <c r="AP226" s="94">
        <f t="shared" ref="AP226:AQ226" si="2322">SUM(AP214:AP225)</f>
        <v>0</v>
      </c>
      <c r="AQ226" s="95">
        <f t="shared" si="2322"/>
        <v>0</v>
      </c>
      <c r="AR226" s="96"/>
      <c r="AS226" s="94">
        <f t="shared" ref="AS226:AT226" si="2323">SUM(AS214:AS225)</f>
        <v>0.12316000000000001</v>
      </c>
      <c r="AT226" s="95">
        <f t="shared" si="2323"/>
        <v>21.62</v>
      </c>
      <c r="AU226" s="96"/>
      <c r="AV226" s="94">
        <f t="shared" ref="AV226:AW226" si="2324">SUM(AV214:AV225)</f>
        <v>0</v>
      </c>
      <c r="AW226" s="95">
        <f t="shared" si="2324"/>
        <v>0</v>
      </c>
      <c r="AX226" s="96"/>
      <c r="AY226" s="94">
        <f t="shared" ref="AY226:AZ226" si="2325">SUM(AY214:AY225)</f>
        <v>0</v>
      </c>
      <c r="AZ226" s="95">
        <f t="shared" si="2325"/>
        <v>0</v>
      </c>
      <c r="BA226" s="96"/>
      <c r="BB226" s="94">
        <f t="shared" ref="BB226:BC226" si="2326">SUM(BB214:BB225)</f>
        <v>0</v>
      </c>
      <c r="BC226" s="95">
        <f t="shared" si="2326"/>
        <v>0</v>
      </c>
      <c r="BD226" s="96"/>
      <c r="BE226" s="94">
        <f t="shared" ref="BE226:BF226" si="2327">SUM(BE214:BE225)</f>
        <v>4.9972399999999997</v>
      </c>
      <c r="BF226" s="95">
        <f t="shared" si="2327"/>
        <v>265.88200000000001</v>
      </c>
      <c r="BG226" s="96"/>
      <c r="BH226" s="94">
        <f t="shared" ref="BH226:BI226" si="2328">SUM(BH214:BH225)</f>
        <v>0</v>
      </c>
      <c r="BI226" s="95">
        <f t="shared" si="2328"/>
        <v>0</v>
      </c>
      <c r="BJ226" s="96"/>
      <c r="BK226" s="94">
        <f t="shared" ref="BK226:BL226" si="2329">SUM(BK214:BK225)</f>
        <v>0</v>
      </c>
      <c r="BL226" s="95">
        <f t="shared" si="2329"/>
        <v>0</v>
      </c>
      <c r="BM226" s="96"/>
      <c r="BN226" s="94">
        <f t="shared" ref="BN226:BO226" si="2330">SUM(BN214:BN225)</f>
        <v>0</v>
      </c>
      <c r="BO226" s="95">
        <f t="shared" si="2330"/>
        <v>0</v>
      </c>
      <c r="BP226" s="96"/>
      <c r="BQ226" s="94">
        <f t="shared" ref="BQ226:BR226" si="2331">SUM(BQ214:BQ225)</f>
        <v>0</v>
      </c>
      <c r="BR226" s="95">
        <f t="shared" si="2331"/>
        <v>0</v>
      </c>
      <c r="BS226" s="96"/>
      <c r="BT226" s="94">
        <f t="shared" ref="BT226:BU226" si="2332">SUM(BT214:BT225)</f>
        <v>118.88802</v>
      </c>
      <c r="BU226" s="95">
        <f t="shared" si="2332"/>
        <v>6225.1949999999997</v>
      </c>
      <c r="BV226" s="96"/>
      <c r="BW226" s="94">
        <f t="shared" ref="BW226:BX226" si="2333">SUM(BW214:BW225)</f>
        <v>0</v>
      </c>
      <c r="BX226" s="95">
        <f t="shared" si="2333"/>
        <v>0</v>
      </c>
      <c r="BY226" s="96"/>
      <c r="BZ226" s="94">
        <f t="shared" ref="BZ226:CA226" si="2334">SUM(BZ214:BZ225)</f>
        <v>0</v>
      </c>
      <c r="CA226" s="95">
        <f t="shared" si="2334"/>
        <v>0</v>
      </c>
      <c r="CB226" s="96"/>
      <c r="CC226" s="94">
        <f t="shared" ref="CC226:CD226" si="2335">SUM(CC214:CC225)</f>
        <v>0</v>
      </c>
      <c r="CD226" s="95">
        <f t="shared" si="2335"/>
        <v>0</v>
      </c>
      <c r="CE226" s="96"/>
      <c r="CF226" s="94">
        <f t="shared" ref="CF226:CG226" si="2336">SUM(CF214:CF225)</f>
        <v>0</v>
      </c>
      <c r="CG226" s="95">
        <f t="shared" si="2336"/>
        <v>0</v>
      </c>
      <c r="CH226" s="96"/>
      <c r="CI226" s="94">
        <f t="shared" ref="CI226:CJ226" si="2337">SUM(CI214:CI225)</f>
        <v>0</v>
      </c>
      <c r="CJ226" s="95">
        <f t="shared" si="2337"/>
        <v>0</v>
      </c>
      <c r="CK226" s="96"/>
      <c r="CL226" s="94">
        <f t="shared" ref="CL226:CM226" si="2338">SUM(CL214:CL225)</f>
        <v>0.69080000000000008</v>
      </c>
      <c r="CM226" s="95">
        <f t="shared" si="2338"/>
        <v>45.082999999999998</v>
      </c>
      <c r="CN226" s="96"/>
      <c r="CO226" s="94">
        <f t="shared" ref="CO226:CP226" si="2339">SUM(CO214:CO225)</f>
        <v>0</v>
      </c>
      <c r="CP226" s="95">
        <f t="shared" si="2339"/>
        <v>0</v>
      </c>
      <c r="CQ226" s="96"/>
      <c r="CR226" s="94">
        <f t="shared" ref="CR226:CS226" si="2340">SUM(CR214:CR225)</f>
        <v>0</v>
      </c>
      <c r="CS226" s="95">
        <f t="shared" si="2340"/>
        <v>0</v>
      </c>
      <c r="CT226" s="96"/>
      <c r="CU226" s="94">
        <f t="shared" ref="CU226:CV226" si="2341">SUM(CU214:CU225)</f>
        <v>0</v>
      </c>
      <c r="CV226" s="95">
        <f t="shared" si="2341"/>
        <v>0</v>
      </c>
      <c r="CW226" s="96"/>
      <c r="CX226" s="94">
        <f t="shared" ref="CX226:CY226" si="2342">SUM(CX214:CX225)</f>
        <v>33.898000000000003</v>
      </c>
      <c r="CY226" s="95">
        <f t="shared" si="2342"/>
        <v>98035.415999999997</v>
      </c>
      <c r="CZ226" s="96"/>
      <c r="DA226" s="94">
        <f t="shared" ref="DA226:DB226" si="2343">SUM(DA214:DA225)</f>
        <v>0</v>
      </c>
      <c r="DB226" s="95">
        <f t="shared" si="2343"/>
        <v>0</v>
      </c>
      <c r="DC226" s="96"/>
      <c r="DD226" s="94">
        <f t="shared" ref="DD226:DE226" si="2344">SUM(DD214:DD225)</f>
        <v>0</v>
      </c>
      <c r="DE226" s="95">
        <f t="shared" si="2344"/>
        <v>0</v>
      </c>
      <c r="DF226" s="96"/>
      <c r="DG226" s="94">
        <f t="shared" ref="DG226:DH226" si="2345">SUM(DG214:DG225)</f>
        <v>0</v>
      </c>
      <c r="DH226" s="95">
        <f t="shared" si="2345"/>
        <v>0</v>
      </c>
      <c r="DI226" s="96"/>
      <c r="DJ226" s="94">
        <f t="shared" ref="DJ226:DK226" si="2346">SUM(DJ214:DJ225)</f>
        <v>0</v>
      </c>
      <c r="DK226" s="95">
        <f t="shared" si="2346"/>
        <v>0</v>
      </c>
      <c r="DL226" s="96"/>
      <c r="DM226" s="94">
        <f t="shared" ref="DM226:DN226" si="2347">SUM(DM214:DM225)</f>
        <v>0</v>
      </c>
      <c r="DN226" s="95">
        <f t="shared" si="2347"/>
        <v>0</v>
      </c>
      <c r="DO226" s="96"/>
      <c r="DP226" s="94">
        <f t="shared" ref="DP226:DQ226" si="2348">SUM(DP214:DP225)</f>
        <v>0</v>
      </c>
      <c r="DQ226" s="95">
        <f t="shared" si="2348"/>
        <v>0</v>
      </c>
      <c r="DR226" s="96"/>
      <c r="DS226" s="94">
        <f t="shared" ref="DS226:DT226" si="2349">SUM(DS214:DS225)</f>
        <v>0</v>
      </c>
      <c r="DT226" s="95">
        <f t="shared" si="2349"/>
        <v>0</v>
      </c>
      <c r="DU226" s="96"/>
      <c r="DV226" s="94">
        <f t="shared" ref="DV226:DW226" si="2350">SUM(DV214:DV225)</f>
        <v>0</v>
      </c>
      <c r="DW226" s="95">
        <f t="shared" si="2350"/>
        <v>0</v>
      </c>
      <c r="DX226" s="96"/>
      <c r="DY226" s="94">
        <f t="shared" ref="DY226:DZ226" si="2351">SUM(DY214:DY225)</f>
        <v>0</v>
      </c>
      <c r="DZ226" s="95">
        <f t="shared" si="2351"/>
        <v>0</v>
      </c>
      <c r="EA226" s="96"/>
      <c r="EB226" s="94">
        <f t="shared" ref="EB226:EC226" si="2352">SUM(EB214:EB225)</f>
        <v>26.33108</v>
      </c>
      <c r="EC226" s="95">
        <f t="shared" si="2352"/>
        <v>1888.6579999999999</v>
      </c>
      <c r="ED226" s="96"/>
      <c r="EE226" s="94">
        <f t="shared" ref="EE226:EF226" si="2353">SUM(EE214:EE225)</f>
        <v>0</v>
      </c>
      <c r="EF226" s="95">
        <f t="shared" si="2353"/>
        <v>0</v>
      </c>
      <c r="EG226" s="96"/>
      <c r="EH226" s="94">
        <f t="shared" ref="EH226:EI226" si="2354">SUM(EH214:EH225)</f>
        <v>0</v>
      </c>
      <c r="EI226" s="95">
        <f t="shared" si="2354"/>
        <v>0</v>
      </c>
      <c r="EJ226" s="96"/>
      <c r="EK226" s="94">
        <f t="shared" ref="EK226:EL226" si="2355">SUM(EK214:EK225)</f>
        <v>0</v>
      </c>
      <c r="EL226" s="95">
        <f t="shared" si="2355"/>
        <v>0</v>
      </c>
      <c r="EM226" s="96"/>
      <c r="EN226" s="94">
        <f t="shared" ref="EN226:EO226" si="2356">SUM(EN214:EN225)</f>
        <v>0</v>
      </c>
      <c r="EO226" s="95">
        <f t="shared" si="2356"/>
        <v>0</v>
      </c>
      <c r="EP226" s="96"/>
      <c r="EQ226" s="94">
        <f t="shared" ref="EQ226:ER226" si="2357">SUM(EQ214:EQ225)</f>
        <v>0</v>
      </c>
      <c r="ER226" s="95">
        <f t="shared" si="2357"/>
        <v>0</v>
      </c>
      <c r="ES226" s="96"/>
      <c r="ET226" s="94">
        <f t="shared" ref="ET226:EU226" si="2358">SUM(ET214:ET225)</f>
        <v>0</v>
      </c>
      <c r="EU226" s="95">
        <f t="shared" si="2358"/>
        <v>0</v>
      </c>
      <c r="EV226" s="96"/>
      <c r="EW226" s="94">
        <f t="shared" ref="EW226:EX226" si="2359">SUM(EW214:EW225)</f>
        <v>0</v>
      </c>
      <c r="EX226" s="95">
        <f t="shared" si="2359"/>
        <v>0</v>
      </c>
      <c r="EY226" s="96"/>
      <c r="EZ226" s="94">
        <f t="shared" ref="EZ226:FA226" si="2360">SUM(EZ214:EZ225)</f>
        <v>12.602</v>
      </c>
      <c r="FA226" s="95">
        <f t="shared" si="2360"/>
        <v>1199.8</v>
      </c>
      <c r="FB226" s="96"/>
      <c r="FC226" s="94">
        <f t="shared" ref="FC226:FD226" si="2361">SUM(FC214:FC225)</f>
        <v>273.00972999999999</v>
      </c>
      <c r="FD226" s="95">
        <f t="shared" si="2361"/>
        <v>17620.923999999999</v>
      </c>
      <c r="FE226" s="96"/>
      <c r="FF226" s="94">
        <f t="shared" ref="FF226:FG226" si="2362">SUM(FF214:FF225)</f>
        <v>216.89034999999998</v>
      </c>
      <c r="FG226" s="95">
        <f t="shared" si="2362"/>
        <v>12145.078000000001</v>
      </c>
      <c r="FH226" s="96"/>
      <c r="FI226" s="94">
        <f t="shared" ref="FI226:FJ226" si="2363">SUM(FI214:FI225)</f>
        <v>0</v>
      </c>
      <c r="FJ226" s="95">
        <f t="shared" si="2363"/>
        <v>0</v>
      </c>
      <c r="FK226" s="96"/>
      <c r="FL226" s="94">
        <f t="shared" ref="FL226:FM226" si="2364">SUM(FL214:FL225)</f>
        <v>0.39782999999999996</v>
      </c>
      <c r="FM226" s="95">
        <f t="shared" si="2364"/>
        <v>13.518000000000001</v>
      </c>
      <c r="FN226" s="96"/>
      <c r="FO226" s="94">
        <f t="shared" ref="FO226:FP226" si="2365">SUM(FO214:FO225)</f>
        <v>0</v>
      </c>
      <c r="FP226" s="95">
        <f t="shared" si="2365"/>
        <v>0</v>
      </c>
      <c r="FQ226" s="96"/>
      <c r="FR226" s="94">
        <f t="shared" ref="FR226:FS226" si="2366">SUM(FR214:FR225)</f>
        <v>0</v>
      </c>
      <c r="FS226" s="95">
        <f t="shared" si="2366"/>
        <v>0</v>
      </c>
      <c r="FT226" s="96"/>
      <c r="FU226" s="94">
        <f t="shared" ref="FU226:FV226" si="2367">SUM(FU214:FU225)</f>
        <v>0</v>
      </c>
      <c r="FV226" s="95">
        <f t="shared" si="2367"/>
        <v>0</v>
      </c>
      <c r="FW226" s="96"/>
      <c r="FX226" s="94">
        <f t="shared" ref="FX226:FY226" si="2368">SUM(FX214:FX225)</f>
        <v>0</v>
      </c>
      <c r="FY226" s="95">
        <f t="shared" si="2368"/>
        <v>0</v>
      </c>
      <c r="FZ226" s="96"/>
      <c r="GA226" s="94">
        <f t="shared" ref="GA226:GB226" si="2369">SUM(GA214:GA225)</f>
        <v>0</v>
      </c>
      <c r="GB226" s="95">
        <f t="shared" si="2369"/>
        <v>0</v>
      </c>
      <c r="GC226" s="96"/>
      <c r="GD226" s="94">
        <f t="shared" ref="GD226:GE226" si="2370">SUM(GD214:GD225)</f>
        <v>0</v>
      </c>
      <c r="GE226" s="95">
        <f t="shared" si="2370"/>
        <v>0</v>
      </c>
      <c r="GF226" s="96"/>
      <c r="GG226" s="94">
        <f t="shared" ref="GG226:GH226" si="2371">SUM(GG214:GG225)</f>
        <v>0</v>
      </c>
      <c r="GH226" s="95">
        <f t="shared" si="2371"/>
        <v>0</v>
      </c>
      <c r="GI226" s="96"/>
      <c r="GJ226" s="94">
        <f t="shared" ref="GJ226:GK226" si="2372">SUM(GJ214:GJ225)</f>
        <v>0</v>
      </c>
      <c r="GK226" s="95">
        <f t="shared" si="2372"/>
        <v>0</v>
      </c>
      <c r="GL226" s="96"/>
      <c r="GM226" s="94">
        <f t="shared" ref="GM226:GN226" si="2373">SUM(GM214:GM225)</f>
        <v>0</v>
      </c>
      <c r="GN226" s="95">
        <f t="shared" si="2373"/>
        <v>0</v>
      </c>
      <c r="GO226" s="96"/>
      <c r="GP226" s="94">
        <f t="shared" ref="GP226:GQ226" si="2374">SUM(GP214:GP225)</f>
        <v>0</v>
      </c>
      <c r="GQ226" s="95">
        <f t="shared" si="2374"/>
        <v>0</v>
      </c>
      <c r="GR226" s="96"/>
      <c r="GS226" s="94">
        <f t="shared" ref="GS226:GT226" si="2375">SUM(GS214:GS225)</f>
        <v>0</v>
      </c>
      <c r="GT226" s="95">
        <f t="shared" si="2375"/>
        <v>0</v>
      </c>
      <c r="GU226" s="96"/>
      <c r="GV226" s="94">
        <f t="shared" ref="GV226:GW226" si="2376">SUM(GV214:GV225)</f>
        <v>0</v>
      </c>
      <c r="GW226" s="95">
        <f t="shared" si="2376"/>
        <v>0</v>
      </c>
      <c r="GX226" s="96"/>
      <c r="GY226" s="94">
        <f t="shared" ref="GY226:GZ226" si="2377">SUM(GY214:GY225)</f>
        <v>0</v>
      </c>
      <c r="GZ226" s="95">
        <f t="shared" si="2377"/>
        <v>0</v>
      </c>
      <c r="HA226" s="96"/>
      <c r="HB226" s="94">
        <f t="shared" ref="HB226:HC226" si="2378">SUM(HB214:HB225)</f>
        <v>0</v>
      </c>
      <c r="HC226" s="95">
        <f t="shared" si="2378"/>
        <v>0</v>
      </c>
      <c r="HD226" s="96"/>
      <c r="HE226" s="94">
        <f t="shared" ref="HE226:HF226" si="2379">SUM(HE214:HE225)</f>
        <v>0</v>
      </c>
      <c r="HF226" s="95">
        <f t="shared" si="2379"/>
        <v>0</v>
      </c>
      <c r="HG226" s="96"/>
      <c r="HH226" s="94">
        <f t="shared" ref="HH226:HI226" si="2380">SUM(HH214:HH225)</f>
        <v>0</v>
      </c>
      <c r="HI226" s="95">
        <f t="shared" si="2380"/>
        <v>0</v>
      </c>
      <c r="HJ226" s="96"/>
      <c r="HK226" s="94">
        <f t="shared" ref="HK226:HL226" si="2381">SUM(HK214:HK225)</f>
        <v>0</v>
      </c>
      <c r="HL226" s="95">
        <f t="shared" si="2381"/>
        <v>0</v>
      </c>
      <c r="HM226" s="96"/>
      <c r="HN226" s="94">
        <f t="shared" ref="HN226:HO226" si="2382">SUM(HN214:HN225)</f>
        <v>0</v>
      </c>
      <c r="HO226" s="95">
        <f t="shared" si="2382"/>
        <v>0</v>
      </c>
      <c r="HP226" s="96"/>
      <c r="HQ226" s="94">
        <f t="shared" ref="HQ226:HR226" si="2383">SUM(HQ214:HQ225)</f>
        <v>0</v>
      </c>
      <c r="HR226" s="95">
        <f t="shared" si="2383"/>
        <v>0</v>
      </c>
      <c r="HS226" s="96"/>
      <c r="HT226" s="94">
        <f t="shared" ref="HT226:HU226" si="2384">SUM(HT214:HT225)</f>
        <v>0</v>
      </c>
      <c r="HU226" s="95">
        <f t="shared" si="2384"/>
        <v>0</v>
      </c>
      <c r="HV226" s="96"/>
      <c r="HW226" s="94">
        <f t="shared" ref="HW226:HX226" si="2385">SUM(HW214:HW225)</f>
        <v>1.6480000000000002E-2</v>
      </c>
      <c r="HX226" s="95">
        <f t="shared" si="2385"/>
        <v>3.9039999999999999</v>
      </c>
      <c r="HY226" s="96"/>
      <c r="HZ226" s="94">
        <f t="shared" ref="HZ226:IA226" si="2386">SUM(HZ214:HZ225)</f>
        <v>0</v>
      </c>
      <c r="IA226" s="95">
        <f t="shared" si="2386"/>
        <v>0</v>
      </c>
      <c r="IB226" s="96"/>
      <c r="IC226" s="94">
        <f t="shared" ref="IC226:ID226" si="2387">SUM(IC214:IC225)</f>
        <v>0.22</v>
      </c>
      <c r="ID226" s="95">
        <f t="shared" si="2387"/>
        <v>25.428999999999998</v>
      </c>
      <c r="IE226" s="96"/>
      <c r="IF226" s="94">
        <f t="shared" ref="IF226:IG226" si="2388">SUM(IF214:IF225)</f>
        <v>0</v>
      </c>
      <c r="IG226" s="95">
        <f t="shared" si="2388"/>
        <v>0</v>
      </c>
      <c r="IH226" s="96"/>
      <c r="II226" s="94">
        <f t="shared" ref="II226:IJ226" si="2389">SUM(II214:II225)</f>
        <v>0</v>
      </c>
      <c r="IJ226" s="95">
        <f t="shared" si="2389"/>
        <v>0</v>
      </c>
      <c r="IK226" s="96"/>
      <c r="IL226" s="94">
        <f t="shared" ref="IL226:IM226" si="2390">SUM(IL214:IL225)</f>
        <v>0</v>
      </c>
      <c r="IM226" s="95">
        <f t="shared" si="2390"/>
        <v>0</v>
      </c>
      <c r="IN226" s="96"/>
      <c r="IO226" s="94">
        <f t="shared" ref="IO226:IP226" si="2391">SUM(IO214:IO225)</f>
        <v>2.5001500000000001</v>
      </c>
      <c r="IP226" s="95">
        <f t="shared" si="2391"/>
        <v>2114.4049999999997</v>
      </c>
      <c r="IQ226" s="96"/>
      <c r="IR226" s="94">
        <f t="shared" ref="IR226:IS226" si="2392">SUM(IR214:IR225)</f>
        <v>1.4581000000000002</v>
      </c>
      <c r="IS226" s="95">
        <f t="shared" si="2392"/>
        <v>73.492999999999995</v>
      </c>
      <c r="IT226" s="96"/>
      <c r="IU226" s="94">
        <f t="shared" ref="IU226:IV226" si="2393">SUM(IU214:IU225)</f>
        <v>0</v>
      </c>
      <c r="IV226" s="95">
        <f t="shared" si="2393"/>
        <v>0</v>
      </c>
      <c r="IW226" s="96"/>
      <c r="IX226" s="94">
        <f t="shared" ref="IX226:IY226" si="2394">SUM(IX214:IX225)</f>
        <v>4.6119999999999994E-2</v>
      </c>
      <c r="IY226" s="95">
        <f t="shared" si="2394"/>
        <v>10.252000000000001</v>
      </c>
      <c r="IZ226" s="96"/>
      <c r="JA226" s="94">
        <f t="shared" ref="JA226:JB226" si="2395">SUM(JA214:JA225)</f>
        <v>0</v>
      </c>
      <c r="JB226" s="95">
        <f t="shared" si="2395"/>
        <v>0</v>
      </c>
      <c r="JC226" s="96"/>
      <c r="JD226" s="94">
        <f t="shared" ref="JD226:JE226" si="2396">SUM(JD214:JD225)</f>
        <v>3.8022200000000002</v>
      </c>
      <c r="JE226" s="95">
        <f t="shared" si="2396"/>
        <v>215.214</v>
      </c>
      <c r="JF226" s="96"/>
      <c r="JG226" s="94">
        <f t="shared" ref="JG226:JH226" si="2397">SUM(JG214:JG225)</f>
        <v>5.5148000000000001</v>
      </c>
      <c r="JH226" s="95">
        <f t="shared" si="2397"/>
        <v>308.17</v>
      </c>
      <c r="JI226" s="96"/>
      <c r="JJ226" s="121">
        <f t="shared" si="2306"/>
        <v>828.63230999999985</v>
      </c>
      <c r="JK226" s="122">
        <f t="shared" si="2307"/>
        <v>147243.25400000004</v>
      </c>
      <c r="JL226" s="123"/>
      <c r="JM226" s="123"/>
      <c r="JN226" s="123"/>
      <c r="JO226" s="123"/>
      <c r="JP226" s="123"/>
      <c r="JQ226" s="123"/>
      <c r="JR226" s="123"/>
      <c r="JS226" s="123"/>
      <c r="JT226" s="123"/>
      <c r="JU226" s="123"/>
      <c r="JV226" s="123"/>
      <c r="JW226" s="123"/>
    </row>
  </sheetData>
  <mergeCells count="92">
    <mergeCell ref="HZ4:IB4"/>
    <mergeCell ref="IR4:IT4"/>
    <mergeCell ref="IO4:IQ4"/>
    <mergeCell ref="II4:IK4"/>
    <mergeCell ref="IF4:IH4"/>
    <mergeCell ref="IX4:IZ4"/>
    <mergeCell ref="CC4:CE4"/>
    <mergeCell ref="GD4:GF4"/>
    <mergeCell ref="HE4:HG4"/>
    <mergeCell ref="HT4:HV4"/>
    <mergeCell ref="FU4:FW4"/>
    <mergeCell ref="FX4:FZ4"/>
    <mergeCell ref="GJ4:GL4"/>
    <mergeCell ref="GA4:GC4"/>
    <mergeCell ref="HB4:HD4"/>
    <mergeCell ref="DD4:DF4"/>
    <mergeCell ref="FC4:FE4"/>
    <mergeCell ref="EB4:ED4"/>
    <mergeCell ref="EH4:EJ4"/>
    <mergeCell ref="GM4:GO4"/>
    <mergeCell ref="EW4:EY4"/>
    <mergeCell ref="FO4:FQ4"/>
    <mergeCell ref="EE4:EG4"/>
    <mergeCell ref="EK4:EM4"/>
    <mergeCell ref="EN4:EP4"/>
    <mergeCell ref="ET4:EV4"/>
    <mergeCell ref="EZ4:FB4"/>
    <mergeCell ref="FL4:FN4"/>
    <mergeCell ref="EQ4:ES4"/>
    <mergeCell ref="FF4:FH4"/>
    <mergeCell ref="JG4:JI4"/>
    <mergeCell ref="BT4:BV4"/>
    <mergeCell ref="GG4:GI4"/>
    <mergeCell ref="GP4:GR4"/>
    <mergeCell ref="GY4:HA4"/>
    <mergeCell ref="HQ4:HS4"/>
    <mergeCell ref="GS4:GU4"/>
    <mergeCell ref="HK4:HM4"/>
    <mergeCell ref="JD4:JF4"/>
    <mergeCell ref="IL4:IN4"/>
    <mergeCell ref="GV4:GX4"/>
    <mergeCell ref="HN4:HP4"/>
    <mergeCell ref="JA4:JC4"/>
    <mergeCell ref="HW4:HY4"/>
    <mergeCell ref="IC4:IE4"/>
    <mergeCell ref="IU4:IW4"/>
    <mergeCell ref="DY4:EA4"/>
    <mergeCell ref="AP4:AR4"/>
    <mergeCell ref="BE4:BG4"/>
    <mergeCell ref="C3:E3"/>
    <mergeCell ref="O4:Q4"/>
    <mergeCell ref="AD4:AF4"/>
    <mergeCell ref="BQ4:BS4"/>
    <mergeCell ref="CU4:CW4"/>
    <mergeCell ref="CF4:CH4"/>
    <mergeCell ref="R4:T4"/>
    <mergeCell ref="BH4:BJ4"/>
    <mergeCell ref="AA4:AC4"/>
    <mergeCell ref="DJ4:DL4"/>
    <mergeCell ref="X4:Z4"/>
    <mergeCell ref="BW4:BY4"/>
    <mergeCell ref="BZ4:CB4"/>
    <mergeCell ref="AJ4:AL4"/>
    <mergeCell ref="C2:K2"/>
    <mergeCell ref="DG4:DI4"/>
    <mergeCell ref="DP4:DR4"/>
    <mergeCell ref="DS4:DU4"/>
    <mergeCell ref="CR4:CT4"/>
    <mergeCell ref="AV4:AX4"/>
    <mergeCell ref="CI4:CK4"/>
    <mergeCell ref="CO4:CQ4"/>
    <mergeCell ref="AG4:AI4"/>
    <mergeCell ref="U4:W4"/>
    <mergeCell ref="CX4:CZ4"/>
    <mergeCell ref="DM4:DO4"/>
    <mergeCell ref="BK4:BM4"/>
    <mergeCell ref="HH4:HJ4"/>
    <mergeCell ref="A4:B4"/>
    <mergeCell ref="DV4:DX4"/>
    <mergeCell ref="FR4:FT4"/>
    <mergeCell ref="C4:E4"/>
    <mergeCell ref="F4:H4"/>
    <mergeCell ref="BN4:BP4"/>
    <mergeCell ref="CL4:CN4"/>
    <mergeCell ref="DA4:DC4"/>
    <mergeCell ref="FI4:FK4"/>
    <mergeCell ref="I4:K4"/>
    <mergeCell ref="L4:N4"/>
    <mergeCell ref="AM4:AO4"/>
    <mergeCell ref="AS4:AU4"/>
    <mergeCell ref="AY4:BA4"/>
    <mergeCell ref="BB4:B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2008.11.11 Imports</vt:lpstr>
      <vt:lpstr>2008.11.11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2025-06-04T09:53:25Z</dcterms:modified>
</cp:coreProperties>
</file>