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4BA2B77-F839-4B0F-9D22-2DE6456D451B}" xr6:coauthVersionLast="47" xr6:coauthVersionMax="47" xr10:uidLastSave="{00000000-0000-0000-0000-000000000000}"/>
  <bookViews>
    <workbookView xWindow="6540" yWindow="216" windowWidth="11052" windowHeight="12036" xr2:uid="{00000000-000D-0000-FFFF-FFFF00000000}"/>
  </bookViews>
  <sheets>
    <sheet name="1905.90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264" i="1" l="1"/>
  <c r="DS264" i="1"/>
  <c r="DT263" i="1"/>
  <c r="DS263" i="1"/>
  <c r="DT262" i="1"/>
  <c r="DS262" i="1"/>
  <c r="DT261" i="1"/>
  <c r="DS261" i="1"/>
  <c r="DT260" i="1"/>
  <c r="DS260" i="1"/>
  <c r="DT259" i="1"/>
  <c r="DS259" i="1"/>
  <c r="DT258" i="1"/>
  <c r="DS258" i="1"/>
  <c r="DT257" i="1"/>
  <c r="DS257" i="1"/>
  <c r="DT256" i="1"/>
  <c r="DS256" i="1"/>
  <c r="DT255" i="1"/>
  <c r="DS255" i="1"/>
  <c r="DT254" i="1"/>
  <c r="DS254" i="1"/>
  <c r="DT253" i="1"/>
  <c r="DS253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T251" i="1"/>
  <c r="DS251" i="1"/>
  <c r="DT250" i="1"/>
  <c r="DS250" i="1"/>
  <c r="DT249" i="1"/>
  <c r="DS249" i="1"/>
  <c r="DT248" i="1"/>
  <c r="DS248" i="1"/>
  <c r="DT247" i="1"/>
  <c r="DS247" i="1"/>
  <c r="DT246" i="1"/>
  <c r="DS246" i="1"/>
  <c r="DT245" i="1"/>
  <c r="DS245" i="1"/>
  <c r="DT244" i="1"/>
  <c r="DS244" i="1"/>
  <c r="DT243" i="1"/>
  <c r="DS243" i="1"/>
  <c r="DT242" i="1"/>
  <c r="DS242" i="1"/>
  <c r="DT241" i="1"/>
  <c r="DS241" i="1"/>
  <c r="DT240" i="1"/>
  <c r="DS240" i="1"/>
  <c r="DC246" i="1"/>
  <c r="CZ246" i="1"/>
  <c r="DC245" i="1"/>
  <c r="CZ245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R246" i="1"/>
  <c r="DO246" i="1"/>
  <c r="DL246" i="1"/>
  <c r="DI246" i="1"/>
  <c r="DF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R245" i="1"/>
  <c r="DO245" i="1"/>
  <c r="DL245" i="1"/>
  <c r="DI245" i="1"/>
  <c r="DF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CN238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T265" i="1" l="1"/>
  <c r="DS265" i="1"/>
  <c r="DS252" i="1"/>
  <c r="DT252" i="1"/>
  <c r="DT237" i="1"/>
  <c r="DS237" i="1"/>
  <c r="DT236" i="1"/>
  <c r="DS236" i="1"/>
  <c r="DT235" i="1"/>
  <c r="DS235" i="1"/>
  <c r="DT234" i="1"/>
  <c r="DS234" i="1"/>
  <c r="DT233" i="1"/>
  <c r="DS233" i="1"/>
  <c r="DT232" i="1"/>
  <c r="DS232" i="1"/>
  <c r="DT230" i="1"/>
  <c r="DS230" i="1"/>
  <c r="DT229" i="1"/>
  <c r="DS229" i="1"/>
  <c r="DT228" i="1"/>
  <c r="DS228" i="1"/>
  <c r="DT227" i="1"/>
  <c r="DS227" i="1"/>
  <c r="DT231" i="1"/>
  <c r="DS231" i="1"/>
  <c r="CM239" i="1"/>
  <c r="CL239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N181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N103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S238" i="1" l="1"/>
  <c r="DT238" i="1"/>
  <c r="CZ230" i="1"/>
  <c r="BI239" i="1" l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DT224" i="1" l="1"/>
  <c r="DS224" i="1"/>
  <c r="DT223" i="1"/>
  <c r="DS223" i="1"/>
  <c r="DT222" i="1"/>
  <c r="DS222" i="1"/>
  <c r="DT221" i="1"/>
  <c r="DS221" i="1"/>
  <c r="DT220" i="1"/>
  <c r="DS220" i="1"/>
  <c r="DT219" i="1"/>
  <c r="DS219" i="1"/>
  <c r="DT218" i="1"/>
  <c r="DS218" i="1"/>
  <c r="DT217" i="1"/>
  <c r="DS217" i="1"/>
  <c r="DT216" i="1"/>
  <c r="DS216" i="1"/>
  <c r="DT215" i="1"/>
  <c r="DS215" i="1"/>
  <c r="DT214" i="1"/>
  <c r="DS214" i="1"/>
  <c r="DT225" i="1"/>
  <c r="DS225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4" i="1"/>
  <c r="DN213" i="1"/>
  <c r="DM213" i="1"/>
  <c r="DN200" i="1"/>
  <c r="DM200" i="1"/>
  <c r="DO193" i="1"/>
  <c r="DN187" i="1"/>
  <c r="DM187" i="1"/>
  <c r="DO177" i="1"/>
  <c r="DN174" i="1"/>
  <c r="DM174" i="1"/>
  <c r="DO164" i="1"/>
  <c r="DN161" i="1"/>
  <c r="DM161" i="1"/>
  <c r="DN148" i="1"/>
  <c r="DM148" i="1"/>
  <c r="DO138" i="1"/>
  <c r="DN135" i="1"/>
  <c r="DM135" i="1"/>
  <c r="DN122" i="1"/>
  <c r="DM122" i="1"/>
  <c r="DN109" i="1"/>
  <c r="DM109" i="1"/>
  <c r="DO99" i="1"/>
  <c r="DO98" i="1"/>
  <c r="DO97" i="1"/>
  <c r="DN96" i="1"/>
  <c r="DM96" i="1"/>
  <c r="DO95" i="1"/>
  <c r="DO94" i="1"/>
  <c r="DO93" i="1"/>
  <c r="DO92" i="1"/>
  <c r="DO91" i="1"/>
  <c r="DO90" i="1"/>
  <c r="DO88" i="1"/>
  <c r="DO87" i="1"/>
  <c r="DO86" i="1"/>
  <c r="DO85" i="1"/>
  <c r="DO84" i="1"/>
  <c r="DN83" i="1"/>
  <c r="DM83" i="1"/>
  <c r="DO82" i="1"/>
  <c r="DO81" i="1"/>
  <c r="DO80" i="1"/>
  <c r="DO78" i="1"/>
  <c r="DO77" i="1"/>
  <c r="DO76" i="1"/>
  <c r="DO74" i="1"/>
  <c r="DO73" i="1"/>
  <c r="DO71" i="1"/>
  <c r="DN70" i="1"/>
  <c r="DM70" i="1"/>
  <c r="DO69" i="1"/>
  <c r="DO68" i="1"/>
  <c r="DO67" i="1"/>
  <c r="DO66" i="1"/>
  <c r="DO64" i="1"/>
  <c r="DO62" i="1"/>
  <c r="DO61" i="1"/>
  <c r="DO60" i="1"/>
  <c r="DO59" i="1"/>
  <c r="DO58" i="1"/>
  <c r="DN57" i="1"/>
  <c r="DM57" i="1"/>
  <c r="DO56" i="1"/>
  <c r="DO55" i="1"/>
  <c r="DO53" i="1"/>
  <c r="DO52" i="1"/>
  <c r="DO51" i="1"/>
  <c r="DO48" i="1"/>
  <c r="DO47" i="1"/>
  <c r="DO46" i="1"/>
  <c r="DO45" i="1"/>
  <c r="DN44" i="1"/>
  <c r="DM44" i="1"/>
  <c r="DO43" i="1"/>
  <c r="DO42" i="1"/>
  <c r="DO41" i="1"/>
  <c r="DO39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2" i="1"/>
  <c r="DO21" i="1"/>
  <c r="DO20" i="1"/>
  <c r="DO19" i="1"/>
  <c r="DN18" i="1"/>
  <c r="DM18" i="1"/>
  <c r="DO17" i="1"/>
  <c r="DO16" i="1"/>
  <c r="DO15" i="1"/>
  <c r="DO14" i="1"/>
  <c r="DO12" i="1"/>
  <c r="DO9" i="1"/>
  <c r="DO6" i="1"/>
  <c r="DQ239" i="1" l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R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R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R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R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R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R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R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R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R230" i="1"/>
  <c r="DL230" i="1"/>
  <c r="DI230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R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R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R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T239" i="1" l="1"/>
  <c r="DS239" i="1"/>
  <c r="AC212" i="1"/>
  <c r="AC211" i="1"/>
  <c r="AC210" i="1"/>
  <c r="AC209" i="1"/>
  <c r="AC208" i="1"/>
  <c r="AC207" i="1"/>
  <c r="AC206" i="1"/>
  <c r="AC205" i="1"/>
  <c r="AC204" i="1"/>
  <c r="AB226" i="1"/>
  <c r="AA226" i="1"/>
  <c r="AC225" i="1"/>
  <c r="AC224" i="1"/>
  <c r="AC223" i="1"/>
  <c r="AC222" i="1"/>
  <c r="AC221" i="1"/>
  <c r="AC220" i="1"/>
  <c r="AC219" i="1"/>
  <c r="AC218" i="1"/>
  <c r="AC217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L225" i="1" l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DQ226" i="1" l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16" i="1"/>
  <c r="W216" i="1"/>
  <c r="DL215" i="1"/>
  <c r="DC215" i="1"/>
  <c r="CZ215" i="1"/>
  <c r="BM215" i="1"/>
  <c r="W215" i="1"/>
  <c r="DL214" i="1"/>
  <c r="DC214" i="1"/>
  <c r="CZ214" i="1"/>
  <c r="BY214" i="1"/>
  <c r="BM214" i="1"/>
  <c r="AO214" i="1"/>
  <c r="W214" i="1"/>
  <c r="K214" i="1"/>
  <c r="D226" i="1"/>
  <c r="C226" i="1"/>
  <c r="DS226" i="1" l="1"/>
  <c r="DT226" i="1"/>
  <c r="DT203" i="1"/>
  <c r="DS203" i="1"/>
  <c r="CB207" i="1"/>
  <c r="DT212" i="1" l="1"/>
  <c r="DS212" i="1"/>
  <c r="DT211" i="1"/>
  <c r="DS211" i="1"/>
  <c r="DT210" i="1"/>
  <c r="DS210" i="1"/>
  <c r="DT209" i="1"/>
  <c r="DS209" i="1"/>
  <c r="DT208" i="1"/>
  <c r="DS208" i="1"/>
  <c r="DT207" i="1"/>
  <c r="DS207" i="1"/>
  <c r="DT206" i="1"/>
  <c r="DS206" i="1"/>
  <c r="DT205" i="1"/>
  <c r="DS205" i="1"/>
  <c r="DT204" i="1"/>
  <c r="DS204" i="1"/>
  <c r="DT202" i="1"/>
  <c r="DS202" i="1"/>
  <c r="DT201" i="1"/>
  <c r="DS201" i="1"/>
  <c r="Y213" i="1"/>
  <c r="X213" i="1"/>
  <c r="Z203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Q213" i="1" l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L212" i="1"/>
  <c r="DC212" i="1"/>
  <c r="CZ212" i="1"/>
  <c r="BM212" i="1"/>
  <c r="AU212" i="1"/>
  <c r="AO212" i="1"/>
  <c r="W212" i="1"/>
  <c r="DL211" i="1"/>
  <c r="DC211" i="1"/>
  <c r="BM211" i="1"/>
  <c r="AU211" i="1"/>
  <c r="AO211" i="1"/>
  <c r="W211" i="1"/>
  <c r="DL210" i="1"/>
  <c r="DC210" i="1"/>
  <c r="BM210" i="1"/>
  <c r="BA210" i="1"/>
  <c r="AU210" i="1"/>
  <c r="W210" i="1"/>
  <c r="DL209" i="1"/>
  <c r="DC209" i="1"/>
  <c r="CZ209" i="1"/>
  <c r="BM209" i="1"/>
  <c r="AO209" i="1"/>
  <c r="W209" i="1"/>
  <c r="DL208" i="1"/>
  <c r="DC208" i="1"/>
  <c r="CZ208" i="1"/>
  <c r="BY208" i="1"/>
  <c r="BM208" i="1"/>
  <c r="AU208" i="1"/>
  <c r="AO208" i="1"/>
  <c r="W208" i="1"/>
  <c r="DL207" i="1"/>
  <c r="DC207" i="1"/>
  <c r="CZ207" i="1"/>
  <c r="BM207" i="1"/>
  <c r="AU207" i="1"/>
  <c r="AO207" i="1"/>
  <c r="W207" i="1"/>
  <c r="DL206" i="1"/>
  <c r="DC206" i="1"/>
  <c r="CZ206" i="1"/>
  <c r="AU206" i="1"/>
  <c r="W206" i="1"/>
  <c r="DL205" i="1"/>
  <c r="DC205" i="1"/>
  <c r="CZ205" i="1"/>
  <c r="BM205" i="1"/>
  <c r="BG205" i="1"/>
  <c r="AU205" i="1"/>
  <c r="AO205" i="1"/>
  <c r="W205" i="1"/>
  <c r="DL204" i="1"/>
  <c r="DC204" i="1"/>
  <c r="BM204" i="1"/>
  <c r="AR204" i="1"/>
  <c r="AO204" i="1"/>
  <c r="W204" i="1"/>
  <c r="DL203" i="1"/>
  <c r="DC203" i="1"/>
  <c r="BY203" i="1"/>
  <c r="BM203" i="1"/>
  <c r="BG203" i="1"/>
  <c r="AU203" i="1"/>
  <c r="AR203" i="1"/>
  <c r="W203" i="1"/>
  <c r="DL202" i="1"/>
  <c r="CZ202" i="1"/>
  <c r="BM202" i="1"/>
  <c r="AU202" i="1"/>
  <c r="AO202" i="1"/>
  <c r="W202" i="1"/>
  <c r="DL201" i="1"/>
  <c r="DC201" i="1"/>
  <c r="CZ201" i="1"/>
  <c r="AR201" i="1"/>
  <c r="W201" i="1"/>
  <c r="DS213" i="1" l="1"/>
  <c r="DT213" i="1"/>
  <c r="DL196" i="1"/>
  <c r="CZ196" i="1"/>
  <c r="DC196" i="1" l="1"/>
  <c r="CS200" i="1" l="1"/>
  <c r="CR200" i="1"/>
  <c r="CX200" i="1"/>
  <c r="DA200" i="1"/>
  <c r="DJ200" i="1"/>
  <c r="DP200" i="1"/>
  <c r="DT199" i="1"/>
  <c r="DS199" i="1"/>
  <c r="DT198" i="1"/>
  <c r="DS198" i="1"/>
  <c r="DT197" i="1"/>
  <c r="DS197" i="1"/>
  <c r="DT196" i="1"/>
  <c r="DS196" i="1"/>
  <c r="DT195" i="1"/>
  <c r="DS195" i="1"/>
  <c r="DT193" i="1"/>
  <c r="DS193" i="1"/>
  <c r="DT192" i="1"/>
  <c r="DS192" i="1"/>
  <c r="DT191" i="1"/>
  <c r="DS191" i="1"/>
  <c r="DT190" i="1"/>
  <c r="DS190" i="1"/>
  <c r="DT189" i="1"/>
  <c r="DS189" i="1"/>
  <c r="DT188" i="1"/>
  <c r="DS188" i="1"/>
  <c r="DT194" i="1"/>
  <c r="DS194" i="1"/>
  <c r="CT194" i="1"/>
  <c r="DL192" i="1" l="1"/>
  <c r="CZ192" i="1"/>
  <c r="AK187" i="1" l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200" i="1"/>
  <c r="AJ200" i="1"/>
  <c r="AL190" i="1"/>
  <c r="DL198" i="1" l="1"/>
  <c r="DL197" i="1"/>
  <c r="DL195" i="1"/>
  <c r="DL194" i="1"/>
  <c r="DL193" i="1"/>
  <c r="DL191" i="1"/>
  <c r="DL189" i="1"/>
  <c r="DL188" i="1"/>
  <c r="DC199" i="1"/>
  <c r="DC198" i="1"/>
  <c r="DC197" i="1"/>
  <c r="DC194" i="1"/>
  <c r="DC193" i="1"/>
  <c r="DC192" i="1"/>
  <c r="DC190" i="1"/>
  <c r="DC189" i="1"/>
  <c r="DC188" i="1"/>
  <c r="CZ199" i="1"/>
  <c r="CZ198" i="1"/>
  <c r="CZ197" i="1"/>
  <c r="CZ195" i="1"/>
  <c r="CZ194" i="1"/>
  <c r="CZ189" i="1"/>
  <c r="CZ188" i="1"/>
  <c r="CB196" i="1"/>
  <c r="BY194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G196" i="1"/>
  <c r="BG194" i="1"/>
  <c r="BD195" i="1"/>
  <c r="BD189" i="1"/>
  <c r="BA189" i="1"/>
  <c r="AU197" i="1"/>
  <c r="AU196" i="1"/>
  <c r="AU195" i="1"/>
  <c r="AU193" i="1"/>
  <c r="AU190" i="1"/>
  <c r="AU188" i="1"/>
  <c r="AR198" i="1"/>
  <c r="AR197" i="1"/>
  <c r="AR196" i="1"/>
  <c r="AR195" i="1"/>
  <c r="AR194" i="1"/>
  <c r="AR193" i="1"/>
  <c r="AR192" i="1"/>
  <c r="AR191" i="1"/>
  <c r="AR190" i="1"/>
  <c r="AR189" i="1"/>
  <c r="AR188" i="1"/>
  <c r="AO199" i="1"/>
  <c r="AO198" i="1"/>
  <c r="AO196" i="1"/>
  <c r="AO194" i="1"/>
  <c r="AO193" i="1"/>
  <c r="AO191" i="1"/>
  <c r="AO189" i="1"/>
  <c r="AI197" i="1"/>
  <c r="AI194" i="1"/>
  <c r="AI193" i="1"/>
  <c r="AI192" i="1"/>
  <c r="AI191" i="1"/>
  <c r="AI190" i="1"/>
  <c r="AI188" i="1"/>
  <c r="DQ200" i="1" l="1"/>
  <c r="DK200" i="1"/>
  <c r="DH200" i="1"/>
  <c r="DG200" i="1"/>
  <c r="DE200" i="1"/>
  <c r="DD200" i="1"/>
  <c r="DB200" i="1"/>
  <c r="CY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W199" i="1"/>
  <c r="W198" i="1"/>
  <c r="W197" i="1"/>
  <c r="W196" i="1"/>
  <c r="W195" i="1"/>
  <c r="W194" i="1"/>
  <c r="W193" i="1"/>
  <c r="W192" i="1"/>
  <c r="W189" i="1"/>
  <c r="W188" i="1"/>
  <c r="DS200" i="1" l="1"/>
  <c r="DT200" i="1"/>
  <c r="DS176" i="1"/>
  <c r="DT176" i="1"/>
  <c r="DS177" i="1"/>
  <c r="DT177" i="1"/>
  <c r="DS178" i="1"/>
  <c r="DT178" i="1"/>
  <c r="DS179" i="1"/>
  <c r="DT179" i="1"/>
  <c r="DS180" i="1"/>
  <c r="DT180" i="1"/>
  <c r="DS181" i="1"/>
  <c r="DT181" i="1"/>
  <c r="DS182" i="1"/>
  <c r="DT182" i="1"/>
  <c r="DS183" i="1"/>
  <c r="DT183" i="1"/>
  <c r="DS184" i="1"/>
  <c r="DT184" i="1"/>
  <c r="DS185" i="1"/>
  <c r="DT185" i="1"/>
  <c r="DS186" i="1"/>
  <c r="DT186" i="1"/>
  <c r="DT175" i="1"/>
  <c r="DS175" i="1"/>
  <c r="AI185" i="1" l="1"/>
  <c r="DE187" i="1" l="1"/>
  <c r="DD187" i="1"/>
  <c r="DF186" i="1"/>
  <c r="DF185" i="1"/>
  <c r="DF184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84" i="1"/>
  <c r="AE187" i="1"/>
  <c r="AD187" i="1"/>
  <c r="AF184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E182" i="1" l="1"/>
  <c r="AI178" i="1" l="1"/>
  <c r="AO178" i="1"/>
  <c r="G187" i="1" l="1"/>
  <c r="F187" i="1"/>
  <c r="DL186" i="1" l="1"/>
  <c r="DL184" i="1"/>
  <c r="DL183" i="1"/>
  <c r="DL181" i="1"/>
  <c r="DL176" i="1"/>
  <c r="DC186" i="1"/>
  <c r="DC184" i="1"/>
  <c r="DC183" i="1"/>
  <c r="DC182" i="1"/>
  <c r="DC181" i="1"/>
  <c r="DC180" i="1"/>
  <c r="DC178" i="1"/>
  <c r="DC177" i="1"/>
  <c r="DC175" i="1"/>
  <c r="CZ185" i="1"/>
  <c r="CZ182" i="1"/>
  <c r="CZ181" i="1"/>
  <c r="CZ180" i="1"/>
  <c r="CZ178" i="1"/>
  <c r="CZ176" i="1"/>
  <c r="CZ175" i="1"/>
  <c r="CQ181" i="1"/>
  <c r="BY178" i="1"/>
  <c r="BS176" i="1"/>
  <c r="BM186" i="1"/>
  <c r="BM185" i="1"/>
  <c r="BM184" i="1"/>
  <c r="BM183" i="1"/>
  <c r="BM182" i="1"/>
  <c r="BM181" i="1"/>
  <c r="BM180" i="1"/>
  <c r="BM179" i="1"/>
  <c r="BM177" i="1"/>
  <c r="BM176" i="1"/>
  <c r="BM175" i="1"/>
  <c r="BG181" i="1"/>
  <c r="BG177" i="1"/>
  <c r="BG175" i="1"/>
  <c r="BD185" i="1"/>
  <c r="BA181" i="1"/>
  <c r="BA177" i="1"/>
  <c r="AU182" i="1"/>
  <c r="AU179" i="1"/>
  <c r="AR185" i="1"/>
  <c r="AR184" i="1"/>
  <c r="AR182" i="1"/>
  <c r="AR181" i="1"/>
  <c r="AR180" i="1"/>
  <c r="AR178" i="1"/>
  <c r="AR177" i="1"/>
  <c r="AR176" i="1"/>
  <c r="AO185" i="1"/>
  <c r="AO184" i="1"/>
  <c r="AO183" i="1"/>
  <c r="AO180" i="1"/>
  <c r="AO179" i="1"/>
  <c r="AO177" i="1"/>
  <c r="AI186" i="1"/>
  <c r="AI183" i="1"/>
  <c r="AI182" i="1"/>
  <c r="AI181" i="1"/>
  <c r="AI180" i="1"/>
  <c r="AI179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H177" i="1"/>
  <c r="DQ187" i="1"/>
  <c r="DP187" i="1"/>
  <c r="DK187" i="1"/>
  <c r="DJ187" i="1"/>
  <c r="DH187" i="1"/>
  <c r="DG187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DT187" i="1" l="1"/>
  <c r="DS187" i="1"/>
  <c r="CZ173" i="1"/>
  <c r="N173" i="1" l="1"/>
  <c r="DS163" i="1" l="1"/>
  <c r="DT163" i="1"/>
  <c r="DS164" i="1"/>
  <c r="DT164" i="1"/>
  <c r="DS165" i="1"/>
  <c r="DT165" i="1"/>
  <c r="DS166" i="1"/>
  <c r="DT166" i="1"/>
  <c r="DS167" i="1"/>
  <c r="DT167" i="1"/>
  <c r="DS168" i="1"/>
  <c r="DT168" i="1"/>
  <c r="DS169" i="1"/>
  <c r="DT169" i="1"/>
  <c r="DS170" i="1"/>
  <c r="DT170" i="1"/>
  <c r="DS171" i="1"/>
  <c r="DT171" i="1"/>
  <c r="DS172" i="1"/>
  <c r="DT172" i="1"/>
  <c r="DS173" i="1"/>
  <c r="DT173" i="1"/>
  <c r="DT162" i="1"/>
  <c r="DS162" i="1"/>
  <c r="CA174" i="1"/>
  <c r="BZ174" i="1"/>
  <c r="CB170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44" i="1"/>
  <c r="BZ44" i="1"/>
  <c r="CA31" i="1"/>
  <c r="BZ31" i="1"/>
  <c r="CA18" i="1"/>
  <c r="BZ18" i="1"/>
  <c r="CJ174" i="1" l="1"/>
  <c r="CI174" i="1"/>
  <c r="CK168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P164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H174" i="1" l="1"/>
  <c r="DG174" i="1"/>
  <c r="DI169" i="1"/>
  <c r="DI164" i="1"/>
  <c r="DI162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X16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L172" i="1" l="1"/>
  <c r="DL171" i="1"/>
  <c r="DL170" i="1"/>
  <c r="DL169" i="1"/>
  <c r="DL168" i="1"/>
  <c r="DL167" i="1"/>
  <c r="DL166" i="1"/>
  <c r="DL164" i="1"/>
  <c r="DL163" i="1"/>
  <c r="DL162" i="1"/>
  <c r="DC173" i="1"/>
  <c r="DC172" i="1"/>
  <c r="DC171" i="1"/>
  <c r="DC170" i="1"/>
  <c r="DC169" i="1"/>
  <c r="DC168" i="1"/>
  <c r="DC166" i="1"/>
  <c r="DC165" i="1"/>
  <c r="DC164" i="1"/>
  <c r="DC162" i="1"/>
  <c r="CZ172" i="1"/>
  <c r="CZ171" i="1"/>
  <c r="CZ169" i="1"/>
  <c r="CZ167" i="1"/>
  <c r="CZ166" i="1"/>
  <c r="CZ165" i="1"/>
  <c r="CZ164" i="1"/>
  <c r="CZ163" i="1"/>
  <c r="CZ162" i="1"/>
  <c r="CE164" i="1"/>
  <c r="BY163" i="1"/>
  <c r="BS172" i="1"/>
  <c r="BM173" i="1"/>
  <c r="BM172" i="1"/>
  <c r="BM169" i="1"/>
  <c r="BM168" i="1"/>
  <c r="BM167" i="1"/>
  <c r="BM166" i="1"/>
  <c r="BM165" i="1"/>
  <c r="BM164" i="1"/>
  <c r="BM163" i="1"/>
  <c r="BM162" i="1"/>
  <c r="BG170" i="1"/>
  <c r="BG168" i="1"/>
  <c r="BG165" i="1"/>
  <c r="BG164" i="1"/>
  <c r="AU166" i="1"/>
  <c r="AU164" i="1"/>
  <c r="AR173" i="1"/>
  <c r="AR172" i="1"/>
  <c r="AR171" i="1"/>
  <c r="AR170" i="1"/>
  <c r="AR168" i="1"/>
  <c r="AR167" i="1"/>
  <c r="AR166" i="1"/>
  <c r="AR164" i="1"/>
  <c r="AR162" i="1"/>
  <c r="AO173" i="1"/>
  <c r="AO171" i="1"/>
  <c r="AO167" i="1"/>
  <c r="AO166" i="1"/>
  <c r="AO165" i="1"/>
  <c r="AO164" i="1"/>
  <c r="AI172" i="1"/>
  <c r="AI171" i="1"/>
  <c r="AI170" i="1"/>
  <c r="AI163" i="1"/>
  <c r="AI162" i="1"/>
  <c r="W172" i="1"/>
  <c r="W171" i="1"/>
  <c r="W170" i="1"/>
  <c r="W169" i="1"/>
  <c r="W168" i="1"/>
  <c r="W167" i="1"/>
  <c r="W165" i="1"/>
  <c r="W163" i="1"/>
  <c r="W162" i="1"/>
  <c r="DQ174" i="1"/>
  <c r="DP174" i="1"/>
  <c r="DK174" i="1"/>
  <c r="DJ174" i="1"/>
  <c r="DB174" i="1"/>
  <c r="DA174" i="1"/>
  <c r="CY174" i="1"/>
  <c r="CX174" i="1"/>
  <c r="CV174" i="1"/>
  <c r="CU174" i="1"/>
  <c r="CP174" i="1"/>
  <c r="CO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DT174" i="1" l="1"/>
  <c r="DS174" i="1"/>
  <c r="DT150" i="1"/>
  <c r="DT151" i="1"/>
  <c r="DT152" i="1"/>
  <c r="DT153" i="1"/>
  <c r="DT154" i="1"/>
  <c r="DT155" i="1"/>
  <c r="DT156" i="1"/>
  <c r="DT157" i="1"/>
  <c r="DT158" i="1"/>
  <c r="DT159" i="1"/>
  <c r="DT160" i="1"/>
  <c r="DT149" i="1"/>
  <c r="DS150" i="1"/>
  <c r="DS151" i="1"/>
  <c r="DS152" i="1"/>
  <c r="DS153" i="1"/>
  <c r="DS154" i="1"/>
  <c r="DS155" i="1"/>
  <c r="DS156" i="1"/>
  <c r="DS157" i="1"/>
  <c r="DS158" i="1"/>
  <c r="DS159" i="1"/>
  <c r="DS160" i="1"/>
  <c r="DS149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2" i="1"/>
  <c r="CG161" i="1" l="1"/>
  <c r="CF161" i="1"/>
  <c r="CH15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61" i="1"/>
  <c r="L161" i="1"/>
  <c r="N151" i="1"/>
  <c r="BR148" i="1" l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R161" i="1"/>
  <c r="BQ161" i="1"/>
  <c r="BS150" i="1"/>
  <c r="DL160" i="1" l="1"/>
  <c r="DL159" i="1"/>
  <c r="DL158" i="1"/>
  <c r="DL157" i="1"/>
  <c r="DL156" i="1"/>
  <c r="DL155" i="1"/>
  <c r="DL154" i="1"/>
  <c r="DC160" i="1"/>
  <c r="CZ160" i="1"/>
  <c r="DC159" i="1"/>
  <c r="CZ159" i="1"/>
  <c r="CE159" i="1"/>
  <c r="DC158" i="1"/>
  <c r="CZ158" i="1"/>
  <c r="CE158" i="1"/>
  <c r="DC157" i="1"/>
  <c r="DC156" i="1"/>
  <c r="CZ156" i="1"/>
  <c r="DC155" i="1"/>
  <c r="DC154" i="1"/>
  <c r="CZ154" i="1"/>
  <c r="CZ153" i="1"/>
  <c r="CZ152" i="1"/>
  <c r="DC151" i="1"/>
  <c r="CE151" i="1"/>
  <c r="CZ149" i="1"/>
  <c r="BM160" i="1"/>
  <c r="BM159" i="1"/>
  <c r="BM158" i="1"/>
  <c r="BG158" i="1"/>
  <c r="BD158" i="1"/>
  <c r="BM157" i="1"/>
  <c r="BM156" i="1"/>
  <c r="BD156" i="1"/>
  <c r="BM155" i="1"/>
  <c r="BM154" i="1"/>
  <c r="BD154" i="1"/>
  <c r="BY153" i="1"/>
  <c r="BM152" i="1"/>
  <c r="BD152" i="1"/>
  <c r="BM151" i="1"/>
  <c r="BM150" i="1"/>
  <c r="BD150" i="1"/>
  <c r="BM149" i="1"/>
  <c r="AR160" i="1"/>
  <c r="AO160" i="1"/>
  <c r="AI160" i="1"/>
  <c r="W160" i="1"/>
  <c r="AR159" i="1"/>
  <c r="W159" i="1"/>
  <c r="AU158" i="1"/>
  <c r="AR158" i="1"/>
  <c r="AI158" i="1"/>
  <c r="AR157" i="1"/>
  <c r="AI157" i="1"/>
  <c r="W157" i="1"/>
  <c r="W156" i="1"/>
  <c r="AR155" i="1"/>
  <c r="AI155" i="1"/>
  <c r="W155" i="1"/>
  <c r="AR154" i="1"/>
  <c r="AO154" i="1"/>
  <c r="W154" i="1"/>
  <c r="AU153" i="1"/>
  <c r="AR153" i="1"/>
  <c r="W153" i="1"/>
  <c r="AU152" i="1"/>
  <c r="AR152" i="1"/>
  <c r="W152" i="1"/>
  <c r="AR151" i="1"/>
  <c r="AI151" i="1"/>
  <c r="W151" i="1"/>
  <c r="AR150" i="1"/>
  <c r="W150" i="1"/>
  <c r="W149" i="1"/>
  <c r="DQ161" i="1"/>
  <c r="DP161" i="1"/>
  <c r="DK161" i="1"/>
  <c r="DJ161" i="1"/>
  <c r="DB161" i="1"/>
  <c r="DA161" i="1"/>
  <c r="CY161" i="1"/>
  <c r="CX161" i="1"/>
  <c r="CV161" i="1"/>
  <c r="CU161" i="1"/>
  <c r="CP161" i="1"/>
  <c r="CO161" i="1"/>
  <c r="CD161" i="1"/>
  <c r="CC161" i="1"/>
  <c r="BX161" i="1"/>
  <c r="BW161" i="1"/>
  <c r="BL161" i="1"/>
  <c r="BK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V161" i="1"/>
  <c r="U161" i="1"/>
  <c r="S161" i="1"/>
  <c r="R161" i="1"/>
  <c r="P161" i="1"/>
  <c r="O161" i="1"/>
  <c r="J161" i="1"/>
  <c r="I161" i="1"/>
  <c r="D161" i="1"/>
  <c r="C161" i="1"/>
  <c r="DS161" i="1" l="1"/>
  <c r="DT161" i="1"/>
  <c r="DS137" i="1"/>
  <c r="DT137" i="1"/>
  <c r="DS138" i="1"/>
  <c r="DT138" i="1"/>
  <c r="DS139" i="1"/>
  <c r="DT139" i="1"/>
  <c r="DS140" i="1"/>
  <c r="DT140" i="1"/>
  <c r="DS141" i="1"/>
  <c r="DT141" i="1"/>
  <c r="DS142" i="1"/>
  <c r="DT142" i="1"/>
  <c r="DS143" i="1"/>
  <c r="DT143" i="1"/>
  <c r="DS144" i="1"/>
  <c r="DT144" i="1"/>
  <c r="DS145" i="1"/>
  <c r="DT145" i="1"/>
  <c r="DS146" i="1"/>
  <c r="DT146" i="1"/>
  <c r="DS147" i="1"/>
  <c r="DT147" i="1"/>
  <c r="DT136" i="1"/>
  <c r="DS136" i="1"/>
  <c r="AT148" i="1"/>
  <c r="AS148" i="1"/>
  <c r="AU145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D140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R137" i="1" l="1"/>
  <c r="DQ148" i="1" l="1"/>
  <c r="DP148" i="1"/>
  <c r="DK148" i="1"/>
  <c r="DJ148" i="1"/>
  <c r="DL147" i="1"/>
  <c r="DL144" i="1"/>
  <c r="DL143" i="1"/>
  <c r="DL141" i="1"/>
  <c r="DL140" i="1"/>
  <c r="DL137" i="1"/>
  <c r="DB148" i="1"/>
  <c r="DA148" i="1"/>
  <c r="DC146" i="1"/>
  <c r="DC145" i="1"/>
  <c r="DC143" i="1"/>
  <c r="DC142" i="1"/>
  <c r="DC141" i="1"/>
  <c r="DC140" i="1"/>
  <c r="DC139" i="1"/>
  <c r="DC138" i="1"/>
  <c r="DC137" i="1"/>
  <c r="CY148" i="1"/>
  <c r="CX148" i="1"/>
  <c r="CZ146" i="1"/>
  <c r="CZ145" i="1"/>
  <c r="CZ143" i="1"/>
  <c r="CZ142" i="1"/>
  <c r="CZ141" i="1"/>
  <c r="CZ139" i="1"/>
  <c r="CZ138" i="1"/>
  <c r="CZ136" i="1"/>
  <c r="CV148" i="1"/>
  <c r="CU148" i="1"/>
  <c r="CP148" i="1"/>
  <c r="CO148" i="1"/>
  <c r="CD148" i="1"/>
  <c r="CC148" i="1"/>
  <c r="BX148" i="1"/>
  <c r="BW148" i="1"/>
  <c r="BY145" i="1"/>
  <c r="BY139" i="1"/>
  <c r="BL148" i="1"/>
  <c r="BK148" i="1"/>
  <c r="BM147" i="1"/>
  <c r="BM146" i="1"/>
  <c r="BM145" i="1"/>
  <c r="BM144" i="1"/>
  <c r="BM143" i="1"/>
  <c r="BM142" i="1"/>
  <c r="BM141" i="1"/>
  <c r="BM139" i="1"/>
  <c r="BM137" i="1"/>
  <c r="BM136" i="1"/>
  <c r="BF148" i="1"/>
  <c r="BE148" i="1"/>
  <c r="BG145" i="1"/>
  <c r="BG142" i="1"/>
  <c r="BG136" i="1"/>
  <c r="BC148" i="1"/>
  <c r="BB148" i="1"/>
  <c r="BD147" i="1"/>
  <c r="BD146" i="1"/>
  <c r="BD145" i="1"/>
  <c r="BD144" i="1"/>
  <c r="BD143" i="1"/>
  <c r="BD141" i="1"/>
  <c r="BD139" i="1"/>
  <c r="BD137" i="1"/>
  <c r="AZ148" i="1"/>
  <c r="AY148" i="1"/>
  <c r="AQ148" i="1"/>
  <c r="AP148" i="1"/>
  <c r="AR147" i="1"/>
  <c r="AR146" i="1"/>
  <c r="AR145" i="1"/>
  <c r="AR144" i="1"/>
  <c r="AR143" i="1"/>
  <c r="AR142" i="1"/>
  <c r="AR141" i="1"/>
  <c r="AR140" i="1"/>
  <c r="AR139" i="1"/>
  <c r="AR136" i="1"/>
  <c r="AN148" i="1"/>
  <c r="AM148" i="1"/>
  <c r="AO146" i="1"/>
  <c r="AO145" i="1"/>
  <c r="AO137" i="1"/>
  <c r="AH148" i="1"/>
  <c r="AG148" i="1"/>
  <c r="AI147" i="1"/>
  <c r="AI145" i="1"/>
  <c r="AI143" i="1"/>
  <c r="V148" i="1"/>
  <c r="U148" i="1"/>
  <c r="W147" i="1"/>
  <c r="W145" i="1"/>
  <c r="W143" i="1"/>
  <c r="W142" i="1"/>
  <c r="W141" i="1"/>
  <c r="W140" i="1"/>
  <c r="W139" i="1"/>
  <c r="S148" i="1"/>
  <c r="R148" i="1"/>
  <c r="P148" i="1"/>
  <c r="O148" i="1"/>
  <c r="J148" i="1"/>
  <c r="I148" i="1"/>
  <c r="E141" i="1"/>
  <c r="D148" i="1"/>
  <c r="C148" i="1"/>
  <c r="DS148" i="1" l="1"/>
  <c r="DT148" i="1"/>
  <c r="DS124" i="1"/>
  <c r="DT124" i="1"/>
  <c r="DS125" i="1"/>
  <c r="DT125" i="1"/>
  <c r="DS126" i="1"/>
  <c r="DT126" i="1"/>
  <c r="DS127" i="1"/>
  <c r="DT127" i="1"/>
  <c r="DS128" i="1"/>
  <c r="DT128" i="1"/>
  <c r="DS129" i="1"/>
  <c r="DT129" i="1"/>
  <c r="DS130" i="1"/>
  <c r="DT130" i="1"/>
  <c r="DS131" i="1"/>
  <c r="DT131" i="1"/>
  <c r="DS132" i="1"/>
  <c r="DT132" i="1"/>
  <c r="DS133" i="1"/>
  <c r="DT133" i="1"/>
  <c r="DS134" i="1"/>
  <c r="DT134" i="1"/>
  <c r="DT123" i="1"/>
  <c r="DS123" i="1"/>
  <c r="P135" i="1"/>
  <c r="O135" i="1"/>
  <c r="Q131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35" i="1" l="1"/>
  <c r="BB135" i="1"/>
  <c r="BD133" i="1"/>
  <c r="BD132" i="1"/>
  <c r="BD130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Q135" i="1" l="1"/>
  <c r="DP135" i="1"/>
  <c r="DK135" i="1"/>
  <c r="DJ135" i="1"/>
  <c r="DB135" i="1"/>
  <c r="DA135" i="1"/>
  <c r="CY135" i="1"/>
  <c r="CX135" i="1"/>
  <c r="CV135" i="1"/>
  <c r="CU135" i="1"/>
  <c r="CP135" i="1"/>
  <c r="CO135" i="1"/>
  <c r="CD135" i="1"/>
  <c r="CC135" i="1"/>
  <c r="BX135" i="1"/>
  <c r="BW135" i="1"/>
  <c r="BL135" i="1"/>
  <c r="BK135" i="1"/>
  <c r="BF135" i="1"/>
  <c r="BE135" i="1"/>
  <c r="AZ135" i="1"/>
  <c r="AY135" i="1"/>
  <c r="AQ135" i="1"/>
  <c r="AP135" i="1"/>
  <c r="AN135" i="1"/>
  <c r="AM135" i="1"/>
  <c r="AH135" i="1"/>
  <c r="AG135" i="1"/>
  <c r="V135" i="1"/>
  <c r="U135" i="1"/>
  <c r="S135" i="1"/>
  <c r="R135" i="1"/>
  <c r="J135" i="1"/>
  <c r="I135" i="1"/>
  <c r="D135" i="1"/>
  <c r="C135" i="1"/>
  <c r="BY134" i="1"/>
  <c r="BM134" i="1"/>
  <c r="AR134" i="1"/>
  <c r="W134" i="1"/>
  <c r="DL133" i="1"/>
  <c r="CZ133" i="1"/>
  <c r="BM133" i="1"/>
  <c r="AR133" i="1"/>
  <c r="AO133" i="1"/>
  <c r="W133" i="1"/>
  <c r="DC132" i="1"/>
  <c r="CZ132" i="1"/>
  <c r="AR132" i="1"/>
  <c r="AO132" i="1"/>
  <c r="AI132" i="1"/>
  <c r="W132" i="1"/>
  <c r="BM131" i="1"/>
  <c r="AR131" i="1"/>
  <c r="DC130" i="1"/>
  <c r="CZ130" i="1"/>
  <c r="AR130" i="1"/>
  <c r="DC129" i="1"/>
  <c r="CZ129" i="1"/>
  <c r="BM129" i="1"/>
  <c r="AR129" i="1"/>
  <c r="DS135" i="1" l="1"/>
  <c r="DT135" i="1"/>
  <c r="CZ126" i="1"/>
  <c r="CZ123" i="1"/>
  <c r="BM128" i="1"/>
  <c r="BM126" i="1"/>
  <c r="BM125" i="1"/>
  <c r="BM124" i="1"/>
  <c r="BA123" i="1"/>
  <c r="AR128" i="1"/>
  <c r="AR126" i="1"/>
  <c r="AR125" i="1"/>
  <c r="AR124" i="1"/>
  <c r="AR123" i="1"/>
  <c r="AO126" i="1"/>
  <c r="AO124" i="1"/>
  <c r="W123" i="1"/>
  <c r="CD122" i="1"/>
  <c r="CC122" i="1"/>
  <c r="CV122" i="1"/>
  <c r="CU122" i="1"/>
  <c r="CE120" i="1"/>
  <c r="BY119" i="1"/>
  <c r="AR117" i="1"/>
  <c r="K117" i="1"/>
  <c r="S122" i="1"/>
  <c r="R122" i="1"/>
  <c r="D122" i="1"/>
  <c r="C122" i="1"/>
  <c r="J18" i="1"/>
  <c r="I18" i="1"/>
  <c r="J31" i="1"/>
  <c r="I31" i="1"/>
  <c r="J44" i="1"/>
  <c r="I44" i="1"/>
  <c r="J57" i="1"/>
  <c r="I57" i="1"/>
  <c r="J70" i="1"/>
  <c r="I70" i="1"/>
  <c r="J83" i="1"/>
  <c r="I83" i="1"/>
  <c r="J96" i="1"/>
  <c r="I96" i="1"/>
  <c r="J122" i="1"/>
  <c r="I122" i="1"/>
  <c r="J109" i="1"/>
  <c r="I109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T120" i="1"/>
  <c r="DS120" i="1"/>
  <c r="DT119" i="1"/>
  <c r="DS119" i="1"/>
  <c r="DT118" i="1"/>
  <c r="DS118" i="1"/>
  <c r="DT117" i="1"/>
  <c r="DS117" i="1"/>
  <c r="DT116" i="1"/>
  <c r="DS116" i="1"/>
  <c r="DT115" i="1"/>
  <c r="DS115" i="1"/>
  <c r="DT114" i="1"/>
  <c r="DS114" i="1"/>
  <c r="DT113" i="1"/>
  <c r="DS113" i="1"/>
  <c r="DT112" i="1"/>
  <c r="DS112" i="1"/>
  <c r="DT111" i="1"/>
  <c r="DS111" i="1"/>
  <c r="DT110" i="1"/>
  <c r="DS110" i="1"/>
  <c r="DT108" i="1"/>
  <c r="DS108" i="1"/>
  <c r="DT107" i="1"/>
  <c r="DS107" i="1"/>
  <c r="DT106" i="1"/>
  <c r="DS106" i="1"/>
  <c r="DT105" i="1"/>
  <c r="DS105" i="1"/>
  <c r="DT104" i="1"/>
  <c r="DS104" i="1"/>
  <c r="DT103" i="1"/>
  <c r="DS103" i="1"/>
  <c r="DT102" i="1"/>
  <c r="DS102" i="1"/>
  <c r="DT101" i="1"/>
  <c r="DS101" i="1"/>
  <c r="DT100" i="1"/>
  <c r="DS100" i="1"/>
  <c r="DT99" i="1"/>
  <c r="DS99" i="1"/>
  <c r="DT98" i="1"/>
  <c r="DS98" i="1"/>
  <c r="DT97" i="1"/>
  <c r="DS97" i="1"/>
  <c r="DT95" i="1"/>
  <c r="DS95" i="1"/>
  <c r="DT94" i="1"/>
  <c r="DS94" i="1"/>
  <c r="DT93" i="1"/>
  <c r="DS93" i="1"/>
  <c r="DT92" i="1"/>
  <c r="DS92" i="1"/>
  <c r="DT91" i="1"/>
  <c r="DS91" i="1"/>
  <c r="DT90" i="1"/>
  <c r="DS90" i="1"/>
  <c r="DT89" i="1"/>
  <c r="DS89" i="1"/>
  <c r="DT88" i="1"/>
  <c r="DS88" i="1"/>
  <c r="DT87" i="1"/>
  <c r="DS87" i="1"/>
  <c r="DT86" i="1"/>
  <c r="DS86" i="1"/>
  <c r="DT85" i="1"/>
  <c r="DS85" i="1"/>
  <c r="DT84" i="1"/>
  <c r="DS84" i="1"/>
  <c r="DT82" i="1"/>
  <c r="DS82" i="1"/>
  <c r="DT81" i="1"/>
  <c r="DS81" i="1"/>
  <c r="DT80" i="1"/>
  <c r="DS80" i="1"/>
  <c r="DT79" i="1"/>
  <c r="DS79" i="1"/>
  <c r="DT78" i="1"/>
  <c r="DS78" i="1"/>
  <c r="DT77" i="1"/>
  <c r="DS77" i="1"/>
  <c r="DT76" i="1"/>
  <c r="DS76" i="1"/>
  <c r="DT75" i="1"/>
  <c r="DS75" i="1"/>
  <c r="DT74" i="1"/>
  <c r="DS74" i="1"/>
  <c r="DT73" i="1"/>
  <c r="DS73" i="1"/>
  <c r="DT72" i="1"/>
  <c r="DS72" i="1"/>
  <c r="DT71" i="1"/>
  <c r="DS71" i="1"/>
  <c r="DT69" i="1"/>
  <c r="DS69" i="1"/>
  <c r="DT68" i="1"/>
  <c r="DS68" i="1"/>
  <c r="DT67" i="1"/>
  <c r="DS67" i="1"/>
  <c r="DT66" i="1"/>
  <c r="DS66" i="1"/>
  <c r="DT65" i="1"/>
  <c r="DS65" i="1"/>
  <c r="DT64" i="1"/>
  <c r="DS64" i="1"/>
  <c r="DT63" i="1"/>
  <c r="DS63" i="1"/>
  <c r="DT62" i="1"/>
  <c r="DS62" i="1"/>
  <c r="DT61" i="1"/>
  <c r="DS61" i="1"/>
  <c r="DT60" i="1"/>
  <c r="DS60" i="1"/>
  <c r="DT59" i="1"/>
  <c r="DS59" i="1"/>
  <c r="DT58" i="1"/>
  <c r="DS58" i="1"/>
  <c r="DT56" i="1"/>
  <c r="DS56" i="1"/>
  <c r="DT55" i="1"/>
  <c r="DS55" i="1"/>
  <c r="DT54" i="1"/>
  <c r="DS54" i="1"/>
  <c r="DT53" i="1"/>
  <c r="DS53" i="1"/>
  <c r="DT52" i="1"/>
  <c r="DS52" i="1"/>
  <c r="DT51" i="1"/>
  <c r="DS51" i="1"/>
  <c r="DT50" i="1"/>
  <c r="DS50" i="1"/>
  <c r="DT49" i="1"/>
  <c r="DS49" i="1"/>
  <c r="DT48" i="1"/>
  <c r="DS48" i="1"/>
  <c r="DT47" i="1"/>
  <c r="DS47" i="1"/>
  <c r="DT46" i="1"/>
  <c r="DS46" i="1"/>
  <c r="DT45" i="1"/>
  <c r="DS45" i="1"/>
  <c r="DT43" i="1"/>
  <c r="DS43" i="1"/>
  <c r="DT42" i="1"/>
  <c r="DS42" i="1"/>
  <c r="DT41" i="1"/>
  <c r="DS41" i="1"/>
  <c r="DT40" i="1"/>
  <c r="DS40" i="1"/>
  <c r="DT39" i="1"/>
  <c r="DS39" i="1"/>
  <c r="DT38" i="1"/>
  <c r="DS38" i="1"/>
  <c r="DT37" i="1"/>
  <c r="DS37" i="1"/>
  <c r="DT36" i="1"/>
  <c r="DS36" i="1"/>
  <c r="DT35" i="1"/>
  <c r="DS35" i="1"/>
  <c r="DT34" i="1"/>
  <c r="DS34" i="1"/>
  <c r="DT33" i="1"/>
  <c r="DS33" i="1"/>
  <c r="DT32" i="1"/>
  <c r="DS32" i="1"/>
  <c r="DT30" i="1"/>
  <c r="DS30" i="1"/>
  <c r="DT29" i="1"/>
  <c r="DS29" i="1"/>
  <c r="DT28" i="1"/>
  <c r="DS28" i="1"/>
  <c r="DT27" i="1"/>
  <c r="DS27" i="1"/>
  <c r="DT26" i="1"/>
  <c r="DS26" i="1"/>
  <c r="DT25" i="1"/>
  <c r="DS25" i="1"/>
  <c r="DT24" i="1"/>
  <c r="DS24" i="1"/>
  <c r="DT23" i="1"/>
  <c r="DS23" i="1"/>
  <c r="DT22" i="1"/>
  <c r="DS22" i="1"/>
  <c r="DT21" i="1"/>
  <c r="DS21" i="1"/>
  <c r="DT20" i="1"/>
  <c r="DS20" i="1"/>
  <c r="DT19" i="1"/>
  <c r="DS19" i="1"/>
  <c r="DT17" i="1"/>
  <c r="DS17" i="1"/>
  <c r="DT16" i="1"/>
  <c r="DS16" i="1"/>
  <c r="DT15" i="1"/>
  <c r="DS15" i="1"/>
  <c r="DT14" i="1"/>
  <c r="DS14" i="1"/>
  <c r="DT13" i="1"/>
  <c r="DS13" i="1"/>
  <c r="DT12" i="1"/>
  <c r="DS12" i="1"/>
  <c r="DT11" i="1"/>
  <c r="DS11" i="1"/>
  <c r="DT10" i="1"/>
  <c r="DS10" i="1"/>
  <c r="DT9" i="1"/>
  <c r="DS9" i="1"/>
  <c r="DT8" i="1"/>
  <c r="DS8" i="1"/>
  <c r="DT7" i="1"/>
  <c r="DS7" i="1"/>
  <c r="DT6" i="1"/>
  <c r="DS6" i="1"/>
  <c r="CD18" i="1"/>
  <c r="CC18" i="1"/>
  <c r="CD31" i="1"/>
  <c r="CC31" i="1"/>
  <c r="CD44" i="1"/>
  <c r="CC44" i="1"/>
  <c r="CD70" i="1"/>
  <c r="CC70" i="1"/>
  <c r="CD83" i="1"/>
  <c r="CC83" i="1"/>
  <c r="CD96" i="1"/>
  <c r="CC96" i="1"/>
  <c r="DT121" i="1"/>
  <c r="DS121" i="1"/>
  <c r="CD109" i="1"/>
  <c r="CC109" i="1"/>
  <c r="CO18" i="1"/>
  <c r="CP18" i="1"/>
  <c r="CO31" i="1"/>
  <c r="CP31" i="1"/>
  <c r="CO44" i="1"/>
  <c r="CP44" i="1"/>
  <c r="CO57" i="1"/>
  <c r="CP57" i="1"/>
  <c r="CO70" i="1"/>
  <c r="CP70" i="1"/>
  <c r="CO83" i="1"/>
  <c r="CP83" i="1"/>
  <c r="CO96" i="1"/>
  <c r="CP96" i="1"/>
  <c r="CO109" i="1"/>
  <c r="CP109" i="1"/>
  <c r="CO122" i="1"/>
  <c r="CP122" i="1"/>
  <c r="AR52" i="1"/>
  <c r="V122" i="1"/>
  <c r="U122" i="1"/>
  <c r="W121" i="1"/>
  <c r="W112" i="1"/>
  <c r="W110" i="1"/>
  <c r="V109" i="1"/>
  <c r="U109" i="1"/>
  <c r="W102" i="1"/>
  <c r="W100" i="1"/>
  <c r="W99" i="1"/>
  <c r="V96" i="1"/>
  <c r="U96" i="1"/>
  <c r="W93" i="1"/>
  <c r="W92" i="1"/>
  <c r="W91" i="1"/>
  <c r="W90" i="1"/>
  <c r="W89" i="1"/>
  <c r="W88" i="1"/>
  <c r="W86" i="1"/>
  <c r="W85" i="1"/>
  <c r="W84" i="1"/>
  <c r="V83" i="1"/>
  <c r="U83" i="1"/>
  <c r="W82" i="1"/>
  <c r="W81" i="1"/>
  <c r="W78" i="1"/>
  <c r="V70" i="1"/>
  <c r="U70" i="1"/>
  <c r="W67" i="1"/>
  <c r="W65" i="1"/>
  <c r="W60" i="1"/>
  <c r="V57" i="1"/>
  <c r="U57" i="1"/>
  <c r="W53" i="1"/>
  <c r="V44" i="1"/>
  <c r="U44" i="1"/>
  <c r="E80" i="1"/>
  <c r="E94" i="1"/>
  <c r="E100" i="1"/>
  <c r="DQ122" i="1"/>
  <c r="DP122" i="1"/>
  <c r="DK122" i="1"/>
  <c r="DJ122" i="1"/>
  <c r="DB122" i="1"/>
  <c r="DA122" i="1"/>
  <c r="CY122" i="1"/>
  <c r="CX122" i="1"/>
  <c r="BL122" i="1"/>
  <c r="BK122" i="1"/>
  <c r="BF122" i="1"/>
  <c r="BE122" i="1"/>
  <c r="AZ122" i="1"/>
  <c r="AY122" i="1"/>
  <c r="AQ122" i="1"/>
  <c r="AP122" i="1"/>
  <c r="AN122" i="1"/>
  <c r="AM122" i="1"/>
  <c r="AH122" i="1"/>
  <c r="AG122" i="1"/>
  <c r="CZ121" i="1"/>
  <c r="BM121" i="1"/>
  <c r="AR121" i="1"/>
  <c r="BM120" i="1"/>
  <c r="AI119" i="1"/>
  <c r="CZ118" i="1"/>
  <c r="BM118" i="1"/>
  <c r="DL117" i="1"/>
  <c r="DC117" i="1"/>
  <c r="BM117" i="1"/>
  <c r="CZ116" i="1"/>
  <c r="BM116" i="1"/>
  <c r="AO116" i="1"/>
  <c r="AR115" i="1"/>
  <c r="AO115" i="1"/>
  <c r="DC114" i="1"/>
  <c r="BM114" i="1"/>
  <c r="AI114" i="1"/>
  <c r="CZ113" i="1"/>
  <c r="BM113" i="1"/>
  <c r="AR113" i="1"/>
  <c r="AO113" i="1"/>
  <c r="AI113" i="1"/>
  <c r="DL112" i="1"/>
  <c r="CZ112" i="1"/>
  <c r="BM112" i="1"/>
  <c r="BG112" i="1"/>
  <c r="AR112" i="1"/>
  <c r="AI112" i="1"/>
  <c r="DL111" i="1"/>
  <c r="BA111" i="1"/>
  <c r="AR111" i="1"/>
  <c r="BM110" i="1"/>
  <c r="DQ109" i="1"/>
  <c r="DP109" i="1"/>
  <c r="DK109" i="1"/>
  <c r="DJ109" i="1"/>
  <c r="DB109" i="1"/>
  <c r="DA109" i="1"/>
  <c r="CY109" i="1"/>
  <c r="CX109" i="1"/>
  <c r="CV109" i="1"/>
  <c r="CU109" i="1"/>
  <c r="BL109" i="1"/>
  <c r="BK109" i="1"/>
  <c r="BF109" i="1"/>
  <c r="BE109" i="1"/>
  <c r="AZ109" i="1"/>
  <c r="AY109" i="1"/>
  <c r="AQ109" i="1"/>
  <c r="AP109" i="1"/>
  <c r="AN109" i="1"/>
  <c r="AM109" i="1"/>
  <c r="AH109" i="1"/>
  <c r="AG109" i="1"/>
  <c r="S109" i="1"/>
  <c r="R109" i="1"/>
  <c r="D109" i="1"/>
  <c r="C109" i="1"/>
  <c r="CZ108" i="1"/>
  <c r="BM108" i="1"/>
  <c r="AR108" i="1"/>
  <c r="AO108" i="1"/>
  <c r="AR107" i="1"/>
  <c r="DL106" i="1"/>
  <c r="BM106" i="1"/>
  <c r="AR106" i="1"/>
  <c r="AO106" i="1"/>
  <c r="CZ105" i="1"/>
  <c r="BM104" i="1"/>
  <c r="AR104" i="1"/>
  <c r="AI104" i="1"/>
  <c r="CQ103" i="1"/>
  <c r="AO103" i="1"/>
  <c r="AI103" i="1"/>
  <c r="DL102" i="1"/>
  <c r="AR102" i="1"/>
  <c r="BM100" i="1"/>
  <c r="BA100" i="1"/>
  <c r="AR100" i="1"/>
  <c r="AO100" i="1"/>
  <c r="BM99" i="1"/>
  <c r="BA98" i="1"/>
  <c r="AR98" i="1"/>
  <c r="AI98" i="1"/>
  <c r="AR97" i="1"/>
  <c r="AI97" i="1"/>
  <c r="DQ96" i="1"/>
  <c r="DP96" i="1"/>
  <c r="DK96" i="1"/>
  <c r="DJ96" i="1"/>
  <c r="DB96" i="1"/>
  <c r="DA96" i="1"/>
  <c r="CY96" i="1"/>
  <c r="CX96" i="1"/>
  <c r="CV96" i="1"/>
  <c r="CU96" i="1"/>
  <c r="BL96" i="1"/>
  <c r="BK96" i="1"/>
  <c r="BF96" i="1"/>
  <c r="BE96" i="1"/>
  <c r="AZ96" i="1"/>
  <c r="AY96" i="1"/>
  <c r="AQ96" i="1"/>
  <c r="AP96" i="1"/>
  <c r="AN96" i="1"/>
  <c r="AM96" i="1"/>
  <c r="AH96" i="1"/>
  <c r="AG96" i="1"/>
  <c r="S96" i="1"/>
  <c r="R96" i="1"/>
  <c r="D96" i="1"/>
  <c r="C96" i="1"/>
  <c r="DL95" i="1"/>
  <c r="AI95" i="1"/>
  <c r="DL94" i="1"/>
  <c r="BM94" i="1"/>
  <c r="AR94" i="1"/>
  <c r="DL92" i="1"/>
  <c r="BG92" i="1"/>
  <c r="AI92" i="1"/>
  <c r="AI91" i="1"/>
  <c r="DL90" i="1"/>
  <c r="CZ90" i="1"/>
  <c r="BM90" i="1"/>
  <c r="AR90" i="1"/>
  <c r="AI90" i="1"/>
  <c r="DL88" i="1"/>
  <c r="BM88" i="1"/>
  <c r="DL87" i="1"/>
  <c r="AO87" i="1"/>
  <c r="DL86" i="1"/>
  <c r="AR86" i="1"/>
  <c r="DL85" i="1"/>
  <c r="BM85" i="1"/>
  <c r="AR85" i="1"/>
  <c r="DL84" i="1"/>
  <c r="DQ83" i="1"/>
  <c r="DP83" i="1"/>
  <c r="DK83" i="1"/>
  <c r="DJ83" i="1"/>
  <c r="DB83" i="1"/>
  <c r="DA83" i="1"/>
  <c r="CY83" i="1"/>
  <c r="CX83" i="1"/>
  <c r="CV83" i="1"/>
  <c r="CU83" i="1"/>
  <c r="BL83" i="1"/>
  <c r="BK83" i="1"/>
  <c r="BF83" i="1"/>
  <c r="BE83" i="1"/>
  <c r="AZ83" i="1"/>
  <c r="AY83" i="1"/>
  <c r="AQ83" i="1"/>
  <c r="AP83" i="1"/>
  <c r="AN83" i="1"/>
  <c r="AM83" i="1"/>
  <c r="AH83" i="1"/>
  <c r="AG83" i="1"/>
  <c r="S83" i="1"/>
  <c r="R83" i="1"/>
  <c r="D83" i="1"/>
  <c r="C83" i="1"/>
  <c r="BM82" i="1"/>
  <c r="AR82" i="1"/>
  <c r="DL81" i="1"/>
  <c r="BM81" i="1"/>
  <c r="DL79" i="1"/>
  <c r="DL78" i="1"/>
  <c r="AR78" i="1"/>
  <c r="DL77" i="1"/>
  <c r="DL76" i="1"/>
  <c r="BG76" i="1"/>
  <c r="AR76" i="1"/>
  <c r="DL75" i="1"/>
  <c r="BM75" i="1"/>
  <c r="DL74" i="1"/>
  <c r="DL73" i="1"/>
  <c r="CZ73" i="1"/>
  <c r="DL72" i="1"/>
  <c r="BA72" i="1"/>
  <c r="DL71" i="1"/>
  <c r="AR71" i="1"/>
  <c r="DQ70" i="1"/>
  <c r="DP70" i="1"/>
  <c r="DK70" i="1"/>
  <c r="DJ70" i="1"/>
  <c r="DB70" i="1"/>
  <c r="DA70" i="1"/>
  <c r="CY70" i="1"/>
  <c r="CX70" i="1"/>
  <c r="CV70" i="1"/>
  <c r="CU70" i="1"/>
  <c r="BL70" i="1"/>
  <c r="BK70" i="1"/>
  <c r="BF70" i="1"/>
  <c r="BE70" i="1"/>
  <c r="AZ70" i="1"/>
  <c r="AY70" i="1"/>
  <c r="AQ70" i="1"/>
  <c r="AP70" i="1"/>
  <c r="AN70" i="1"/>
  <c r="AM70" i="1"/>
  <c r="AH70" i="1"/>
  <c r="AG70" i="1"/>
  <c r="S70" i="1"/>
  <c r="R70" i="1"/>
  <c r="D70" i="1"/>
  <c r="C70" i="1"/>
  <c r="DL69" i="1"/>
  <c r="BG69" i="1"/>
  <c r="AR68" i="1"/>
  <c r="DL67" i="1"/>
  <c r="DL65" i="1"/>
  <c r="DL64" i="1"/>
  <c r="CZ64" i="1"/>
  <c r="DL63" i="1"/>
  <c r="DL62" i="1"/>
  <c r="CZ62" i="1"/>
  <c r="BG62" i="1"/>
  <c r="AR62" i="1"/>
  <c r="DL61" i="1"/>
  <c r="AR59" i="1"/>
  <c r="DQ57" i="1"/>
  <c r="DP57" i="1"/>
  <c r="DK57" i="1"/>
  <c r="DJ57" i="1"/>
  <c r="DB57" i="1"/>
  <c r="DA57" i="1"/>
  <c r="CY57" i="1"/>
  <c r="CX57" i="1"/>
  <c r="CV57" i="1"/>
  <c r="CU57" i="1"/>
  <c r="BL57" i="1"/>
  <c r="BK57" i="1"/>
  <c r="BF57" i="1"/>
  <c r="BE57" i="1"/>
  <c r="AZ57" i="1"/>
  <c r="AY57" i="1"/>
  <c r="AQ57" i="1"/>
  <c r="AP57" i="1"/>
  <c r="AN57" i="1"/>
  <c r="AM57" i="1"/>
  <c r="AH57" i="1"/>
  <c r="AG57" i="1"/>
  <c r="S57" i="1"/>
  <c r="R57" i="1"/>
  <c r="D57" i="1"/>
  <c r="C57" i="1"/>
  <c r="DL56" i="1"/>
  <c r="DL55" i="1"/>
  <c r="DL54" i="1"/>
  <c r="DL52" i="1"/>
  <c r="DL51" i="1"/>
  <c r="AO50" i="1"/>
  <c r="BG49" i="1"/>
  <c r="DL48" i="1"/>
  <c r="DL47" i="1"/>
  <c r="E46" i="1"/>
  <c r="DQ44" i="1"/>
  <c r="DP44" i="1"/>
  <c r="DK44" i="1"/>
  <c r="DJ44" i="1"/>
  <c r="DB44" i="1"/>
  <c r="DA44" i="1"/>
  <c r="CY44" i="1"/>
  <c r="CX44" i="1"/>
  <c r="CV44" i="1"/>
  <c r="CU44" i="1"/>
  <c r="BL44" i="1"/>
  <c r="BK44" i="1"/>
  <c r="BF44" i="1"/>
  <c r="BE44" i="1"/>
  <c r="AZ44" i="1"/>
  <c r="AY44" i="1"/>
  <c r="AQ44" i="1"/>
  <c r="AP44" i="1"/>
  <c r="AN44" i="1"/>
  <c r="AM44" i="1"/>
  <c r="AH44" i="1"/>
  <c r="AG44" i="1"/>
  <c r="S44" i="1"/>
  <c r="R44" i="1"/>
  <c r="D44" i="1"/>
  <c r="C44" i="1"/>
  <c r="DL43" i="1"/>
  <c r="DL42" i="1"/>
  <c r="DL41" i="1"/>
  <c r="E40" i="1"/>
  <c r="DL38" i="1"/>
  <c r="DL37" i="1"/>
  <c r="DL36" i="1"/>
  <c r="DL34" i="1"/>
  <c r="DL33" i="1"/>
  <c r="DQ31" i="1"/>
  <c r="DP31" i="1"/>
  <c r="DK31" i="1"/>
  <c r="DJ31" i="1"/>
  <c r="DB31" i="1"/>
  <c r="DA31" i="1"/>
  <c r="CY31" i="1"/>
  <c r="CX31" i="1"/>
  <c r="CV31" i="1"/>
  <c r="CU31" i="1"/>
  <c r="BL31" i="1"/>
  <c r="BK31" i="1"/>
  <c r="BF31" i="1"/>
  <c r="BE31" i="1"/>
  <c r="AZ31" i="1"/>
  <c r="AY31" i="1"/>
  <c r="AQ31" i="1"/>
  <c r="AP31" i="1"/>
  <c r="AN31" i="1"/>
  <c r="AM31" i="1"/>
  <c r="AH31" i="1"/>
  <c r="AG31" i="1"/>
  <c r="V31" i="1"/>
  <c r="U31" i="1"/>
  <c r="S31" i="1"/>
  <c r="R31" i="1"/>
  <c r="D31" i="1"/>
  <c r="C31" i="1"/>
  <c r="T26" i="1"/>
  <c r="DL25" i="1"/>
  <c r="DL24" i="1"/>
  <c r="DL23" i="1"/>
  <c r="CZ23" i="1"/>
  <c r="DL22" i="1"/>
  <c r="DL21" i="1"/>
  <c r="DL20" i="1"/>
  <c r="AO19" i="1"/>
  <c r="DQ18" i="1"/>
  <c r="DP18" i="1"/>
  <c r="DK18" i="1"/>
  <c r="DJ18" i="1"/>
  <c r="DB18" i="1"/>
  <c r="DA18" i="1"/>
  <c r="CY18" i="1"/>
  <c r="CX18" i="1"/>
  <c r="CV18" i="1"/>
  <c r="CU18" i="1"/>
  <c r="BL18" i="1"/>
  <c r="BK18" i="1"/>
  <c r="BF18" i="1"/>
  <c r="BE18" i="1"/>
  <c r="AZ18" i="1"/>
  <c r="AY18" i="1"/>
  <c r="AQ18" i="1"/>
  <c r="AP18" i="1"/>
  <c r="AN18" i="1"/>
  <c r="AM18" i="1"/>
  <c r="AH18" i="1"/>
  <c r="AG18" i="1"/>
  <c r="V18" i="1"/>
  <c r="U18" i="1"/>
  <c r="S18" i="1"/>
  <c r="R18" i="1"/>
  <c r="D18" i="1"/>
  <c r="C18" i="1"/>
  <c r="DL15" i="1"/>
  <c r="CW15" i="1"/>
  <c r="DL14" i="1"/>
  <c r="AO14" i="1"/>
  <c r="DL13" i="1"/>
  <c r="DL12" i="1"/>
  <c r="AR11" i="1"/>
  <c r="DL9" i="1"/>
  <c r="CZ9" i="1"/>
  <c r="DL8" i="1"/>
  <c r="DL7" i="1"/>
  <c r="DT83" i="1" l="1"/>
  <c r="DT18" i="1"/>
  <c r="DT44" i="1"/>
  <c r="DT70" i="1"/>
  <c r="DT96" i="1"/>
  <c r="DS109" i="1"/>
  <c r="DT109" i="1"/>
  <c r="DT57" i="1"/>
  <c r="DT31" i="1"/>
  <c r="DT122" i="1"/>
  <c r="DS122" i="1"/>
  <c r="DS18" i="1"/>
  <c r="DS31" i="1"/>
  <c r="DS44" i="1"/>
  <c r="DS57" i="1"/>
  <c r="DS70" i="1"/>
  <c r="DS83" i="1"/>
  <c r="DS96" i="1"/>
</calcChain>
</file>

<file path=xl/sharedStrings.xml><?xml version="1.0" encoding="utf-8"?>
<sst xmlns="http://schemas.openxmlformats.org/spreadsheetml/2006/main" count="429" uniqueCount="64">
  <si>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</si>
  <si>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</si>
  <si>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</si>
  <si>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</si>
  <si>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</si>
  <si>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</si>
  <si>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</si>
  <si>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</si>
  <si>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</si>
  <si>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</si>
  <si>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</si>
  <si>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</si>
  <si>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</si>
  <si>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</si>
  <si>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</si>
  <si>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</si>
  <si>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</si>
  <si>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</si>
  <si>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</si>
  <si>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</si>
  <si>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</si>
  <si>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</si>
  <si>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</si>
  <si>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</si>
  <si>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</si>
  <si>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</si>
  <si>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</si>
  <si>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Korea, Rep of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</si>
  <si>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</si>
  <si>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</si>
  <si>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</si>
  <si>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</si>
  <si>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</si>
  <si>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</si>
  <si>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</si>
  <si>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</si>
  <si>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</si>
  <si>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</si>
  <si>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</si>
  <si>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</si>
  <si>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Tariff Line 1905.90.30 Other - Bread crumbs</t>
  </si>
  <si>
    <t>Italy</t>
  </si>
  <si>
    <t>Brazil</t>
  </si>
  <si>
    <t>Austria</t>
  </si>
  <si>
    <t>India</t>
  </si>
  <si>
    <t>Lithuania</t>
  </si>
  <si>
    <t>Botswana</t>
  </si>
  <si>
    <t>Poland</t>
  </si>
  <si>
    <t>Malaysia</t>
  </si>
  <si>
    <t>Ireland</t>
  </si>
  <si>
    <t>United Arab Emirates</t>
  </si>
  <si>
    <t>Lesotho</t>
  </si>
  <si>
    <t>Portugal</t>
  </si>
  <si>
    <t>Nigeria</t>
  </si>
  <si>
    <t>Denmark</t>
  </si>
  <si>
    <t>Turkey</t>
  </si>
  <si>
    <t>Gabon</t>
  </si>
  <si>
    <t>Month</t>
  </si>
  <si>
    <t>Spain</t>
  </si>
  <si>
    <t>Chech Republic</t>
  </si>
  <si>
    <t>Croatia</t>
  </si>
  <si>
    <t>Unknown</t>
  </si>
  <si>
    <t>Jordan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</si>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</sst>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4" fontId="5" fillId="3" borderId="11" xfId="0" applyNumberFormat="1" applyFont="1" applyFill="1" applyBorder="1"/>
    <xf numFmtId="164" fontId="5" fillId="3" borderId="12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16" xfId="0" applyNumberFormat="1" applyBorder="1"/>
    <xf numFmtId="164" fontId="0" fillId="0" borderId="6" xfId="0" applyNumberFormat="1" applyBorder="1"/>
    <xf numFmtId="4" fontId="0" fillId="0" borderId="2" xfId="0" applyNumberFormat="1" applyBorder="1"/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16" xfId="0" applyBorder="1"/>
    <xf numFmtId="0" fontId="5" fillId="3" borderId="22" xfId="0" applyFont="1" applyFill="1" applyBorder="1"/>
    <xf numFmtId="4" fontId="8" fillId="0" borderId="3" xfId="0" applyNumberFormat="1" applyFont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bestFit="1" customWidth="1"/>
    <col min="6" max="8" width="9.88671875" style="5" customWidth="1"/>
    <col min="9" max="9" width="9.109375" style="10" customWidth="1"/>
    <col min="10" max="10" width="10.33203125" style="5" bestFit="1" customWidth="1"/>
    <col min="11" max="11" width="9.88671875" style="5" bestFit="1" customWidth="1"/>
    <col min="12" max="14" width="9.88671875" style="5" customWidth="1"/>
    <col min="15" max="15" width="9.109375" style="10" customWidth="1"/>
    <col min="16" max="16" width="10.33203125" style="5" bestFit="1" customWidth="1"/>
    <col min="17" max="17" width="9.44140625" style="5" bestFit="1" customWidth="1"/>
    <col min="18" max="18" width="9.10937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10" style="10" customWidth="1"/>
    <col min="25" max="26" width="10" style="5" customWidth="1"/>
    <col min="27" max="27" width="10" style="10" customWidth="1"/>
    <col min="28" max="29" width="10" style="5" customWidth="1"/>
    <col min="30" max="30" width="10" style="10" customWidth="1"/>
    <col min="31" max="32" width="10" style="5" customWidth="1"/>
    <col min="33" max="33" width="11.6640625" style="10" customWidth="1"/>
    <col min="34" max="34" width="10.33203125" style="5" bestFit="1" customWidth="1"/>
    <col min="35" max="35" width="10.88671875" style="5" bestFit="1" customWidth="1"/>
    <col min="36" max="36" width="9" style="5" customWidth="1"/>
    <col min="37" max="37" width="10.44140625" style="5" customWidth="1"/>
    <col min="38" max="38" width="11.109375" style="5" customWidth="1"/>
    <col min="39" max="39" width="9.109375" style="10" customWidth="1"/>
    <col min="40" max="40" width="10.33203125" style="5" customWidth="1"/>
    <col min="41" max="41" width="11.109375" style="5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9.88671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10" customWidth="1"/>
    <col min="61" max="61" width="10.33203125" style="5" bestFit="1" customWidth="1"/>
    <col min="62" max="62" width="10.88671875" style="5" bestFit="1" customWidth="1"/>
    <col min="63" max="63" width="9.109375" style="10" customWidth="1"/>
    <col min="64" max="64" width="10.33203125" style="5" bestFit="1" customWidth="1"/>
    <col min="65" max="65" width="10.6640625" style="5" customWidth="1"/>
    <col min="66" max="70" width="9.88671875" style="5" customWidth="1"/>
    <col min="71" max="71" width="11" style="5" customWidth="1"/>
    <col min="72" max="74" width="9.88671875" style="5" customWidth="1"/>
    <col min="75" max="75" width="9.109375" style="10" customWidth="1"/>
    <col min="76" max="76" width="10.33203125" style="5" bestFit="1" customWidth="1"/>
    <col min="77" max="77" width="11.6640625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6" width="9.8867187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0.88671875" style="5" bestFit="1" customWidth="1"/>
    <col min="93" max="93" width="9.109375" style="10" customWidth="1"/>
    <col min="94" max="94" width="10.33203125" style="5" bestFit="1" customWidth="1"/>
    <col min="95" max="95" width="10.88671875" style="5" bestFit="1" customWidth="1"/>
    <col min="96" max="96" width="9.109375" style="10" customWidth="1"/>
    <col min="97" max="97" width="10.33203125" style="5" bestFit="1" customWidth="1"/>
    <col min="98" max="98" width="12.33203125" style="5" customWidth="1"/>
    <col min="99" max="99" width="9.109375" style="10" customWidth="1"/>
    <col min="100" max="100" width="10.33203125" style="5" bestFit="1" customWidth="1"/>
    <col min="101" max="101" width="9.44140625" style="5" bestFit="1" customWidth="1"/>
    <col min="102" max="102" width="9.109375" style="10" customWidth="1"/>
    <col min="103" max="103" width="10.33203125" style="5" bestFit="1" customWidth="1"/>
    <col min="104" max="104" width="10" style="5" bestFit="1" customWidth="1"/>
    <col min="105" max="105" width="9.109375" style="10" customWidth="1"/>
    <col min="106" max="106" width="10.33203125" style="5" bestFit="1" customWidth="1"/>
    <col min="107" max="107" width="10.44140625" style="5" customWidth="1"/>
    <col min="108" max="108" width="9.109375" style="10" customWidth="1"/>
    <col min="109" max="109" width="10.33203125" style="5" bestFit="1" customWidth="1"/>
    <col min="110" max="110" width="12.44140625" style="5" customWidth="1"/>
    <col min="111" max="111" width="9.109375" style="10" customWidth="1"/>
    <col min="112" max="112" width="10.33203125" style="5" bestFit="1" customWidth="1"/>
    <col min="113" max="113" width="12.44140625" style="5" customWidth="1"/>
    <col min="114" max="114" width="9.109375" style="10" customWidth="1"/>
    <col min="115" max="115" width="10.33203125" style="5" customWidth="1"/>
    <col min="116" max="116" width="10.88671875" style="5" bestFit="1" customWidth="1"/>
    <col min="117" max="117" width="9.109375" style="10" customWidth="1"/>
    <col min="118" max="118" width="10.33203125" style="5" bestFit="1" customWidth="1"/>
    <col min="119" max="119" width="11.33203125" style="5" bestFit="1" customWidth="1"/>
    <col min="120" max="120" width="9.109375" style="10" customWidth="1"/>
    <col min="121" max="121" width="10.33203125" style="5" bestFit="1" customWidth="1"/>
    <col min="122" max="122" width="11.33203125" style="5" bestFit="1" customWidth="1"/>
    <col min="123" max="123" width="12.5546875" style="10" customWidth="1"/>
    <col min="124" max="124" width="12.5546875" style="5" customWidth="1"/>
    <col min="125" max="125" width="9.109375" style="5"/>
    <col min="126" max="126" width="1.6640625" customWidth="1"/>
    <col min="130" max="130" width="1.6640625" customWidth="1"/>
    <col min="134" max="134" width="1.6640625" customWidth="1"/>
  </cols>
  <sheetData>
    <row r="1" spans="1:216" s="18" customFormat="1" ht="9" customHeight="1" x14ac:dyDescent="0.3">
      <c r="C1" s="19"/>
      <c r="D1" s="20"/>
      <c r="E1" s="20"/>
      <c r="F1" s="20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20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</row>
    <row r="2" spans="1:216" s="21" customFormat="1" ht="21" x14ac:dyDescent="0.4">
      <c r="B2" s="22" t="s">
        <v>18</v>
      </c>
      <c r="C2" s="69" t="s">
        <v>40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23"/>
      <c r="U2" s="24"/>
      <c r="V2" s="23"/>
      <c r="W2" s="23"/>
      <c r="X2" s="2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3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3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</row>
    <row r="3" spans="1:216" s="21" customFormat="1" ht="9" customHeight="1" thickBot="1" x14ac:dyDescent="0.35">
      <c r="C3" s="25"/>
      <c r="D3" s="26"/>
      <c r="E3" s="26"/>
      <c r="F3" s="26"/>
      <c r="G3" s="26"/>
      <c r="H3" s="26"/>
      <c r="I3" s="24"/>
      <c r="J3" s="23"/>
      <c r="K3" s="23"/>
      <c r="L3" s="23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3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3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</row>
    <row r="4" spans="1:216" s="8" customFormat="1" ht="45" customHeight="1" x14ac:dyDescent="0.3">
      <c r="A4" s="61" t="s">
        <v>0</v>
      </c>
      <c r="B4" s="62"/>
      <c r="C4" s="63" t="s">
        <v>19</v>
      </c>
      <c r="D4" s="64"/>
      <c r="E4" s="65"/>
      <c r="F4" s="66" t="s">
        <v>43</v>
      </c>
      <c r="G4" s="70"/>
      <c r="H4" s="71"/>
      <c r="I4" s="66" t="s">
        <v>37</v>
      </c>
      <c r="J4" s="70"/>
      <c r="K4" s="71"/>
      <c r="L4" s="66" t="s">
        <v>46</v>
      </c>
      <c r="M4" s="67"/>
      <c r="N4" s="68"/>
      <c r="O4" s="63" t="s">
        <v>42</v>
      </c>
      <c r="P4" s="64"/>
      <c r="Q4" s="65"/>
      <c r="R4" s="63" t="s">
        <v>20</v>
      </c>
      <c r="S4" s="64"/>
      <c r="T4" s="65"/>
      <c r="U4" s="63" t="s">
        <v>21</v>
      </c>
      <c r="V4" s="64"/>
      <c r="W4" s="65"/>
      <c r="X4" s="63" t="s">
        <v>59</v>
      </c>
      <c r="Y4" s="64"/>
      <c r="Z4" s="65"/>
      <c r="AA4" s="63" t="s">
        <v>60</v>
      </c>
      <c r="AB4" s="64"/>
      <c r="AC4" s="65"/>
      <c r="AD4" s="63" t="s">
        <v>54</v>
      </c>
      <c r="AE4" s="64"/>
      <c r="AF4" s="65"/>
      <c r="AG4" s="63" t="s">
        <v>22</v>
      </c>
      <c r="AH4" s="64"/>
      <c r="AI4" s="65"/>
      <c r="AJ4" s="63" t="s">
        <v>56</v>
      </c>
      <c r="AK4" s="64"/>
      <c r="AL4" s="65"/>
      <c r="AM4" s="63" t="s">
        <v>23</v>
      </c>
      <c r="AN4" s="64"/>
      <c r="AO4" s="65"/>
      <c r="AP4" s="63" t="s">
        <v>24</v>
      </c>
      <c r="AQ4" s="64"/>
      <c r="AR4" s="65"/>
      <c r="AS4" s="63" t="s">
        <v>44</v>
      </c>
      <c r="AT4" s="64"/>
      <c r="AU4" s="65"/>
      <c r="AV4" s="63" t="s">
        <v>49</v>
      </c>
      <c r="AW4" s="64"/>
      <c r="AX4" s="65"/>
      <c r="AY4" s="63" t="s">
        <v>25</v>
      </c>
      <c r="AZ4" s="64"/>
      <c r="BA4" s="65"/>
      <c r="BB4" s="63" t="s">
        <v>41</v>
      </c>
      <c r="BC4" s="64"/>
      <c r="BD4" s="65"/>
      <c r="BE4" s="63" t="s">
        <v>26</v>
      </c>
      <c r="BF4" s="64"/>
      <c r="BG4" s="65"/>
      <c r="BH4" s="63" t="s">
        <v>62</v>
      </c>
      <c r="BI4" s="64"/>
      <c r="BJ4" s="65"/>
      <c r="BK4" s="63" t="s">
        <v>27</v>
      </c>
      <c r="BL4" s="64"/>
      <c r="BM4" s="65"/>
      <c r="BN4" s="66" t="s">
        <v>51</v>
      </c>
      <c r="BO4" s="67"/>
      <c r="BP4" s="68"/>
      <c r="BQ4" s="66" t="s">
        <v>45</v>
      </c>
      <c r="BR4" s="67"/>
      <c r="BS4" s="68"/>
      <c r="BT4" s="72" t="s">
        <v>48</v>
      </c>
      <c r="BU4" s="73"/>
      <c r="BV4" s="74"/>
      <c r="BW4" s="75" t="s">
        <v>38</v>
      </c>
      <c r="BX4" s="76"/>
      <c r="BY4" s="77"/>
      <c r="BZ4" s="75" t="s">
        <v>53</v>
      </c>
      <c r="CA4" s="76"/>
      <c r="CB4" s="77"/>
      <c r="CC4" s="75" t="s">
        <v>39</v>
      </c>
      <c r="CD4" s="76"/>
      <c r="CE4" s="77"/>
      <c r="CF4" s="78" t="s">
        <v>47</v>
      </c>
      <c r="CG4" s="79"/>
      <c r="CH4" s="80"/>
      <c r="CI4" s="63" t="s">
        <v>52</v>
      </c>
      <c r="CJ4" s="64"/>
      <c r="CK4" s="65"/>
      <c r="CL4" s="63" t="s">
        <v>63</v>
      </c>
      <c r="CM4" s="64"/>
      <c r="CN4" s="65"/>
      <c r="CO4" s="63" t="s">
        <v>28</v>
      </c>
      <c r="CP4" s="64"/>
      <c r="CQ4" s="65"/>
      <c r="CR4" s="63" t="s">
        <v>58</v>
      </c>
      <c r="CS4" s="64"/>
      <c r="CT4" s="65"/>
      <c r="CU4" s="63" t="s">
        <v>29</v>
      </c>
      <c r="CV4" s="64"/>
      <c r="CW4" s="65"/>
      <c r="CX4" s="63" t="s">
        <v>30</v>
      </c>
      <c r="CY4" s="64"/>
      <c r="CZ4" s="65"/>
      <c r="DA4" s="63" t="s">
        <v>31</v>
      </c>
      <c r="DB4" s="64"/>
      <c r="DC4" s="65"/>
      <c r="DD4" s="63" t="s">
        <v>55</v>
      </c>
      <c r="DE4" s="64"/>
      <c r="DF4" s="65"/>
      <c r="DG4" s="63" t="s">
        <v>50</v>
      </c>
      <c r="DH4" s="64"/>
      <c r="DI4" s="65"/>
      <c r="DJ4" s="63" t="s">
        <v>32</v>
      </c>
      <c r="DK4" s="64"/>
      <c r="DL4" s="65"/>
      <c r="DM4" s="63" t="s">
        <v>33</v>
      </c>
      <c r="DN4" s="64"/>
      <c r="DO4" s="65"/>
      <c r="DP4" s="63" t="s">
        <v>61</v>
      </c>
      <c r="DQ4" s="64"/>
      <c r="DR4" s="65"/>
      <c r="DS4" s="35" t="s">
        <v>34</v>
      </c>
      <c r="DT4" s="36" t="s">
        <v>34</v>
      </c>
      <c r="DU4" s="7"/>
      <c r="DW4" s="9"/>
      <c r="DX4" s="9"/>
      <c r="DY4" s="9"/>
      <c r="EA4" s="9"/>
      <c r="EB4" s="9"/>
      <c r="EC4" s="9"/>
      <c r="EE4" s="9"/>
      <c r="EF4" s="9"/>
      <c r="EG4" s="9"/>
    </row>
    <row r="5" spans="1:216" ht="45" customHeight="1" thickBot="1" x14ac:dyDescent="0.35">
      <c r="A5" s="46" t="s">
        <v>1</v>
      </c>
      <c r="B5" s="47" t="s">
        <v>57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35</v>
      </c>
      <c r="DT5" s="29" t="s">
        <v>36</v>
      </c>
      <c r="DU5" s="4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8">
        <v>2004</v>
      </c>
      <c r="B6" s="49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0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9">
        <v>0</v>
      </c>
      <c r="BI6" s="11">
        <v>0</v>
      </c>
      <c r="BJ6" s="38">
        <v>0</v>
      </c>
      <c r="BK6" s="39">
        <v>0</v>
      </c>
      <c r="BL6" s="11">
        <v>0</v>
      </c>
      <c r="BM6" s="38">
        <v>0</v>
      </c>
      <c r="BN6" s="39">
        <v>0</v>
      </c>
      <c r="BO6" s="11">
        <v>0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v>0</v>
      </c>
      <c r="CC6" s="39">
        <v>0</v>
      </c>
      <c r="CD6" s="11">
        <v>0</v>
      </c>
      <c r="CE6" s="38">
        <v>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v>0</v>
      </c>
      <c r="DD6" s="37">
        <v>0</v>
      </c>
      <c r="DE6" s="12">
        <v>0</v>
      </c>
      <c r="DF6" s="38">
        <v>0</v>
      </c>
      <c r="DG6" s="37">
        <v>0</v>
      </c>
      <c r="DH6" s="12">
        <v>0</v>
      </c>
      <c r="DI6" s="38">
        <v>0</v>
      </c>
      <c r="DJ6" s="39">
        <v>0</v>
      </c>
      <c r="DK6" s="11">
        <v>0</v>
      </c>
      <c r="DL6" s="38">
        <v>0</v>
      </c>
      <c r="DM6" s="37">
        <v>1</v>
      </c>
      <c r="DN6" s="12">
        <v>5</v>
      </c>
      <c r="DO6" s="38">
        <f t="shared" ref="DO6" si="0">DN6/DM6*1000</f>
        <v>5000</v>
      </c>
      <c r="DP6" s="39">
        <v>0</v>
      </c>
      <c r="DQ6" s="11">
        <v>0</v>
      </c>
      <c r="DR6" s="38">
        <v>0</v>
      </c>
      <c r="DS6" s="6">
        <f t="shared" ref="DS6:DS37" si="1">C6+I6+R6+U6+AG6+AM6+AP6+AY6+BE6+BK6+BW6+CC6+CO6+CU6+CX6+DA6+DJ6+DP6</f>
        <v>0</v>
      </c>
      <c r="DT6" s="13">
        <f t="shared" ref="DT6:DT37" si="2">D6+J6+S6+V6+AH6+AN6+AQ6+AZ6+BF6+BL6+BX6+CD6+CP6+CV6+CY6+DB6+DK6+DQ6</f>
        <v>0</v>
      </c>
      <c r="DU6" s="4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8">
        <v>2004</v>
      </c>
      <c r="B7" s="49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9">
        <v>0</v>
      </c>
      <c r="P7" s="11">
        <v>0</v>
      </c>
      <c r="Q7" s="38">
        <v>0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0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0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7">
        <v>1</v>
      </c>
      <c r="DK7" s="12">
        <v>10</v>
      </c>
      <c r="DL7" s="38">
        <f t="shared" ref="DL7:DL15" si="3">DK7/DJ7*1000</f>
        <v>10000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6">
        <f t="shared" si="1"/>
        <v>1</v>
      </c>
      <c r="DT7" s="13">
        <f t="shared" si="2"/>
        <v>10</v>
      </c>
      <c r="DU7" s="4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8">
        <v>2004</v>
      </c>
      <c r="B8" s="49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0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9">
        <v>0</v>
      </c>
      <c r="V8" s="11">
        <v>0</v>
      </c>
      <c r="W8" s="38">
        <v>0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9">
        <v>0</v>
      </c>
      <c r="BC8" s="11">
        <v>0</v>
      </c>
      <c r="BD8" s="38">
        <v>0</v>
      </c>
      <c r="BE8" s="39">
        <v>0</v>
      </c>
      <c r="BF8" s="11">
        <v>0</v>
      </c>
      <c r="BG8" s="38">
        <v>0</v>
      </c>
      <c r="BH8" s="39">
        <v>0</v>
      </c>
      <c r="BI8" s="11">
        <v>0</v>
      </c>
      <c r="BJ8" s="38">
        <v>0</v>
      </c>
      <c r="BK8" s="39">
        <v>0</v>
      </c>
      <c r="BL8" s="11">
        <v>0</v>
      </c>
      <c r="BM8" s="38">
        <v>0</v>
      </c>
      <c r="BN8" s="39">
        <v>0</v>
      </c>
      <c r="BO8" s="11">
        <v>0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0</v>
      </c>
      <c r="BY8" s="38">
        <v>0</v>
      </c>
      <c r="BZ8" s="39">
        <v>0</v>
      </c>
      <c r="CA8" s="11">
        <v>0</v>
      </c>
      <c r="CB8" s="38">
        <v>0</v>
      </c>
      <c r="CC8" s="39">
        <v>0</v>
      </c>
      <c r="CD8" s="11">
        <v>0</v>
      </c>
      <c r="CE8" s="38">
        <v>0</v>
      </c>
      <c r="CF8" s="39">
        <v>0</v>
      </c>
      <c r="CG8" s="11">
        <v>0</v>
      </c>
      <c r="CH8" s="38">
        <v>0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7">
        <v>1</v>
      </c>
      <c r="DK8" s="12">
        <v>8</v>
      </c>
      <c r="DL8" s="38">
        <f t="shared" si="3"/>
        <v>8000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6">
        <f t="shared" si="1"/>
        <v>1</v>
      </c>
      <c r="DT8" s="13">
        <f t="shared" si="2"/>
        <v>8</v>
      </c>
      <c r="DU8" s="4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8">
        <v>2004</v>
      </c>
      <c r="B9" s="49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9">
        <v>0</v>
      </c>
      <c r="P9" s="11">
        <v>0</v>
      </c>
      <c r="Q9" s="38">
        <v>0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9">
        <v>0</v>
      </c>
      <c r="AZ9" s="11">
        <v>0</v>
      </c>
      <c r="BA9" s="38">
        <v>0</v>
      </c>
      <c r="BB9" s="39">
        <v>0</v>
      </c>
      <c r="BC9" s="11">
        <v>0</v>
      </c>
      <c r="BD9" s="38">
        <v>0</v>
      </c>
      <c r="BE9" s="39">
        <v>0</v>
      </c>
      <c r="BF9" s="11">
        <v>0</v>
      </c>
      <c r="BG9" s="38">
        <v>0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v>0</v>
      </c>
      <c r="CC9" s="39">
        <v>0</v>
      </c>
      <c r="CD9" s="11">
        <v>0</v>
      </c>
      <c r="CE9" s="38">
        <v>0</v>
      </c>
      <c r="CF9" s="39">
        <v>0</v>
      </c>
      <c r="CG9" s="11">
        <v>0</v>
      </c>
      <c r="CH9" s="38">
        <v>0</v>
      </c>
      <c r="CI9" s="39">
        <v>0</v>
      </c>
      <c r="CJ9" s="11">
        <v>0</v>
      </c>
      <c r="CK9" s="38">
        <v>0</v>
      </c>
      <c r="CL9" s="39">
        <v>0</v>
      </c>
      <c r="CM9" s="11">
        <v>0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7">
        <v>1</v>
      </c>
      <c r="CY9" s="12">
        <v>1</v>
      </c>
      <c r="CZ9" s="38">
        <f t="shared" ref="CZ9" si="4">CY9/CX9*1000</f>
        <v>1000</v>
      </c>
      <c r="DA9" s="39">
        <v>0</v>
      </c>
      <c r="DB9" s="11">
        <v>0</v>
      </c>
      <c r="DC9" s="38">
        <v>0</v>
      </c>
      <c r="DD9" s="37">
        <v>0</v>
      </c>
      <c r="DE9" s="12">
        <v>0</v>
      </c>
      <c r="DF9" s="38">
        <v>0</v>
      </c>
      <c r="DG9" s="37">
        <v>0</v>
      </c>
      <c r="DH9" s="12">
        <v>0</v>
      </c>
      <c r="DI9" s="38">
        <v>0</v>
      </c>
      <c r="DJ9" s="37">
        <v>1</v>
      </c>
      <c r="DK9" s="12">
        <v>7</v>
      </c>
      <c r="DL9" s="38">
        <f t="shared" si="3"/>
        <v>7000</v>
      </c>
      <c r="DM9" s="37">
        <v>3</v>
      </c>
      <c r="DN9" s="12">
        <v>15</v>
      </c>
      <c r="DO9" s="38">
        <f t="shared" ref="DO9" si="5">DN9/DM9*1000</f>
        <v>5000</v>
      </c>
      <c r="DP9" s="39">
        <v>0</v>
      </c>
      <c r="DQ9" s="11">
        <v>0</v>
      </c>
      <c r="DR9" s="38">
        <v>0</v>
      </c>
      <c r="DS9" s="6">
        <f t="shared" si="1"/>
        <v>2</v>
      </c>
      <c r="DT9" s="13">
        <f t="shared" si="2"/>
        <v>8</v>
      </c>
      <c r="DU9" s="4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8">
        <v>2004</v>
      </c>
      <c r="B10" s="49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9">
        <v>0</v>
      </c>
      <c r="P10" s="11">
        <v>0</v>
      </c>
      <c r="Q10" s="38">
        <v>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9">
        <v>0</v>
      </c>
      <c r="BI10" s="11">
        <v>0</v>
      </c>
      <c r="BJ10" s="38">
        <v>0</v>
      </c>
      <c r="BK10" s="39">
        <v>0</v>
      </c>
      <c r="BL10" s="11">
        <v>0</v>
      </c>
      <c r="BM10" s="38">
        <v>0</v>
      </c>
      <c r="BN10" s="39">
        <v>0</v>
      </c>
      <c r="BO10" s="11">
        <v>0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v>0</v>
      </c>
      <c r="CC10" s="39">
        <v>0</v>
      </c>
      <c r="CD10" s="11">
        <v>0</v>
      </c>
      <c r="CE10" s="38">
        <v>0</v>
      </c>
      <c r="CF10" s="39">
        <v>0</v>
      </c>
      <c r="CG10" s="11">
        <v>0</v>
      </c>
      <c r="CH10" s="38">
        <v>0</v>
      </c>
      <c r="CI10" s="39">
        <v>0</v>
      </c>
      <c r="CJ10" s="11">
        <v>0</v>
      </c>
      <c r="CK10" s="38">
        <v>0</v>
      </c>
      <c r="CL10" s="39">
        <v>0</v>
      </c>
      <c r="CM10" s="11">
        <v>0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6">
        <f t="shared" si="1"/>
        <v>0</v>
      </c>
      <c r="DT10" s="13">
        <f t="shared" si="2"/>
        <v>0</v>
      </c>
      <c r="DU10" s="4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8">
        <v>2004</v>
      </c>
      <c r="B11" s="49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9">
        <v>0</v>
      </c>
      <c r="P11" s="11">
        <v>0</v>
      </c>
      <c r="Q11" s="38">
        <v>0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7">
        <v>1</v>
      </c>
      <c r="AQ11" s="12">
        <v>4</v>
      </c>
      <c r="AR11" s="38">
        <f t="shared" ref="AR11" si="6">AQ11/AP11*1000</f>
        <v>4000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9">
        <v>0</v>
      </c>
      <c r="BI11" s="11">
        <v>0</v>
      </c>
      <c r="BJ11" s="38">
        <v>0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9">
        <v>0</v>
      </c>
      <c r="BX11" s="11">
        <v>0</v>
      </c>
      <c r="BY11" s="38">
        <v>0</v>
      </c>
      <c r="BZ11" s="39">
        <v>0</v>
      </c>
      <c r="CA11" s="11">
        <v>0</v>
      </c>
      <c r="CB11" s="38">
        <v>0</v>
      </c>
      <c r="CC11" s="39">
        <v>0</v>
      </c>
      <c r="CD11" s="11">
        <v>0</v>
      </c>
      <c r="CE11" s="38">
        <v>0</v>
      </c>
      <c r="CF11" s="39">
        <v>0</v>
      </c>
      <c r="CG11" s="11">
        <v>0</v>
      </c>
      <c r="CH11" s="38">
        <v>0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6">
        <f t="shared" si="1"/>
        <v>1</v>
      </c>
      <c r="DT11" s="13">
        <f t="shared" si="2"/>
        <v>4</v>
      </c>
      <c r="DU11" s="4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8">
        <v>2004</v>
      </c>
      <c r="B12" s="49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9">
        <v>0</v>
      </c>
      <c r="P12" s="11">
        <v>0</v>
      </c>
      <c r="Q12" s="38">
        <v>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9">
        <v>0</v>
      </c>
      <c r="AK12" s="11">
        <v>0</v>
      </c>
      <c r="AL12" s="38">
        <v>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0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9">
        <v>0</v>
      </c>
      <c r="BX12" s="11">
        <v>0</v>
      </c>
      <c r="BY12" s="38">
        <v>0</v>
      </c>
      <c r="BZ12" s="39">
        <v>0</v>
      </c>
      <c r="CA12" s="11">
        <v>0</v>
      </c>
      <c r="CB12" s="38"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9">
        <v>0</v>
      </c>
      <c r="CM12" s="11">
        <v>0</v>
      </c>
      <c r="CN12" s="38">
        <v>0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v>0</v>
      </c>
      <c r="DD12" s="37">
        <v>0</v>
      </c>
      <c r="DE12" s="12">
        <v>0</v>
      </c>
      <c r="DF12" s="38">
        <v>0</v>
      </c>
      <c r="DG12" s="37">
        <v>0</v>
      </c>
      <c r="DH12" s="12">
        <v>0</v>
      </c>
      <c r="DI12" s="38">
        <v>0</v>
      </c>
      <c r="DJ12" s="37">
        <v>115</v>
      </c>
      <c r="DK12" s="12">
        <v>724</v>
      </c>
      <c r="DL12" s="38">
        <f t="shared" si="3"/>
        <v>6295.652173913044</v>
      </c>
      <c r="DM12" s="37">
        <v>5</v>
      </c>
      <c r="DN12" s="12">
        <v>20</v>
      </c>
      <c r="DO12" s="38">
        <f t="shared" ref="DO12" si="7">DN12/DM12*1000</f>
        <v>4000</v>
      </c>
      <c r="DP12" s="39">
        <v>0</v>
      </c>
      <c r="DQ12" s="11">
        <v>0</v>
      </c>
      <c r="DR12" s="38">
        <v>0</v>
      </c>
      <c r="DS12" s="6">
        <f t="shared" si="1"/>
        <v>115</v>
      </c>
      <c r="DT12" s="13">
        <f t="shared" si="2"/>
        <v>724</v>
      </c>
      <c r="DU12" s="4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8">
        <v>2004</v>
      </c>
      <c r="B13" s="49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0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0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9">
        <v>0</v>
      </c>
      <c r="BX13" s="11">
        <v>0</v>
      </c>
      <c r="BY13" s="38">
        <v>0</v>
      </c>
      <c r="BZ13" s="39">
        <v>0</v>
      </c>
      <c r="CA13" s="11">
        <v>0</v>
      </c>
      <c r="CB13" s="38">
        <v>0</v>
      </c>
      <c r="CC13" s="39">
        <v>0</v>
      </c>
      <c r="CD13" s="11">
        <v>0</v>
      </c>
      <c r="CE13" s="38">
        <v>0</v>
      </c>
      <c r="CF13" s="39">
        <v>0</v>
      </c>
      <c r="CG13" s="11">
        <v>0</v>
      </c>
      <c r="CH13" s="38">
        <v>0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0</v>
      </c>
      <c r="DI13" s="38">
        <v>0</v>
      </c>
      <c r="DJ13" s="37">
        <v>2</v>
      </c>
      <c r="DK13" s="12">
        <v>20</v>
      </c>
      <c r="DL13" s="38">
        <f t="shared" si="3"/>
        <v>10000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6">
        <f t="shared" si="1"/>
        <v>2</v>
      </c>
      <c r="DT13" s="13">
        <f t="shared" si="2"/>
        <v>20</v>
      </c>
      <c r="DU13" s="4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8">
        <v>2004</v>
      </c>
      <c r="B14" s="49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9">
        <v>0</v>
      </c>
      <c r="P14" s="11">
        <v>0</v>
      </c>
      <c r="Q14" s="38">
        <v>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7">
        <v>1</v>
      </c>
      <c r="AN14" s="12">
        <v>6</v>
      </c>
      <c r="AO14" s="38">
        <f t="shared" ref="AO14" si="8">AN14/AM14*1000</f>
        <v>6000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9">
        <v>0</v>
      </c>
      <c r="BI14" s="11">
        <v>0</v>
      </c>
      <c r="BJ14" s="38">
        <v>0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9">
        <v>0</v>
      </c>
      <c r="BX14" s="11">
        <v>0</v>
      </c>
      <c r="BY14" s="38">
        <v>0</v>
      </c>
      <c r="BZ14" s="39">
        <v>0</v>
      </c>
      <c r="CA14" s="11">
        <v>0</v>
      </c>
      <c r="CB14" s="38"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0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v>0</v>
      </c>
      <c r="DD14" s="37">
        <v>0</v>
      </c>
      <c r="DE14" s="12">
        <v>0</v>
      </c>
      <c r="DF14" s="38">
        <v>0</v>
      </c>
      <c r="DG14" s="37">
        <v>0</v>
      </c>
      <c r="DH14" s="12">
        <v>0</v>
      </c>
      <c r="DI14" s="38">
        <v>0</v>
      </c>
      <c r="DJ14" s="37">
        <v>1</v>
      </c>
      <c r="DK14" s="12">
        <v>17</v>
      </c>
      <c r="DL14" s="38">
        <f t="shared" si="3"/>
        <v>17000</v>
      </c>
      <c r="DM14" s="37">
        <v>5</v>
      </c>
      <c r="DN14" s="12">
        <v>19</v>
      </c>
      <c r="DO14" s="38">
        <f t="shared" ref="DO14:DO17" si="9">DN14/DM14*1000</f>
        <v>3800</v>
      </c>
      <c r="DP14" s="39">
        <v>0</v>
      </c>
      <c r="DQ14" s="11">
        <v>0</v>
      </c>
      <c r="DR14" s="38">
        <v>0</v>
      </c>
      <c r="DS14" s="6">
        <f t="shared" si="1"/>
        <v>2</v>
      </c>
      <c r="DT14" s="13">
        <f t="shared" si="2"/>
        <v>23</v>
      </c>
      <c r="DU14" s="4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8">
        <v>2004</v>
      </c>
      <c r="B15" s="49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9">
        <v>0</v>
      </c>
      <c r="P15" s="11">
        <v>0</v>
      </c>
      <c r="Q15" s="38">
        <v>0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0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9">
        <v>0</v>
      </c>
      <c r="BI15" s="11">
        <v>0</v>
      </c>
      <c r="BJ15" s="38">
        <v>0</v>
      </c>
      <c r="BK15" s="39">
        <v>0</v>
      </c>
      <c r="BL15" s="11">
        <v>0</v>
      </c>
      <c r="BM15" s="38">
        <v>0</v>
      </c>
      <c r="BN15" s="39">
        <v>0</v>
      </c>
      <c r="BO15" s="11">
        <v>0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9">
        <v>0</v>
      </c>
      <c r="BX15" s="11">
        <v>0</v>
      </c>
      <c r="BY15" s="38">
        <v>0</v>
      </c>
      <c r="BZ15" s="39">
        <v>0</v>
      </c>
      <c r="CA15" s="11">
        <v>0</v>
      </c>
      <c r="CB15" s="38"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0</v>
      </c>
      <c r="CT15" s="38">
        <v>0</v>
      </c>
      <c r="CU15" s="37">
        <v>4</v>
      </c>
      <c r="CV15" s="12">
        <v>27</v>
      </c>
      <c r="CW15" s="38">
        <f t="shared" ref="CW15" si="10">CV15/CU15*1000</f>
        <v>6750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v>0</v>
      </c>
      <c r="DD15" s="37">
        <v>0</v>
      </c>
      <c r="DE15" s="12">
        <v>0</v>
      </c>
      <c r="DF15" s="38">
        <v>0</v>
      </c>
      <c r="DG15" s="37">
        <v>0</v>
      </c>
      <c r="DH15" s="12">
        <v>0</v>
      </c>
      <c r="DI15" s="38">
        <v>0</v>
      </c>
      <c r="DJ15" s="37">
        <v>36</v>
      </c>
      <c r="DK15" s="12">
        <v>237</v>
      </c>
      <c r="DL15" s="38">
        <f t="shared" si="3"/>
        <v>6583.333333333333</v>
      </c>
      <c r="DM15" s="37">
        <v>5</v>
      </c>
      <c r="DN15" s="12">
        <v>21</v>
      </c>
      <c r="DO15" s="38">
        <f t="shared" si="9"/>
        <v>4200</v>
      </c>
      <c r="DP15" s="39">
        <v>0</v>
      </c>
      <c r="DQ15" s="11">
        <v>0</v>
      </c>
      <c r="DR15" s="38">
        <v>0</v>
      </c>
      <c r="DS15" s="6">
        <f t="shared" si="1"/>
        <v>40</v>
      </c>
      <c r="DT15" s="13">
        <f t="shared" si="2"/>
        <v>264</v>
      </c>
      <c r="DU15" s="4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8">
        <v>2004</v>
      </c>
      <c r="B16" s="49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9">
        <v>0</v>
      </c>
      <c r="P16" s="11">
        <v>0</v>
      </c>
      <c r="Q16" s="38">
        <v>0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9">
        <v>0</v>
      </c>
      <c r="AK16" s="11">
        <v>0</v>
      </c>
      <c r="AL16" s="38"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9">
        <v>0</v>
      </c>
      <c r="BI16" s="11">
        <v>0</v>
      </c>
      <c r="BJ16" s="38">
        <v>0</v>
      </c>
      <c r="BK16" s="39">
        <v>0</v>
      </c>
      <c r="BL16" s="11">
        <v>0</v>
      </c>
      <c r="BM16" s="38">
        <v>0</v>
      </c>
      <c r="BN16" s="39">
        <v>0</v>
      </c>
      <c r="BO16" s="11">
        <v>0</v>
      </c>
      <c r="BP16" s="38">
        <v>0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0</v>
      </c>
      <c r="BY16" s="38">
        <v>0</v>
      </c>
      <c r="BZ16" s="39">
        <v>0</v>
      </c>
      <c r="CA16" s="11">
        <v>0</v>
      </c>
      <c r="CB16" s="38">
        <v>0</v>
      </c>
      <c r="CC16" s="39">
        <v>0</v>
      </c>
      <c r="CD16" s="11">
        <v>0</v>
      </c>
      <c r="CE16" s="38">
        <v>0</v>
      </c>
      <c r="CF16" s="39">
        <v>0</v>
      </c>
      <c r="CG16" s="11">
        <v>0</v>
      </c>
      <c r="CH16" s="38">
        <v>0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v>0</v>
      </c>
      <c r="DD16" s="37">
        <v>0</v>
      </c>
      <c r="DE16" s="12">
        <v>0</v>
      </c>
      <c r="DF16" s="38">
        <v>0</v>
      </c>
      <c r="DG16" s="37">
        <v>0</v>
      </c>
      <c r="DH16" s="12">
        <v>0</v>
      </c>
      <c r="DI16" s="38">
        <v>0</v>
      </c>
      <c r="DJ16" s="39">
        <v>0</v>
      </c>
      <c r="DK16" s="11">
        <v>0</v>
      </c>
      <c r="DL16" s="38">
        <v>0</v>
      </c>
      <c r="DM16" s="37">
        <v>7</v>
      </c>
      <c r="DN16" s="12">
        <v>29</v>
      </c>
      <c r="DO16" s="38">
        <f t="shared" si="9"/>
        <v>4142.8571428571431</v>
      </c>
      <c r="DP16" s="39">
        <v>0</v>
      </c>
      <c r="DQ16" s="11">
        <v>0</v>
      </c>
      <c r="DR16" s="38">
        <v>0</v>
      </c>
      <c r="DS16" s="6">
        <f t="shared" si="1"/>
        <v>0</v>
      </c>
      <c r="DT16" s="13">
        <f t="shared" si="2"/>
        <v>0</v>
      </c>
      <c r="DU16" s="4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8">
        <v>2004</v>
      </c>
      <c r="B17" s="49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9">
        <v>0</v>
      </c>
      <c r="P17" s="11">
        <v>0</v>
      </c>
      <c r="Q17" s="38">
        <v>0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0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9">
        <v>0</v>
      </c>
      <c r="BI17" s="11">
        <v>0</v>
      </c>
      <c r="BJ17" s="38">
        <v>0</v>
      </c>
      <c r="BK17" s="39">
        <v>0</v>
      </c>
      <c r="BL17" s="11">
        <v>0</v>
      </c>
      <c r="BM17" s="38">
        <v>0</v>
      </c>
      <c r="BN17" s="39">
        <v>0</v>
      </c>
      <c r="BO17" s="11">
        <v>0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v>0</v>
      </c>
      <c r="CC17" s="39">
        <v>0</v>
      </c>
      <c r="CD17" s="11">
        <v>0</v>
      </c>
      <c r="CE17" s="38">
        <v>0</v>
      </c>
      <c r="CF17" s="39">
        <v>0</v>
      </c>
      <c r="CG17" s="11">
        <v>0</v>
      </c>
      <c r="CH17" s="38">
        <v>0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v>0</v>
      </c>
      <c r="DD17" s="37">
        <v>0</v>
      </c>
      <c r="DE17" s="12">
        <v>0</v>
      </c>
      <c r="DF17" s="38">
        <v>0</v>
      </c>
      <c r="DG17" s="37">
        <v>0</v>
      </c>
      <c r="DH17" s="12">
        <v>0</v>
      </c>
      <c r="DI17" s="38">
        <v>0</v>
      </c>
      <c r="DJ17" s="39">
        <v>0</v>
      </c>
      <c r="DK17" s="11">
        <v>0</v>
      </c>
      <c r="DL17" s="38">
        <v>0</v>
      </c>
      <c r="DM17" s="37">
        <v>14</v>
      </c>
      <c r="DN17" s="12">
        <v>57</v>
      </c>
      <c r="DO17" s="38">
        <f t="shared" si="9"/>
        <v>4071.4285714285711</v>
      </c>
      <c r="DP17" s="39">
        <v>0</v>
      </c>
      <c r="DQ17" s="11">
        <v>0</v>
      </c>
      <c r="DR17" s="38">
        <v>0</v>
      </c>
      <c r="DS17" s="6">
        <f t="shared" si="1"/>
        <v>0</v>
      </c>
      <c r="DT17" s="13">
        <f t="shared" si="2"/>
        <v>0</v>
      </c>
      <c r="DU17" s="4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0"/>
      <c r="B18" s="51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 t="shared" ref="I18:J18" si="11">SUM(I6:I17)</f>
        <v>0</v>
      </c>
      <c r="J18" s="32">
        <f t="shared" si="11"/>
        <v>0</v>
      </c>
      <c r="K18" s="41"/>
      <c r="L18" s="40">
        <f t="shared" ref="L18:M18" si="12">SUM(L6:L17)</f>
        <v>0</v>
      </c>
      <c r="M18" s="32">
        <f t="shared" si="12"/>
        <v>0</v>
      </c>
      <c r="N18" s="41"/>
      <c r="O18" s="40">
        <f t="shared" ref="O18:P18" si="13">SUM(O6:O17)</f>
        <v>0</v>
      </c>
      <c r="P18" s="32">
        <f t="shared" si="13"/>
        <v>0</v>
      </c>
      <c r="Q18" s="41"/>
      <c r="R18" s="40">
        <f t="shared" ref="R18:S18" si="14">SUM(R6:R17)</f>
        <v>0</v>
      </c>
      <c r="S18" s="32">
        <f t="shared" si="14"/>
        <v>0</v>
      </c>
      <c r="T18" s="41"/>
      <c r="U18" s="40">
        <f t="shared" ref="U18:V18" si="15">SUM(U6:U17)</f>
        <v>0</v>
      </c>
      <c r="V18" s="32">
        <f t="shared" si="15"/>
        <v>0</v>
      </c>
      <c r="W18" s="41"/>
      <c r="X18" s="40">
        <f t="shared" ref="X18:Y18" si="16">SUM(X6:X17)</f>
        <v>0</v>
      </c>
      <c r="Y18" s="32">
        <f t="shared" si="16"/>
        <v>0</v>
      </c>
      <c r="Z18" s="41"/>
      <c r="AA18" s="40">
        <f t="shared" ref="AA18:AB18" si="17">SUM(AA6:AA17)</f>
        <v>0</v>
      </c>
      <c r="AB18" s="32">
        <f t="shared" si="17"/>
        <v>0</v>
      </c>
      <c r="AC18" s="41"/>
      <c r="AD18" s="40">
        <f t="shared" ref="AD18:AE18" si="18">SUM(AD6:AD17)</f>
        <v>0</v>
      </c>
      <c r="AE18" s="32">
        <f t="shared" si="18"/>
        <v>0</v>
      </c>
      <c r="AF18" s="41"/>
      <c r="AG18" s="40">
        <f t="shared" ref="AG18:AH18" si="19">SUM(AG6:AG17)</f>
        <v>0</v>
      </c>
      <c r="AH18" s="32">
        <f t="shared" si="19"/>
        <v>0</v>
      </c>
      <c r="AI18" s="41"/>
      <c r="AJ18" s="40">
        <f t="shared" ref="AJ18:AK18" si="20">SUM(AJ6:AJ17)</f>
        <v>0</v>
      </c>
      <c r="AK18" s="32">
        <f t="shared" si="20"/>
        <v>0</v>
      </c>
      <c r="AL18" s="41"/>
      <c r="AM18" s="40">
        <f t="shared" ref="AM18:AN18" si="21">SUM(AM6:AM17)</f>
        <v>1</v>
      </c>
      <c r="AN18" s="32">
        <f t="shared" si="21"/>
        <v>6</v>
      </c>
      <c r="AO18" s="41"/>
      <c r="AP18" s="40">
        <f t="shared" ref="AP18:AQ18" si="22">SUM(AP6:AP17)</f>
        <v>1</v>
      </c>
      <c r="AQ18" s="32">
        <f t="shared" si="22"/>
        <v>4</v>
      </c>
      <c r="AR18" s="41"/>
      <c r="AS18" s="40">
        <f t="shared" ref="AS18:AT18" si="23">SUM(AS6:AS17)</f>
        <v>0</v>
      </c>
      <c r="AT18" s="32">
        <f t="shared" si="23"/>
        <v>0</v>
      </c>
      <c r="AU18" s="41"/>
      <c r="AV18" s="40">
        <f t="shared" ref="AV18:AW18" si="24">SUM(AV6:AV17)</f>
        <v>0</v>
      </c>
      <c r="AW18" s="32">
        <f t="shared" si="24"/>
        <v>0</v>
      </c>
      <c r="AX18" s="41"/>
      <c r="AY18" s="40">
        <f t="shared" ref="AY18:AZ18" si="25">SUM(AY6:AY17)</f>
        <v>0</v>
      </c>
      <c r="AZ18" s="32">
        <f t="shared" si="25"/>
        <v>0</v>
      </c>
      <c r="BA18" s="41"/>
      <c r="BB18" s="40">
        <f t="shared" ref="BB18:BC18" si="26">SUM(BB6:BB17)</f>
        <v>0</v>
      </c>
      <c r="BC18" s="32">
        <f t="shared" si="26"/>
        <v>0</v>
      </c>
      <c r="BD18" s="41"/>
      <c r="BE18" s="40">
        <f t="shared" ref="BE18:BF18" si="27">SUM(BE6:BE17)</f>
        <v>0</v>
      </c>
      <c r="BF18" s="32">
        <f t="shared" si="27"/>
        <v>0</v>
      </c>
      <c r="BG18" s="41"/>
      <c r="BH18" s="40">
        <v>0</v>
      </c>
      <c r="BI18" s="32">
        <v>0</v>
      </c>
      <c r="BJ18" s="41"/>
      <c r="BK18" s="40">
        <f t="shared" ref="BK18:BL18" si="28">SUM(BK6:BK17)</f>
        <v>0</v>
      </c>
      <c r="BL18" s="32">
        <f t="shared" si="28"/>
        <v>0</v>
      </c>
      <c r="BM18" s="41"/>
      <c r="BN18" s="40">
        <f t="shared" ref="BN18:BO18" si="29">SUM(BN6:BN17)</f>
        <v>0</v>
      </c>
      <c r="BO18" s="32">
        <f t="shared" si="29"/>
        <v>0</v>
      </c>
      <c r="BP18" s="41"/>
      <c r="BQ18" s="40">
        <f t="shared" ref="BQ18:BR18" si="30">SUM(BQ6:BQ17)</f>
        <v>0</v>
      </c>
      <c r="BR18" s="32">
        <f t="shared" si="30"/>
        <v>0</v>
      </c>
      <c r="BS18" s="41"/>
      <c r="BT18" s="40">
        <f t="shared" ref="BT18:BU18" si="31">SUM(BT6:BT17)</f>
        <v>0</v>
      </c>
      <c r="BU18" s="32">
        <f t="shared" si="31"/>
        <v>0</v>
      </c>
      <c r="BV18" s="41"/>
      <c r="BW18" s="40">
        <f t="shared" ref="BW18:BX18" si="32">SUM(BW6:BW17)</f>
        <v>0</v>
      </c>
      <c r="BX18" s="32">
        <f t="shared" si="32"/>
        <v>0</v>
      </c>
      <c r="BY18" s="41"/>
      <c r="BZ18" s="40">
        <f t="shared" ref="BZ18:CA18" si="33">SUM(BZ6:BZ17)</f>
        <v>0</v>
      </c>
      <c r="CA18" s="32">
        <f t="shared" si="33"/>
        <v>0</v>
      </c>
      <c r="CB18" s="41"/>
      <c r="CC18" s="40">
        <f t="shared" ref="CC18:CD18" si="34">SUM(CC6:CC17)</f>
        <v>0</v>
      </c>
      <c r="CD18" s="32">
        <f t="shared" si="34"/>
        <v>0</v>
      </c>
      <c r="CE18" s="41"/>
      <c r="CF18" s="40">
        <f t="shared" ref="CF18:CG18" si="35">SUM(CF6:CF17)</f>
        <v>0</v>
      </c>
      <c r="CG18" s="32">
        <f t="shared" si="35"/>
        <v>0</v>
      </c>
      <c r="CH18" s="41"/>
      <c r="CI18" s="40">
        <f t="shared" ref="CI18:CJ18" si="36">SUM(CI6:CI17)</f>
        <v>0</v>
      </c>
      <c r="CJ18" s="32">
        <f t="shared" si="36"/>
        <v>0</v>
      </c>
      <c r="CK18" s="41"/>
      <c r="CL18" s="40">
        <f t="shared" ref="CL18:CM18" si="37">SUM(CL6:CL17)</f>
        <v>0</v>
      </c>
      <c r="CM18" s="32">
        <f t="shared" si="37"/>
        <v>0</v>
      </c>
      <c r="CN18" s="41"/>
      <c r="CO18" s="40">
        <f t="shared" ref="CO18:CP18" si="38">SUM(CO6:CO17)</f>
        <v>0</v>
      </c>
      <c r="CP18" s="32">
        <f t="shared" si="38"/>
        <v>0</v>
      </c>
      <c r="CQ18" s="41"/>
      <c r="CR18" s="40">
        <v>0</v>
      </c>
      <c r="CS18" s="32">
        <v>0</v>
      </c>
      <c r="CT18" s="41"/>
      <c r="CU18" s="40">
        <f t="shared" ref="CU18:CV18" si="39">SUM(CU6:CU17)</f>
        <v>4</v>
      </c>
      <c r="CV18" s="32">
        <f t="shared" si="39"/>
        <v>27</v>
      </c>
      <c r="CW18" s="41"/>
      <c r="CX18" s="40">
        <f t="shared" ref="CX18:CY18" si="40">SUM(CX6:CX17)</f>
        <v>1</v>
      </c>
      <c r="CY18" s="32">
        <f t="shared" si="40"/>
        <v>1</v>
      </c>
      <c r="CZ18" s="41"/>
      <c r="DA18" s="40">
        <f t="shared" ref="DA18:DB18" si="41">SUM(DA6:DA17)</f>
        <v>0</v>
      </c>
      <c r="DB18" s="32">
        <f t="shared" si="41"/>
        <v>0</v>
      </c>
      <c r="DC18" s="41"/>
      <c r="DD18" s="40">
        <f t="shared" ref="DD18:DE18" si="42">SUM(DD6:DD17)</f>
        <v>0</v>
      </c>
      <c r="DE18" s="32">
        <f t="shared" si="42"/>
        <v>0</v>
      </c>
      <c r="DF18" s="41"/>
      <c r="DG18" s="40">
        <f t="shared" ref="DG18:DH18" si="43">SUM(DG6:DG17)</f>
        <v>0</v>
      </c>
      <c r="DH18" s="32">
        <f t="shared" si="43"/>
        <v>0</v>
      </c>
      <c r="DI18" s="41"/>
      <c r="DJ18" s="40">
        <f t="shared" ref="DJ18:DK18" si="44">SUM(DJ6:DJ17)</f>
        <v>157</v>
      </c>
      <c r="DK18" s="32">
        <f t="shared" si="44"/>
        <v>1023</v>
      </c>
      <c r="DL18" s="41"/>
      <c r="DM18" s="40">
        <f t="shared" ref="DM18:DN18" si="45">SUM(DM6:DM17)</f>
        <v>40</v>
      </c>
      <c r="DN18" s="32">
        <f t="shared" si="45"/>
        <v>166</v>
      </c>
      <c r="DO18" s="41"/>
      <c r="DP18" s="40">
        <f t="shared" ref="DP18:DQ18" si="46">SUM(DP6:DP17)</f>
        <v>0</v>
      </c>
      <c r="DQ18" s="32">
        <f t="shared" si="46"/>
        <v>0</v>
      </c>
      <c r="DR18" s="41"/>
      <c r="DS18" s="33">
        <f t="shared" si="1"/>
        <v>164</v>
      </c>
      <c r="DT18" s="34">
        <f t="shared" si="2"/>
        <v>1061</v>
      </c>
      <c r="DU18" s="4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52">
        <v>2005</v>
      </c>
      <c r="B19" s="53" t="s">
        <v>5</v>
      </c>
      <c r="C19" s="44">
        <v>0</v>
      </c>
      <c r="D19" s="30">
        <v>0</v>
      </c>
      <c r="E19" s="43">
        <v>0</v>
      </c>
      <c r="F19" s="44">
        <v>0</v>
      </c>
      <c r="G19" s="30">
        <v>0</v>
      </c>
      <c r="H19" s="43">
        <v>0</v>
      </c>
      <c r="I19" s="44">
        <v>0</v>
      </c>
      <c r="J19" s="30">
        <v>0</v>
      </c>
      <c r="K19" s="43">
        <v>0</v>
      </c>
      <c r="L19" s="44">
        <v>0</v>
      </c>
      <c r="M19" s="30">
        <v>0</v>
      </c>
      <c r="N19" s="43">
        <v>0</v>
      </c>
      <c r="O19" s="44">
        <v>0</v>
      </c>
      <c r="P19" s="30">
        <v>0</v>
      </c>
      <c r="Q19" s="43">
        <v>0</v>
      </c>
      <c r="R19" s="44">
        <v>0</v>
      </c>
      <c r="S19" s="30">
        <v>0</v>
      </c>
      <c r="T19" s="43">
        <v>0</v>
      </c>
      <c r="U19" s="44">
        <v>0</v>
      </c>
      <c r="V19" s="30">
        <v>0</v>
      </c>
      <c r="W19" s="43">
        <v>0</v>
      </c>
      <c r="X19" s="44">
        <v>0</v>
      </c>
      <c r="Y19" s="30">
        <v>0</v>
      </c>
      <c r="Z19" s="43">
        <v>0</v>
      </c>
      <c r="AA19" s="44">
        <v>0</v>
      </c>
      <c r="AB19" s="30">
        <v>0</v>
      </c>
      <c r="AC19" s="43">
        <v>0</v>
      </c>
      <c r="AD19" s="44">
        <v>0</v>
      </c>
      <c r="AE19" s="30">
        <v>0</v>
      </c>
      <c r="AF19" s="43">
        <v>0</v>
      </c>
      <c r="AG19" s="44">
        <v>0</v>
      </c>
      <c r="AH19" s="30">
        <v>0</v>
      </c>
      <c r="AI19" s="43">
        <v>0</v>
      </c>
      <c r="AJ19" s="44">
        <v>0</v>
      </c>
      <c r="AK19" s="30">
        <v>0</v>
      </c>
      <c r="AL19" s="43">
        <v>0</v>
      </c>
      <c r="AM19" s="42">
        <v>1</v>
      </c>
      <c r="AN19" s="31">
        <v>3</v>
      </c>
      <c r="AO19" s="43">
        <f t="shared" ref="AO19" si="47">AN19/AM19*1000</f>
        <v>3000</v>
      </c>
      <c r="AP19" s="44">
        <v>0</v>
      </c>
      <c r="AQ19" s="30">
        <v>0</v>
      </c>
      <c r="AR19" s="43">
        <v>0</v>
      </c>
      <c r="AS19" s="44">
        <v>0</v>
      </c>
      <c r="AT19" s="30">
        <v>0</v>
      </c>
      <c r="AU19" s="43">
        <v>0</v>
      </c>
      <c r="AV19" s="44">
        <v>0</v>
      </c>
      <c r="AW19" s="30">
        <v>0</v>
      </c>
      <c r="AX19" s="43">
        <v>0</v>
      </c>
      <c r="AY19" s="44">
        <v>0</v>
      </c>
      <c r="AZ19" s="30">
        <v>0</v>
      </c>
      <c r="BA19" s="43">
        <v>0</v>
      </c>
      <c r="BB19" s="44">
        <v>0</v>
      </c>
      <c r="BC19" s="30">
        <v>0</v>
      </c>
      <c r="BD19" s="43">
        <v>0</v>
      </c>
      <c r="BE19" s="44">
        <v>0</v>
      </c>
      <c r="BF19" s="30">
        <v>0</v>
      </c>
      <c r="BG19" s="43">
        <v>0</v>
      </c>
      <c r="BH19" s="44">
        <v>0</v>
      </c>
      <c r="BI19" s="30">
        <v>0</v>
      </c>
      <c r="BJ19" s="43">
        <v>0</v>
      </c>
      <c r="BK19" s="44">
        <v>0</v>
      </c>
      <c r="BL19" s="30">
        <v>0</v>
      </c>
      <c r="BM19" s="43">
        <v>0</v>
      </c>
      <c r="BN19" s="44">
        <v>0</v>
      </c>
      <c r="BO19" s="30">
        <v>0</v>
      </c>
      <c r="BP19" s="43">
        <v>0</v>
      </c>
      <c r="BQ19" s="44">
        <v>0</v>
      </c>
      <c r="BR19" s="30">
        <v>0</v>
      </c>
      <c r="BS19" s="43">
        <v>0</v>
      </c>
      <c r="BT19" s="44">
        <v>0</v>
      </c>
      <c r="BU19" s="30">
        <v>0</v>
      </c>
      <c r="BV19" s="43">
        <v>0</v>
      </c>
      <c r="BW19" s="44">
        <v>0</v>
      </c>
      <c r="BX19" s="30">
        <v>0</v>
      </c>
      <c r="BY19" s="43">
        <v>0</v>
      </c>
      <c r="BZ19" s="44">
        <v>0</v>
      </c>
      <c r="CA19" s="30">
        <v>0</v>
      </c>
      <c r="CB19" s="43">
        <v>0</v>
      </c>
      <c r="CC19" s="44">
        <v>0</v>
      </c>
      <c r="CD19" s="30">
        <v>0</v>
      </c>
      <c r="CE19" s="43">
        <v>0</v>
      </c>
      <c r="CF19" s="44">
        <v>0</v>
      </c>
      <c r="CG19" s="30">
        <v>0</v>
      </c>
      <c r="CH19" s="43">
        <v>0</v>
      </c>
      <c r="CI19" s="44">
        <v>0</v>
      </c>
      <c r="CJ19" s="30">
        <v>0</v>
      </c>
      <c r="CK19" s="43">
        <v>0</v>
      </c>
      <c r="CL19" s="44">
        <v>0</v>
      </c>
      <c r="CM19" s="30">
        <v>0</v>
      </c>
      <c r="CN19" s="43">
        <v>0</v>
      </c>
      <c r="CO19" s="44">
        <v>0</v>
      </c>
      <c r="CP19" s="30">
        <v>0</v>
      </c>
      <c r="CQ19" s="43">
        <v>0</v>
      </c>
      <c r="CR19" s="44">
        <v>0</v>
      </c>
      <c r="CS19" s="30">
        <v>0</v>
      </c>
      <c r="CT19" s="43">
        <v>0</v>
      </c>
      <c r="CU19" s="44">
        <v>0</v>
      </c>
      <c r="CV19" s="30">
        <v>0</v>
      </c>
      <c r="CW19" s="43">
        <v>0</v>
      </c>
      <c r="CX19" s="44">
        <v>0</v>
      </c>
      <c r="CY19" s="30">
        <v>0</v>
      </c>
      <c r="CZ19" s="43">
        <v>0</v>
      </c>
      <c r="DA19" s="44">
        <v>0</v>
      </c>
      <c r="DB19" s="30">
        <v>0</v>
      </c>
      <c r="DC19" s="43">
        <v>0</v>
      </c>
      <c r="DD19" s="42">
        <v>0</v>
      </c>
      <c r="DE19" s="31">
        <v>0</v>
      </c>
      <c r="DF19" s="43">
        <v>0</v>
      </c>
      <c r="DG19" s="42">
        <v>0</v>
      </c>
      <c r="DH19" s="31">
        <v>0</v>
      </c>
      <c r="DI19" s="43">
        <v>0</v>
      </c>
      <c r="DJ19" s="44">
        <v>0</v>
      </c>
      <c r="DK19" s="30">
        <v>0</v>
      </c>
      <c r="DL19" s="43">
        <v>0</v>
      </c>
      <c r="DM19" s="42">
        <v>7</v>
      </c>
      <c r="DN19" s="31">
        <v>26</v>
      </c>
      <c r="DO19" s="43">
        <f t="shared" ref="DO19:DO22" si="48">DN19/DM19*1000</f>
        <v>3714.2857142857142</v>
      </c>
      <c r="DP19" s="39">
        <v>0</v>
      </c>
      <c r="DQ19" s="11">
        <v>0</v>
      </c>
      <c r="DR19" s="38">
        <v>0</v>
      </c>
      <c r="DS19" s="15">
        <f t="shared" si="1"/>
        <v>1</v>
      </c>
      <c r="DT19" s="16">
        <f t="shared" si="2"/>
        <v>3</v>
      </c>
      <c r="DU19" s="4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48">
        <v>2005</v>
      </c>
      <c r="B20" s="49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9">
        <v>0</v>
      </c>
      <c r="P20" s="11">
        <v>0</v>
      </c>
      <c r="Q20" s="38">
        <v>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9">
        <v>0</v>
      </c>
      <c r="AK20" s="11">
        <v>0</v>
      </c>
      <c r="AL20" s="38">
        <v>0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0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v>0</v>
      </c>
      <c r="DD20" s="37">
        <v>0</v>
      </c>
      <c r="DE20" s="12">
        <v>0</v>
      </c>
      <c r="DF20" s="38">
        <v>0</v>
      </c>
      <c r="DG20" s="37">
        <v>0</v>
      </c>
      <c r="DH20" s="12">
        <v>0</v>
      </c>
      <c r="DI20" s="38">
        <v>0</v>
      </c>
      <c r="DJ20" s="37">
        <v>1</v>
      </c>
      <c r="DK20" s="12">
        <v>7</v>
      </c>
      <c r="DL20" s="38">
        <f t="shared" ref="DL20:DL25" si="49">DK20/DJ20*1000</f>
        <v>7000</v>
      </c>
      <c r="DM20" s="37">
        <v>14</v>
      </c>
      <c r="DN20" s="12">
        <v>56</v>
      </c>
      <c r="DO20" s="38">
        <f t="shared" si="48"/>
        <v>4000</v>
      </c>
      <c r="DP20" s="39">
        <v>0</v>
      </c>
      <c r="DQ20" s="11">
        <v>0</v>
      </c>
      <c r="DR20" s="38">
        <v>0</v>
      </c>
      <c r="DS20" s="6">
        <f t="shared" si="1"/>
        <v>1</v>
      </c>
      <c r="DT20" s="13">
        <f t="shared" si="2"/>
        <v>7</v>
      </c>
      <c r="DU20" s="4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48">
        <v>2005</v>
      </c>
      <c r="B21" s="49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9">
        <v>0</v>
      </c>
      <c r="AK21" s="11">
        <v>0</v>
      </c>
      <c r="AL21" s="38">
        <v>0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9">
        <v>0</v>
      </c>
      <c r="BC21" s="11">
        <v>0</v>
      </c>
      <c r="BD21" s="38">
        <v>0</v>
      </c>
      <c r="BE21" s="39">
        <v>0</v>
      </c>
      <c r="BF21" s="11">
        <v>0</v>
      </c>
      <c r="BG21" s="38">
        <v>0</v>
      </c>
      <c r="BH21" s="39">
        <v>0</v>
      </c>
      <c r="BI21" s="11">
        <v>0</v>
      </c>
      <c r="BJ21" s="38">
        <v>0</v>
      </c>
      <c r="BK21" s="39">
        <v>0</v>
      </c>
      <c r="BL21" s="11">
        <v>0</v>
      </c>
      <c r="BM21" s="38">
        <v>0</v>
      </c>
      <c r="BN21" s="39">
        <v>0</v>
      </c>
      <c r="BO21" s="11">
        <v>0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v>0</v>
      </c>
      <c r="CC21" s="39">
        <v>0</v>
      </c>
      <c r="CD21" s="11">
        <v>0</v>
      </c>
      <c r="CE21" s="38">
        <v>0</v>
      </c>
      <c r="CF21" s="39">
        <v>0</v>
      </c>
      <c r="CG21" s="11">
        <v>0</v>
      </c>
      <c r="CH21" s="38">
        <v>0</v>
      </c>
      <c r="CI21" s="39">
        <v>0</v>
      </c>
      <c r="CJ21" s="11">
        <v>0</v>
      </c>
      <c r="CK21" s="38">
        <v>0</v>
      </c>
      <c r="CL21" s="39">
        <v>0</v>
      </c>
      <c r="CM21" s="11">
        <v>0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v>0</v>
      </c>
      <c r="DD21" s="37">
        <v>0</v>
      </c>
      <c r="DE21" s="12">
        <v>0</v>
      </c>
      <c r="DF21" s="38">
        <v>0</v>
      </c>
      <c r="DG21" s="37">
        <v>0</v>
      </c>
      <c r="DH21" s="12">
        <v>0</v>
      </c>
      <c r="DI21" s="38">
        <v>0</v>
      </c>
      <c r="DJ21" s="37">
        <v>1</v>
      </c>
      <c r="DK21" s="12">
        <v>6</v>
      </c>
      <c r="DL21" s="38">
        <f t="shared" si="49"/>
        <v>6000</v>
      </c>
      <c r="DM21" s="37">
        <v>7</v>
      </c>
      <c r="DN21" s="12">
        <v>30</v>
      </c>
      <c r="DO21" s="38">
        <f t="shared" si="48"/>
        <v>4285.7142857142853</v>
      </c>
      <c r="DP21" s="39">
        <v>0</v>
      </c>
      <c r="DQ21" s="11">
        <v>0</v>
      </c>
      <c r="DR21" s="38">
        <v>0</v>
      </c>
      <c r="DS21" s="6">
        <f t="shared" si="1"/>
        <v>1</v>
      </c>
      <c r="DT21" s="13">
        <f t="shared" si="2"/>
        <v>6</v>
      </c>
      <c r="DU21" s="4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48">
        <v>2005</v>
      </c>
      <c r="B22" s="49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9">
        <v>0</v>
      </c>
      <c r="P22" s="11">
        <v>0</v>
      </c>
      <c r="Q22" s="38">
        <v>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9">
        <v>0</v>
      </c>
      <c r="AK22" s="11">
        <v>0</v>
      </c>
      <c r="AL22" s="38">
        <v>0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0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0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0</v>
      </c>
      <c r="BY22" s="38">
        <v>0</v>
      </c>
      <c r="BZ22" s="39">
        <v>0</v>
      </c>
      <c r="CA22" s="11">
        <v>0</v>
      </c>
      <c r="CB22" s="38">
        <v>0</v>
      </c>
      <c r="CC22" s="39">
        <v>0</v>
      </c>
      <c r="CD22" s="11">
        <v>0</v>
      </c>
      <c r="CE22" s="38">
        <v>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v>0</v>
      </c>
      <c r="DD22" s="37">
        <v>0</v>
      </c>
      <c r="DE22" s="12">
        <v>0</v>
      </c>
      <c r="DF22" s="38">
        <v>0</v>
      </c>
      <c r="DG22" s="37">
        <v>0</v>
      </c>
      <c r="DH22" s="12">
        <v>0</v>
      </c>
      <c r="DI22" s="38">
        <v>0</v>
      </c>
      <c r="DJ22" s="37">
        <v>2</v>
      </c>
      <c r="DK22" s="12">
        <v>7</v>
      </c>
      <c r="DL22" s="38">
        <f t="shared" si="49"/>
        <v>3500</v>
      </c>
      <c r="DM22" s="37">
        <v>7</v>
      </c>
      <c r="DN22" s="12">
        <v>29</v>
      </c>
      <c r="DO22" s="38">
        <f t="shared" si="48"/>
        <v>4142.8571428571431</v>
      </c>
      <c r="DP22" s="39">
        <v>0</v>
      </c>
      <c r="DQ22" s="11">
        <v>0</v>
      </c>
      <c r="DR22" s="38">
        <v>0</v>
      </c>
      <c r="DS22" s="6">
        <f t="shared" si="1"/>
        <v>2</v>
      </c>
      <c r="DT22" s="13">
        <f t="shared" si="2"/>
        <v>7</v>
      </c>
      <c r="DU22" s="4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48">
        <v>2005</v>
      </c>
      <c r="B23" s="49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9">
        <v>0</v>
      </c>
      <c r="P23" s="11">
        <v>0</v>
      </c>
      <c r="Q23" s="38">
        <v>0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9">
        <v>0</v>
      </c>
      <c r="BI23" s="11">
        <v>0</v>
      </c>
      <c r="BJ23" s="38">
        <v>0</v>
      </c>
      <c r="BK23" s="39">
        <v>0</v>
      </c>
      <c r="BL23" s="11">
        <v>0</v>
      </c>
      <c r="BM23" s="38">
        <v>0</v>
      </c>
      <c r="BN23" s="39">
        <v>0</v>
      </c>
      <c r="BO23" s="11">
        <v>0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0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7">
        <v>1</v>
      </c>
      <c r="CY23" s="12">
        <v>1</v>
      </c>
      <c r="CZ23" s="38">
        <f t="shared" ref="CZ23" si="50">CY23/CX23*1000</f>
        <v>1000</v>
      </c>
      <c r="DA23" s="39">
        <v>0</v>
      </c>
      <c r="DB23" s="11">
        <v>0</v>
      </c>
      <c r="DC23" s="38"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1</v>
      </c>
      <c r="DK23" s="12">
        <v>8</v>
      </c>
      <c r="DL23" s="38">
        <f t="shared" si="49"/>
        <v>8000</v>
      </c>
      <c r="DM23" s="39">
        <v>0</v>
      </c>
      <c r="DN23" s="11">
        <v>0</v>
      </c>
      <c r="DO23" s="38">
        <v>0</v>
      </c>
      <c r="DP23" s="39">
        <v>0</v>
      </c>
      <c r="DQ23" s="11">
        <v>0</v>
      </c>
      <c r="DR23" s="38">
        <v>0</v>
      </c>
      <c r="DS23" s="6">
        <f t="shared" si="1"/>
        <v>2</v>
      </c>
      <c r="DT23" s="13">
        <f t="shared" si="2"/>
        <v>9</v>
      </c>
      <c r="DU23" s="4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48">
        <v>2005</v>
      </c>
      <c r="B24" s="49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9">
        <v>0</v>
      </c>
      <c r="P24" s="11">
        <v>0</v>
      </c>
      <c r="Q24" s="38">
        <v>0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0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9">
        <v>0</v>
      </c>
      <c r="BI24" s="11">
        <v>0</v>
      </c>
      <c r="BJ24" s="38">
        <v>0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0</v>
      </c>
      <c r="BY24" s="38">
        <v>0</v>
      </c>
      <c r="BZ24" s="39">
        <v>0</v>
      </c>
      <c r="CA24" s="11">
        <v>0</v>
      </c>
      <c r="CB24" s="38">
        <v>0</v>
      </c>
      <c r="CC24" s="39">
        <v>0</v>
      </c>
      <c r="CD24" s="11">
        <v>0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4</v>
      </c>
      <c r="DK24" s="12">
        <v>26</v>
      </c>
      <c r="DL24" s="38">
        <f t="shared" si="49"/>
        <v>6500</v>
      </c>
      <c r="DM24" s="39">
        <v>0</v>
      </c>
      <c r="DN24" s="11">
        <v>0</v>
      </c>
      <c r="DO24" s="38">
        <v>0</v>
      </c>
      <c r="DP24" s="39">
        <v>0</v>
      </c>
      <c r="DQ24" s="11">
        <v>0</v>
      </c>
      <c r="DR24" s="38">
        <v>0</v>
      </c>
      <c r="DS24" s="6">
        <f t="shared" si="1"/>
        <v>4</v>
      </c>
      <c r="DT24" s="13">
        <f t="shared" si="2"/>
        <v>26</v>
      </c>
      <c r="DU24" s="4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48">
        <v>2005</v>
      </c>
      <c r="B25" s="49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0</v>
      </c>
      <c r="N25" s="38">
        <v>0</v>
      </c>
      <c r="O25" s="39">
        <v>0</v>
      </c>
      <c r="P25" s="11">
        <v>0</v>
      </c>
      <c r="Q25" s="38">
        <v>0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9">
        <v>0</v>
      </c>
      <c r="AK25" s="11">
        <v>0</v>
      </c>
      <c r="AL25" s="38">
        <v>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9">
        <v>0</v>
      </c>
      <c r="BI25" s="11">
        <v>0</v>
      </c>
      <c r="BJ25" s="38">
        <v>0</v>
      </c>
      <c r="BK25" s="39">
        <v>0</v>
      </c>
      <c r="BL25" s="11">
        <v>0</v>
      </c>
      <c r="BM25" s="38">
        <v>0</v>
      </c>
      <c r="BN25" s="39">
        <v>0</v>
      </c>
      <c r="BO25" s="11">
        <v>0</v>
      </c>
      <c r="BP25" s="38">
        <v>0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v>0</v>
      </c>
      <c r="CC25" s="39">
        <v>0</v>
      </c>
      <c r="CD25" s="11">
        <v>0</v>
      </c>
      <c r="CE25" s="38">
        <v>0</v>
      </c>
      <c r="CF25" s="39">
        <v>0</v>
      </c>
      <c r="CG25" s="11">
        <v>0</v>
      </c>
      <c r="CH25" s="38">
        <v>0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v>0</v>
      </c>
      <c r="DD25" s="37">
        <v>0</v>
      </c>
      <c r="DE25" s="12">
        <v>0</v>
      </c>
      <c r="DF25" s="38">
        <v>0</v>
      </c>
      <c r="DG25" s="37">
        <v>0</v>
      </c>
      <c r="DH25" s="12">
        <v>0</v>
      </c>
      <c r="DI25" s="38">
        <v>0</v>
      </c>
      <c r="DJ25" s="37">
        <v>1</v>
      </c>
      <c r="DK25" s="12">
        <v>16</v>
      </c>
      <c r="DL25" s="38">
        <f t="shared" si="49"/>
        <v>16000</v>
      </c>
      <c r="DM25" s="37">
        <v>17</v>
      </c>
      <c r="DN25" s="12">
        <v>79</v>
      </c>
      <c r="DO25" s="38">
        <f t="shared" ref="DO25:DO30" si="51">DN25/DM25*1000</f>
        <v>4647.0588235294117</v>
      </c>
      <c r="DP25" s="39">
        <v>0</v>
      </c>
      <c r="DQ25" s="11">
        <v>0</v>
      </c>
      <c r="DR25" s="38">
        <v>0</v>
      </c>
      <c r="DS25" s="6">
        <f t="shared" si="1"/>
        <v>1</v>
      </c>
      <c r="DT25" s="13">
        <f t="shared" si="2"/>
        <v>16</v>
      </c>
      <c r="DU25" s="4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48">
        <v>2005</v>
      </c>
      <c r="B26" s="49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9">
        <v>0</v>
      </c>
      <c r="P26" s="11">
        <v>0</v>
      </c>
      <c r="Q26" s="38">
        <v>0</v>
      </c>
      <c r="R26" s="37">
        <v>2</v>
      </c>
      <c r="S26" s="12">
        <v>10</v>
      </c>
      <c r="T26" s="38">
        <f t="shared" ref="T26" si="52">S26/R26*1000</f>
        <v>5000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0</v>
      </c>
      <c r="AK26" s="11">
        <v>0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9">
        <v>0</v>
      </c>
      <c r="BI26" s="11">
        <v>0</v>
      </c>
      <c r="BJ26" s="38">
        <v>0</v>
      </c>
      <c r="BK26" s="39">
        <v>0</v>
      </c>
      <c r="BL26" s="11">
        <v>0</v>
      </c>
      <c r="BM26" s="38">
        <v>0</v>
      </c>
      <c r="BN26" s="39">
        <v>0</v>
      </c>
      <c r="BO26" s="11">
        <v>0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0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v>0</v>
      </c>
      <c r="DD26" s="37">
        <v>0</v>
      </c>
      <c r="DE26" s="12">
        <v>0</v>
      </c>
      <c r="DF26" s="38">
        <v>0</v>
      </c>
      <c r="DG26" s="37">
        <v>0</v>
      </c>
      <c r="DH26" s="12">
        <v>0</v>
      </c>
      <c r="DI26" s="38">
        <v>0</v>
      </c>
      <c r="DJ26" s="39">
        <v>0</v>
      </c>
      <c r="DK26" s="11">
        <v>0</v>
      </c>
      <c r="DL26" s="38">
        <v>0</v>
      </c>
      <c r="DM26" s="37">
        <v>22</v>
      </c>
      <c r="DN26" s="12">
        <v>94</v>
      </c>
      <c r="DO26" s="38">
        <f t="shared" si="51"/>
        <v>4272.7272727272721</v>
      </c>
      <c r="DP26" s="39">
        <v>0</v>
      </c>
      <c r="DQ26" s="11">
        <v>0</v>
      </c>
      <c r="DR26" s="38">
        <v>0</v>
      </c>
      <c r="DS26" s="6">
        <f t="shared" si="1"/>
        <v>2</v>
      </c>
      <c r="DT26" s="13">
        <f t="shared" si="2"/>
        <v>10</v>
      </c>
      <c r="DU26" s="4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48">
        <v>2005</v>
      </c>
      <c r="B27" s="49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9">
        <v>0</v>
      </c>
      <c r="P27" s="11">
        <v>0</v>
      </c>
      <c r="Q27" s="38">
        <v>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9">
        <v>0</v>
      </c>
      <c r="BI27" s="11">
        <v>0</v>
      </c>
      <c r="BJ27" s="38">
        <v>0</v>
      </c>
      <c r="BK27" s="39">
        <v>0</v>
      </c>
      <c r="BL27" s="11">
        <v>0</v>
      </c>
      <c r="BM27" s="38">
        <v>0</v>
      </c>
      <c r="BN27" s="39">
        <v>0</v>
      </c>
      <c r="BO27" s="11">
        <v>0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0</v>
      </c>
      <c r="BY27" s="38">
        <v>0</v>
      </c>
      <c r="BZ27" s="39">
        <v>0</v>
      </c>
      <c r="CA27" s="11">
        <v>0</v>
      </c>
      <c r="CB27" s="38">
        <v>0</v>
      </c>
      <c r="CC27" s="39">
        <v>0</v>
      </c>
      <c r="CD27" s="11">
        <v>0</v>
      </c>
      <c r="CE27" s="38">
        <v>0</v>
      </c>
      <c r="CF27" s="39">
        <v>0</v>
      </c>
      <c r="CG27" s="11">
        <v>0</v>
      </c>
      <c r="CH27" s="38">
        <v>0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v>0</v>
      </c>
      <c r="DD27" s="37">
        <v>0</v>
      </c>
      <c r="DE27" s="12">
        <v>0</v>
      </c>
      <c r="DF27" s="38">
        <v>0</v>
      </c>
      <c r="DG27" s="37">
        <v>0</v>
      </c>
      <c r="DH27" s="12">
        <v>0</v>
      </c>
      <c r="DI27" s="38">
        <v>0</v>
      </c>
      <c r="DJ27" s="39">
        <v>0</v>
      </c>
      <c r="DK27" s="11">
        <v>0</v>
      </c>
      <c r="DL27" s="38">
        <v>0</v>
      </c>
      <c r="DM27" s="37">
        <v>9</v>
      </c>
      <c r="DN27" s="12">
        <v>39</v>
      </c>
      <c r="DO27" s="38">
        <f t="shared" si="51"/>
        <v>4333.333333333333</v>
      </c>
      <c r="DP27" s="39">
        <v>0</v>
      </c>
      <c r="DQ27" s="11">
        <v>0</v>
      </c>
      <c r="DR27" s="38">
        <v>0</v>
      </c>
      <c r="DS27" s="6">
        <f t="shared" si="1"/>
        <v>0</v>
      </c>
      <c r="DT27" s="13">
        <f t="shared" si="2"/>
        <v>0</v>
      </c>
      <c r="DU27" s="4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48">
        <v>2005</v>
      </c>
      <c r="B28" s="49" t="s">
        <v>14</v>
      </c>
      <c r="C28" s="39">
        <v>0</v>
      </c>
      <c r="D28" s="11">
        <v>0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0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9">
        <v>0</v>
      </c>
      <c r="V28" s="11">
        <v>0</v>
      </c>
      <c r="W28" s="38">
        <v>0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0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9">
        <v>0</v>
      </c>
      <c r="BI28" s="11">
        <v>0</v>
      </c>
      <c r="BJ28" s="38">
        <v>0</v>
      </c>
      <c r="BK28" s="39">
        <v>0</v>
      </c>
      <c r="BL28" s="11">
        <v>0</v>
      </c>
      <c r="BM28" s="38">
        <v>0</v>
      </c>
      <c r="BN28" s="39">
        <v>0</v>
      </c>
      <c r="BO28" s="11">
        <v>0</v>
      </c>
      <c r="BP28" s="38">
        <v>0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0</v>
      </c>
      <c r="BY28" s="38">
        <v>0</v>
      </c>
      <c r="BZ28" s="39">
        <v>0</v>
      </c>
      <c r="CA28" s="11">
        <v>0</v>
      </c>
      <c r="CB28" s="38">
        <v>0</v>
      </c>
      <c r="CC28" s="39">
        <v>0</v>
      </c>
      <c r="CD28" s="11">
        <v>0</v>
      </c>
      <c r="CE28" s="38">
        <v>0</v>
      </c>
      <c r="CF28" s="39">
        <v>0</v>
      </c>
      <c r="CG28" s="11">
        <v>0</v>
      </c>
      <c r="CH28" s="38">
        <v>0</v>
      </c>
      <c r="CI28" s="39">
        <v>0</v>
      </c>
      <c r="CJ28" s="11">
        <v>0</v>
      </c>
      <c r="CK28" s="38">
        <v>0</v>
      </c>
      <c r="CL28" s="39">
        <v>0</v>
      </c>
      <c r="CM28" s="11">
        <v>0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v>0</v>
      </c>
      <c r="DD28" s="37">
        <v>0</v>
      </c>
      <c r="DE28" s="12">
        <v>0</v>
      </c>
      <c r="DF28" s="38">
        <v>0</v>
      </c>
      <c r="DG28" s="37">
        <v>0</v>
      </c>
      <c r="DH28" s="12">
        <v>0</v>
      </c>
      <c r="DI28" s="38">
        <v>0</v>
      </c>
      <c r="DJ28" s="39">
        <v>0</v>
      </c>
      <c r="DK28" s="11">
        <v>0</v>
      </c>
      <c r="DL28" s="38">
        <v>0</v>
      </c>
      <c r="DM28" s="37">
        <v>5</v>
      </c>
      <c r="DN28" s="12">
        <v>21</v>
      </c>
      <c r="DO28" s="38">
        <f t="shared" si="51"/>
        <v>4200</v>
      </c>
      <c r="DP28" s="39">
        <v>0</v>
      </c>
      <c r="DQ28" s="11">
        <v>0</v>
      </c>
      <c r="DR28" s="38">
        <v>0</v>
      </c>
      <c r="DS28" s="6">
        <f t="shared" si="1"/>
        <v>0</v>
      </c>
      <c r="DT28" s="13">
        <f t="shared" si="2"/>
        <v>0</v>
      </c>
      <c r="DU28" s="4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48">
        <v>2005</v>
      </c>
      <c r="B29" s="49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9">
        <v>0</v>
      </c>
      <c r="P29" s="11">
        <v>0</v>
      </c>
      <c r="Q29" s="38">
        <v>0</v>
      </c>
      <c r="R29" s="39">
        <v>0</v>
      </c>
      <c r="S29" s="11">
        <v>0</v>
      </c>
      <c r="T29" s="38">
        <v>0</v>
      </c>
      <c r="U29" s="39">
        <v>0</v>
      </c>
      <c r="V29" s="11">
        <v>0</v>
      </c>
      <c r="W29" s="38">
        <v>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9">
        <v>0</v>
      </c>
      <c r="AK29" s="11">
        <v>0</v>
      </c>
      <c r="AL29" s="38">
        <v>0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9">
        <v>0</v>
      </c>
      <c r="BI29" s="11">
        <v>0</v>
      </c>
      <c r="BJ29" s="38">
        <v>0</v>
      </c>
      <c r="BK29" s="39">
        <v>0</v>
      </c>
      <c r="BL29" s="11">
        <v>0</v>
      </c>
      <c r="BM29" s="38">
        <v>0</v>
      </c>
      <c r="BN29" s="39">
        <v>0</v>
      </c>
      <c r="BO29" s="11">
        <v>0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v>0</v>
      </c>
      <c r="CC29" s="39">
        <v>0</v>
      </c>
      <c r="CD29" s="11">
        <v>0</v>
      </c>
      <c r="CE29" s="38">
        <v>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v>0</v>
      </c>
      <c r="DD29" s="37">
        <v>0</v>
      </c>
      <c r="DE29" s="12">
        <v>0</v>
      </c>
      <c r="DF29" s="38">
        <v>0</v>
      </c>
      <c r="DG29" s="37">
        <v>0</v>
      </c>
      <c r="DH29" s="12">
        <v>0</v>
      </c>
      <c r="DI29" s="38">
        <v>0</v>
      </c>
      <c r="DJ29" s="39">
        <v>0</v>
      </c>
      <c r="DK29" s="11">
        <v>0</v>
      </c>
      <c r="DL29" s="38">
        <v>0</v>
      </c>
      <c r="DM29" s="37">
        <v>16</v>
      </c>
      <c r="DN29" s="12">
        <v>70</v>
      </c>
      <c r="DO29" s="38">
        <f t="shared" si="51"/>
        <v>4375</v>
      </c>
      <c r="DP29" s="39">
        <v>0</v>
      </c>
      <c r="DQ29" s="11">
        <v>0</v>
      </c>
      <c r="DR29" s="38">
        <v>0</v>
      </c>
      <c r="DS29" s="6">
        <f t="shared" si="1"/>
        <v>0</v>
      </c>
      <c r="DT29" s="13">
        <f t="shared" si="2"/>
        <v>0</v>
      </c>
      <c r="DU29" s="4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48">
        <v>2005</v>
      </c>
      <c r="B30" s="49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9">
        <v>0</v>
      </c>
      <c r="P30" s="11">
        <v>0</v>
      </c>
      <c r="Q30" s="38">
        <v>0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9">
        <v>0</v>
      </c>
      <c r="AK30" s="11">
        <v>0</v>
      </c>
      <c r="AL30" s="38">
        <v>0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9">
        <v>0</v>
      </c>
      <c r="BI30" s="11">
        <v>0</v>
      </c>
      <c r="BJ30" s="38">
        <v>0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v>0</v>
      </c>
      <c r="CC30" s="39">
        <v>0</v>
      </c>
      <c r="CD30" s="11">
        <v>0</v>
      </c>
      <c r="CE30" s="38">
        <v>0</v>
      </c>
      <c r="CF30" s="39">
        <v>0</v>
      </c>
      <c r="CG30" s="11">
        <v>0</v>
      </c>
      <c r="CH30" s="38">
        <v>0</v>
      </c>
      <c r="CI30" s="39">
        <v>0</v>
      </c>
      <c r="CJ30" s="11">
        <v>0</v>
      </c>
      <c r="CK30" s="38">
        <v>0</v>
      </c>
      <c r="CL30" s="39">
        <v>0</v>
      </c>
      <c r="CM30" s="11">
        <v>0</v>
      </c>
      <c r="CN30" s="38">
        <v>0</v>
      </c>
      <c r="CO30" s="39">
        <v>0</v>
      </c>
      <c r="CP30" s="11">
        <v>0</v>
      </c>
      <c r="CQ30" s="38">
        <v>0</v>
      </c>
      <c r="CR30" s="39">
        <v>0</v>
      </c>
      <c r="CS30" s="11">
        <v>0</v>
      </c>
      <c r="CT30" s="38">
        <v>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v>0</v>
      </c>
      <c r="DD30" s="37">
        <v>0</v>
      </c>
      <c r="DE30" s="12">
        <v>0</v>
      </c>
      <c r="DF30" s="38">
        <v>0</v>
      </c>
      <c r="DG30" s="37">
        <v>0</v>
      </c>
      <c r="DH30" s="12">
        <v>0</v>
      </c>
      <c r="DI30" s="38">
        <v>0</v>
      </c>
      <c r="DJ30" s="39">
        <v>0</v>
      </c>
      <c r="DK30" s="11">
        <v>0</v>
      </c>
      <c r="DL30" s="38">
        <v>0</v>
      </c>
      <c r="DM30" s="37">
        <v>9</v>
      </c>
      <c r="DN30" s="12">
        <v>37</v>
      </c>
      <c r="DO30" s="38">
        <f t="shared" si="51"/>
        <v>4111.1111111111104</v>
      </c>
      <c r="DP30" s="39">
        <v>0</v>
      </c>
      <c r="DQ30" s="11">
        <v>0</v>
      </c>
      <c r="DR30" s="38">
        <v>0</v>
      </c>
      <c r="DS30" s="6">
        <f t="shared" si="1"/>
        <v>0</v>
      </c>
      <c r="DT30" s="13">
        <f t="shared" si="2"/>
        <v>0</v>
      </c>
      <c r="DU30" s="4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0"/>
      <c r="B31" s="51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0</v>
      </c>
      <c r="H31" s="41"/>
      <c r="I31" s="40">
        <f t="shared" ref="I31:J31" si="53">SUM(I19:I30)</f>
        <v>0</v>
      </c>
      <c r="J31" s="32">
        <f t="shared" si="53"/>
        <v>0</v>
      </c>
      <c r="K31" s="41"/>
      <c r="L31" s="40">
        <f t="shared" ref="L31:M31" si="54">SUM(L19:L30)</f>
        <v>0</v>
      </c>
      <c r="M31" s="32">
        <f t="shared" si="54"/>
        <v>0</v>
      </c>
      <c r="N31" s="41"/>
      <c r="O31" s="40">
        <f t="shared" ref="O31:P31" si="55">SUM(O19:O30)</f>
        <v>0</v>
      </c>
      <c r="P31" s="32">
        <f t="shared" si="55"/>
        <v>0</v>
      </c>
      <c r="Q31" s="41"/>
      <c r="R31" s="40">
        <f t="shared" ref="R31:S31" si="56">SUM(R19:R30)</f>
        <v>2</v>
      </c>
      <c r="S31" s="32">
        <f t="shared" si="56"/>
        <v>10</v>
      </c>
      <c r="T31" s="41"/>
      <c r="U31" s="40">
        <f t="shared" ref="U31:V31" si="57">SUM(U19:U30)</f>
        <v>0</v>
      </c>
      <c r="V31" s="32">
        <f t="shared" si="57"/>
        <v>0</v>
      </c>
      <c r="W31" s="41"/>
      <c r="X31" s="40">
        <f t="shared" ref="X31:Y31" si="58">SUM(X19:X30)</f>
        <v>0</v>
      </c>
      <c r="Y31" s="32">
        <f t="shared" si="58"/>
        <v>0</v>
      </c>
      <c r="Z31" s="41"/>
      <c r="AA31" s="40">
        <f t="shared" ref="AA31:AB31" si="59">SUM(AA19:AA30)</f>
        <v>0</v>
      </c>
      <c r="AB31" s="32">
        <f t="shared" si="59"/>
        <v>0</v>
      </c>
      <c r="AC31" s="41"/>
      <c r="AD31" s="40">
        <f t="shared" ref="AD31:AE31" si="60">SUM(AD19:AD30)</f>
        <v>0</v>
      </c>
      <c r="AE31" s="32">
        <f t="shared" si="60"/>
        <v>0</v>
      </c>
      <c r="AF31" s="41"/>
      <c r="AG31" s="40">
        <f t="shared" ref="AG31:AH31" si="61">SUM(AG19:AG30)</f>
        <v>0</v>
      </c>
      <c r="AH31" s="32">
        <f t="shared" si="61"/>
        <v>0</v>
      </c>
      <c r="AI31" s="41"/>
      <c r="AJ31" s="40">
        <f t="shared" ref="AJ31:AK31" si="62">SUM(AJ19:AJ30)</f>
        <v>0</v>
      </c>
      <c r="AK31" s="32">
        <f t="shared" si="62"/>
        <v>0</v>
      </c>
      <c r="AL31" s="41"/>
      <c r="AM31" s="40">
        <f t="shared" ref="AM31:AN31" si="63">SUM(AM19:AM30)</f>
        <v>1</v>
      </c>
      <c r="AN31" s="32">
        <f t="shared" si="63"/>
        <v>3</v>
      </c>
      <c r="AO31" s="41"/>
      <c r="AP31" s="40">
        <f t="shared" ref="AP31:AQ31" si="64">SUM(AP19:AP30)</f>
        <v>0</v>
      </c>
      <c r="AQ31" s="32">
        <f t="shared" si="64"/>
        <v>0</v>
      </c>
      <c r="AR31" s="41"/>
      <c r="AS31" s="40">
        <f t="shared" ref="AS31:AT31" si="65">SUM(AS19:AS30)</f>
        <v>0</v>
      </c>
      <c r="AT31" s="32">
        <f t="shared" si="65"/>
        <v>0</v>
      </c>
      <c r="AU31" s="41"/>
      <c r="AV31" s="40">
        <f t="shared" ref="AV31:AW31" si="66">SUM(AV19:AV30)</f>
        <v>0</v>
      </c>
      <c r="AW31" s="32">
        <f t="shared" si="66"/>
        <v>0</v>
      </c>
      <c r="AX31" s="41"/>
      <c r="AY31" s="40">
        <f t="shared" ref="AY31:AZ31" si="67">SUM(AY19:AY30)</f>
        <v>0</v>
      </c>
      <c r="AZ31" s="32">
        <f t="shared" si="67"/>
        <v>0</v>
      </c>
      <c r="BA31" s="41"/>
      <c r="BB31" s="40">
        <f t="shared" ref="BB31:BC31" si="68">SUM(BB19:BB30)</f>
        <v>0</v>
      </c>
      <c r="BC31" s="32">
        <f t="shared" si="68"/>
        <v>0</v>
      </c>
      <c r="BD31" s="41"/>
      <c r="BE31" s="40">
        <f t="shared" ref="BE31:BF31" si="69">SUM(BE19:BE30)</f>
        <v>0</v>
      </c>
      <c r="BF31" s="32">
        <f t="shared" si="69"/>
        <v>0</v>
      </c>
      <c r="BG31" s="41"/>
      <c r="BH31" s="40">
        <v>0</v>
      </c>
      <c r="BI31" s="32">
        <v>0</v>
      </c>
      <c r="BJ31" s="41"/>
      <c r="BK31" s="40">
        <f t="shared" ref="BK31:BL31" si="70">SUM(BK19:BK30)</f>
        <v>0</v>
      </c>
      <c r="BL31" s="32">
        <f t="shared" si="70"/>
        <v>0</v>
      </c>
      <c r="BM31" s="41"/>
      <c r="BN31" s="40">
        <f t="shared" ref="BN31:BO31" si="71">SUM(BN19:BN30)</f>
        <v>0</v>
      </c>
      <c r="BO31" s="32">
        <f t="shared" si="71"/>
        <v>0</v>
      </c>
      <c r="BP31" s="41"/>
      <c r="BQ31" s="40">
        <f t="shared" ref="BQ31:BR31" si="72">SUM(BQ19:BQ30)</f>
        <v>0</v>
      </c>
      <c r="BR31" s="32">
        <f t="shared" si="72"/>
        <v>0</v>
      </c>
      <c r="BS31" s="41"/>
      <c r="BT31" s="40">
        <f t="shared" ref="BT31:BU31" si="73">SUM(BT19:BT30)</f>
        <v>0</v>
      </c>
      <c r="BU31" s="32">
        <f t="shared" si="73"/>
        <v>0</v>
      </c>
      <c r="BV31" s="41"/>
      <c r="BW31" s="40">
        <f t="shared" ref="BW31:BX31" si="74">SUM(BW19:BW30)</f>
        <v>0</v>
      </c>
      <c r="BX31" s="32">
        <f t="shared" si="74"/>
        <v>0</v>
      </c>
      <c r="BY31" s="41"/>
      <c r="BZ31" s="40">
        <f t="shared" ref="BZ31:CA31" si="75">SUM(BZ19:BZ30)</f>
        <v>0</v>
      </c>
      <c r="CA31" s="32">
        <f t="shared" si="75"/>
        <v>0</v>
      </c>
      <c r="CB31" s="41"/>
      <c r="CC31" s="40">
        <f t="shared" ref="CC31:CD31" si="76">SUM(CC19:CC30)</f>
        <v>0</v>
      </c>
      <c r="CD31" s="32">
        <f t="shared" si="76"/>
        <v>0</v>
      </c>
      <c r="CE31" s="41"/>
      <c r="CF31" s="40">
        <f t="shared" ref="CF31:CG31" si="77">SUM(CF19:CF30)</f>
        <v>0</v>
      </c>
      <c r="CG31" s="32">
        <f t="shared" si="77"/>
        <v>0</v>
      </c>
      <c r="CH31" s="41"/>
      <c r="CI31" s="40">
        <f t="shared" ref="CI31:CJ31" si="78">SUM(CI19:CI30)</f>
        <v>0</v>
      </c>
      <c r="CJ31" s="32">
        <f t="shared" si="78"/>
        <v>0</v>
      </c>
      <c r="CK31" s="41"/>
      <c r="CL31" s="40">
        <f t="shared" ref="CL31:CM31" si="79">SUM(CL19:CL30)</f>
        <v>0</v>
      </c>
      <c r="CM31" s="32">
        <f t="shared" si="79"/>
        <v>0</v>
      </c>
      <c r="CN31" s="41"/>
      <c r="CO31" s="40">
        <f t="shared" ref="CO31:CP31" si="80">SUM(CO19:CO30)</f>
        <v>0</v>
      </c>
      <c r="CP31" s="32">
        <f t="shared" si="80"/>
        <v>0</v>
      </c>
      <c r="CQ31" s="41"/>
      <c r="CR31" s="40">
        <v>0</v>
      </c>
      <c r="CS31" s="32">
        <v>0</v>
      </c>
      <c r="CT31" s="41"/>
      <c r="CU31" s="40">
        <f t="shared" ref="CU31:CV31" si="81">SUM(CU19:CU30)</f>
        <v>0</v>
      </c>
      <c r="CV31" s="32">
        <f t="shared" si="81"/>
        <v>0</v>
      </c>
      <c r="CW31" s="41"/>
      <c r="CX31" s="40">
        <f t="shared" ref="CX31:CY31" si="82">SUM(CX19:CX30)</f>
        <v>1</v>
      </c>
      <c r="CY31" s="32">
        <f t="shared" si="82"/>
        <v>1</v>
      </c>
      <c r="CZ31" s="41"/>
      <c r="DA31" s="40">
        <f t="shared" ref="DA31:DB31" si="83">SUM(DA19:DA30)</f>
        <v>0</v>
      </c>
      <c r="DB31" s="32">
        <f t="shared" si="83"/>
        <v>0</v>
      </c>
      <c r="DC31" s="41"/>
      <c r="DD31" s="40">
        <f t="shared" ref="DD31:DE31" si="84">SUM(DD19:DD30)</f>
        <v>0</v>
      </c>
      <c r="DE31" s="32">
        <f t="shared" si="84"/>
        <v>0</v>
      </c>
      <c r="DF31" s="41"/>
      <c r="DG31" s="40">
        <f t="shared" ref="DG31:DH31" si="85">SUM(DG19:DG30)</f>
        <v>0</v>
      </c>
      <c r="DH31" s="32">
        <f t="shared" si="85"/>
        <v>0</v>
      </c>
      <c r="DI31" s="41"/>
      <c r="DJ31" s="40">
        <f t="shared" ref="DJ31:DK31" si="86">SUM(DJ19:DJ30)</f>
        <v>10</v>
      </c>
      <c r="DK31" s="32">
        <f t="shared" si="86"/>
        <v>70</v>
      </c>
      <c r="DL31" s="41"/>
      <c r="DM31" s="40">
        <f t="shared" ref="DM31:DN31" si="87">SUM(DM19:DM30)</f>
        <v>113</v>
      </c>
      <c r="DN31" s="32">
        <f t="shared" si="87"/>
        <v>481</v>
      </c>
      <c r="DO31" s="41"/>
      <c r="DP31" s="40">
        <f t="shared" ref="DP31:DQ31" si="88">SUM(DP19:DP30)</f>
        <v>0</v>
      </c>
      <c r="DQ31" s="32">
        <f t="shared" si="88"/>
        <v>0</v>
      </c>
      <c r="DR31" s="41"/>
      <c r="DS31" s="33">
        <f t="shared" si="1"/>
        <v>14</v>
      </c>
      <c r="DT31" s="34">
        <f t="shared" si="2"/>
        <v>84</v>
      </c>
      <c r="DU31" s="4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48">
        <v>2006</v>
      </c>
      <c r="B32" s="49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9">
        <v>0</v>
      </c>
      <c r="P32" s="11">
        <v>0</v>
      </c>
      <c r="Q32" s="38">
        <v>0</v>
      </c>
      <c r="R32" s="39">
        <v>0</v>
      </c>
      <c r="S32" s="11">
        <v>0</v>
      </c>
      <c r="T32" s="38">
        <v>0</v>
      </c>
      <c r="U32" s="39">
        <v>0</v>
      </c>
      <c r="V32" s="11">
        <v>0</v>
      </c>
      <c r="W32" s="38">
        <v>0</v>
      </c>
      <c r="X32" s="39">
        <v>0</v>
      </c>
      <c r="Y32" s="11">
        <v>0</v>
      </c>
      <c r="Z32" s="38">
        <v>0</v>
      </c>
      <c r="AA32" s="39">
        <v>0</v>
      </c>
      <c r="AB32" s="11">
        <v>0</v>
      </c>
      <c r="AC32" s="38"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9">
        <v>0</v>
      </c>
      <c r="AK32" s="11">
        <v>0</v>
      </c>
      <c r="AL32" s="38">
        <v>0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9">
        <v>0</v>
      </c>
      <c r="BI32" s="11">
        <v>0</v>
      </c>
      <c r="BJ32" s="38">
        <v>0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0</v>
      </c>
      <c r="BY32" s="38">
        <v>0</v>
      </c>
      <c r="BZ32" s="39">
        <v>0</v>
      </c>
      <c r="CA32" s="11">
        <v>0</v>
      </c>
      <c r="CB32" s="38">
        <v>0</v>
      </c>
      <c r="CC32" s="39">
        <v>0</v>
      </c>
      <c r="CD32" s="11">
        <v>0</v>
      </c>
      <c r="CE32" s="38">
        <v>0</v>
      </c>
      <c r="CF32" s="39">
        <v>0</v>
      </c>
      <c r="CG32" s="11">
        <v>0</v>
      </c>
      <c r="CH32" s="38">
        <v>0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v>0</v>
      </c>
      <c r="DD32" s="37">
        <v>0</v>
      </c>
      <c r="DE32" s="12">
        <v>0</v>
      </c>
      <c r="DF32" s="38">
        <v>0</v>
      </c>
      <c r="DG32" s="37">
        <v>0</v>
      </c>
      <c r="DH32" s="12">
        <v>0</v>
      </c>
      <c r="DI32" s="38">
        <v>0</v>
      </c>
      <c r="DJ32" s="39">
        <v>0</v>
      </c>
      <c r="DK32" s="11">
        <v>0</v>
      </c>
      <c r="DL32" s="38">
        <v>0</v>
      </c>
      <c r="DM32" s="37">
        <v>34</v>
      </c>
      <c r="DN32" s="12">
        <v>140</v>
      </c>
      <c r="DO32" s="38">
        <f t="shared" ref="DO32:DO37" si="89">DN32/DM32*1000</f>
        <v>4117.6470588235288</v>
      </c>
      <c r="DP32" s="39">
        <v>0</v>
      </c>
      <c r="DQ32" s="11">
        <v>0</v>
      </c>
      <c r="DR32" s="38">
        <v>0</v>
      </c>
      <c r="DS32" s="6">
        <f t="shared" si="1"/>
        <v>0</v>
      </c>
      <c r="DT32" s="13">
        <f t="shared" si="2"/>
        <v>0</v>
      </c>
      <c r="DU32" s="4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48">
        <v>2006</v>
      </c>
      <c r="B33" s="49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9">
        <v>0</v>
      </c>
      <c r="P33" s="11">
        <v>0</v>
      </c>
      <c r="Q33" s="38">
        <v>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9">
        <v>0</v>
      </c>
      <c r="Y33" s="11">
        <v>0</v>
      </c>
      <c r="Z33" s="38">
        <v>0</v>
      </c>
      <c r="AA33" s="39">
        <v>0</v>
      </c>
      <c r="AB33" s="11">
        <v>0</v>
      </c>
      <c r="AC33" s="38"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9">
        <v>0</v>
      </c>
      <c r="AZ33" s="11">
        <v>0</v>
      </c>
      <c r="BA33" s="38">
        <v>0</v>
      </c>
      <c r="BB33" s="39">
        <v>0</v>
      </c>
      <c r="BC33" s="11">
        <v>0</v>
      </c>
      <c r="BD33" s="38">
        <v>0</v>
      </c>
      <c r="BE33" s="39">
        <v>0</v>
      </c>
      <c r="BF33" s="11">
        <v>0</v>
      </c>
      <c r="BG33" s="38">
        <v>0</v>
      </c>
      <c r="BH33" s="39">
        <v>0</v>
      </c>
      <c r="BI33" s="11">
        <v>0</v>
      </c>
      <c r="BJ33" s="38">
        <v>0</v>
      </c>
      <c r="BK33" s="39">
        <v>0</v>
      </c>
      <c r="BL33" s="11">
        <v>0</v>
      </c>
      <c r="BM33" s="38">
        <v>0</v>
      </c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0</v>
      </c>
      <c r="BY33" s="38">
        <v>0</v>
      </c>
      <c r="BZ33" s="39">
        <v>0</v>
      </c>
      <c r="CA33" s="11">
        <v>0</v>
      </c>
      <c r="CB33" s="38"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0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v>0</v>
      </c>
      <c r="DD33" s="37">
        <v>0</v>
      </c>
      <c r="DE33" s="12">
        <v>0</v>
      </c>
      <c r="DF33" s="38">
        <v>0</v>
      </c>
      <c r="DG33" s="37">
        <v>0</v>
      </c>
      <c r="DH33" s="12">
        <v>0</v>
      </c>
      <c r="DI33" s="38">
        <v>0</v>
      </c>
      <c r="DJ33" s="37">
        <v>3</v>
      </c>
      <c r="DK33" s="12">
        <v>42</v>
      </c>
      <c r="DL33" s="38">
        <f t="shared" ref="DL33:DL43" si="90">DK33/DJ33*1000</f>
        <v>14000</v>
      </c>
      <c r="DM33" s="37">
        <v>16</v>
      </c>
      <c r="DN33" s="12">
        <v>70</v>
      </c>
      <c r="DO33" s="38">
        <f t="shared" si="89"/>
        <v>4375</v>
      </c>
      <c r="DP33" s="39">
        <v>0</v>
      </c>
      <c r="DQ33" s="11">
        <v>0</v>
      </c>
      <c r="DR33" s="38">
        <v>0</v>
      </c>
      <c r="DS33" s="6">
        <f t="shared" si="1"/>
        <v>3</v>
      </c>
      <c r="DT33" s="13">
        <f t="shared" si="2"/>
        <v>42</v>
      </c>
      <c r="DU33" s="4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48">
        <v>2006</v>
      </c>
      <c r="B34" s="49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9">
        <v>0</v>
      </c>
      <c r="P34" s="11">
        <v>0</v>
      </c>
      <c r="Q34" s="38">
        <v>0</v>
      </c>
      <c r="R34" s="39">
        <v>0</v>
      </c>
      <c r="S34" s="11">
        <v>0</v>
      </c>
      <c r="T34" s="38">
        <v>0</v>
      </c>
      <c r="U34" s="39">
        <v>0</v>
      </c>
      <c r="V34" s="11">
        <v>0</v>
      </c>
      <c r="W34" s="38">
        <v>0</v>
      </c>
      <c r="X34" s="39">
        <v>0</v>
      </c>
      <c r="Y34" s="11">
        <v>0</v>
      </c>
      <c r="Z34" s="38">
        <v>0</v>
      </c>
      <c r="AA34" s="39">
        <v>0</v>
      </c>
      <c r="AB34" s="11">
        <v>0</v>
      </c>
      <c r="AC34" s="38"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9">
        <v>0</v>
      </c>
      <c r="AK34" s="11">
        <v>0</v>
      </c>
      <c r="AL34" s="38">
        <v>0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9">
        <v>0</v>
      </c>
      <c r="BC34" s="11">
        <v>0</v>
      </c>
      <c r="BD34" s="38">
        <v>0</v>
      </c>
      <c r="BE34" s="39">
        <v>0</v>
      </c>
      <c r="BF34" s="11">
        <v>0</v>
      </c>
      <c r="BG34" s="38">
        <v>0</v>
      </c>
      <c r="BH34" s="39">
        <v>0</v>
      </c>
      <c r="BI34" s="11">
        <v>0</v>
      </c>
      <c r="BJ34" s="38">
        <v>0</v>
      </c>
      <c r="BK34" s="39">
        <v>0</v>
      </c>
      <c r="BL34" s="11">
        <v>0</v>
      </c>
      <c r="BM34" s="38">
        <v>0</v>
      </c>
      <c r="BN34" s="39">
        <v>0</v>
      </c>
      <c r="BO34" s="11">
        <v>0</v>
      </c>
      <c r="BP34" s="38">
        <v>0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0</v>
      </c>
      <c r="BY34" s="38">
        <v>0</v>
      </c>
      <c r="BZ34" s="39">
        <v>0</v>
      </c>
      <c r="CA34" s="11">
        <v>0</v>
      </c>
      <c r="CB34" s="38">
        <v>0</v>
      </c>
      <c r="CC34" s="39">
        <v>0</v>
      </c>
      <c r="CD34" s="11">
        <v>0</v>
      </c>
      <c r="CE34" s="38">
        <v>0</v>
      </c>
      <c r="CF34" s="39">
        <v>0</v>
      </c>
      <c r="CG34" s="11">
        <v>0</v>
      </c>
      <c r="CH34" s="38">
        <v>0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v>0</v>
      </c>
      <c r="DD34" s="37">
        <v>0</v>
      </c>
      <c r="DE34" s="12">
        <v>0</v>
      </c>
      <c r="DF34" s="38">
        <v>0</v>
      </c>
      <c r="DG34" s="37">
        <v>0</v>
      </c>
      <c r="DH34" s="12">
        <v>0</v>
      </c>
      <c r="DI34" s="38">
        <v>0</v>
      </c>
      <c r="DJ34" s="37">
        <v>2</v>
      </c>
      <c r="DK34" s="12">
        <v>17</v>
      </c>
      <c r="DL34" s="38">
        <f t="shared" si="90"/>
        <v>8500</v>
      </c>
      <c r="DM34" s="37">
        <v>16</v>
      </c>
      <c r="DN34" s="12">
        <v>75</v>
      </c>
      <c r="DO34" s="38">
        <f t="shared" si="89"/>
        <v>4687.5</v>
      </c>
      <c r="DP34" s="39">
        <v>0</v>
      </c>
      <c r="DQ34" s="11">
        <v>0</v>
      </c>
      <c r="DR34" s="38">
        <v>0</v>
      </c>
      <c r="DS34" s="6">
        <f t="shared" si="1"/>
        <v>2</v>
      </c>
      <c r="DT34" s="13">
        <f t="shared" si="2"/>
        <v>17</v>
      </c>
      <c r="DU34" s="4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48">
        <v>2006</v>
      </c>
      <c r="B35" s="49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9">
        <v>0</v>
      </c>
      <c r="P35" s="11">
        <v>0</v>
      </c>
      <c r="Q35" s="38">
        <v>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9">
        <v>0</v>
      </c>
      <c r="Y35" s="11">
        <v>0</v>
      </c>
      <c r="Z35" s="38">
        <v>0</v>
      </c>
      <c r="AA35" s="39">
        <v>0</v>
      </c>
      <c r="AB35" s="11">
        <v>0</v>
      </c>
      <c r="AC35" s="38"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9">
        <v>0</v>
      </c>
      <c r="BI35" s="11">
        <v>0</v>
      </c>
      <c r="BJ35" s="38">
        <v>0</v>
      </c>
      <c r="BK35" s="39">
        <v>0</v>
      </c>
      <c r="BL35" s="11">
        <v>0</v>
      </c>
      <c r="BM35" s="38">
        <v>0</v>
      </c>
      <c r="BN35" s="39">
        <v>0</v>
      </c>
      <c r="BO35" s="11">
        <v>0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v>0</v>
      </c>
      <c r="DD35" s="37">
        <v>0</v>
      </c>
      <c r="DE35" s="12">
        <v>0</v>
      </c>
      <c r="DF35" s="38">
        <v>0</v>
      </c>
      <c r="DG35" s="37">
        <v>0</v>
      </c>
      <c r="DH35" s="12">
        <v>0</v>
      </c>
      <c r="DI35" s="38">
        <v>0</v>
      </c>
      <c r="DJ35" s="39">
        <v>0</v>
      </c>
      <c r="DK35" s="11">
        <v>0</v>
      </c>
      <c r="DL35" s="38">
        <v>0</v>
      </c>
      <c r="DM35" s="37">
        <v>14</v>
      </c>
      <c r="DN35" s="12">
        <v>62</v>
      </c>
      <c r="DO35" s="38">
        <f t="shared" si="89"/>
        <v>4428.5714285714284</v>
      </c>
      <c r="DP35" s="39">
        <v>0</v>
      </c>
      <c r="DQ35" s="11">
        <v>0</v>
      </c>
      <c r="DR35" s="38">
        <v>0</v>
      </c>
      <c r="DS35" s="6">
        <f t="shared" si="1"/>
        <v>0</v>
      </c>
      <c r="DT35" s="13">
        <f t="shared" si="2"/>
        <v>0</v>
      </c>
      <c r="DU35" s="4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48">
        <v>2006</v>
      </c>
      <c r="B36" s="49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9">
        <v>0</v>
      </c>
      <c r="P36" s="11">
        <v>0</v>
      </c>
      <c r="Q36" s="38">
        <v>0</v>
      </c>
      <c r="R36" s="39">
        <v>0</v>
      </c>
      <c r="S36" s="11">
        <v>0</v>
      </c>
      <c r="T36" s="38">
        <v>0</v>
      </c>
      <c r="U36" s="39">
        <v>0</v>
      </c>
      <c r="V36" s="11">
        <v>0</v>
      </c>
      <c r="W36" s="38">
        <v>0</v>
      </c>
      <c r="X36" s="39">
        <v>0</v>
      </c>
      <c r="Y36" s="11">
        <v>0</v>
      </c>
      <c r="Z36" s="38">
        <v>0</v>
      </c>
      <c r="AA36" s="39">
        <v>0</v>
      </c>
      <c r="AB36" s="11">
        <v>0</v>
      </c>
      <c r="AC36" s="38"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9">
        <v>0</v>
      </c>
      <c r="AK36" s="11">
        <v>0</v>
      </c>
      <c r="AL36" s="38">
        <v>0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0</v>
      </c>
      <c r="BG36" s="38">
        <v>0</v>
      </c>
      <c r="BH36" s="39">
        <v>0</v>
      </c>
      <c r="BI36" s="11">
        <v>0</v>
      </c>
      <c r="BJ36" s="38">
        <v>0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0</v>
      </c>
      <c r="BY36" s="38">
        <v>0</v>
      </c>
      <c r="BZ36" s="39">
        <v>0</v>
      </c>
      <c r="CA36" s="11">
        <v>0</v>
      </c>
      <c r="CB36" s="38"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v>0</v>
      </c>
      <c r="DD36" s="37">
        <v>0</v>
      </c>
      <c r="DE36" s="12">
        <v>0</v>
      </c>
      <c r="DF36" s="38">
        <v>0</v>
      </c>
      <c r="DG36" s="37">
        <v>0</v>
      </c>
      <c r="DH36" s="12">
        <v>0</v>
      </c>
      <c r="DI36" s="38">
        <v>0</v>
      </c>
      <c r="DJ36" s="37">
        <v>19</v>
      </c>
      <c r="DK36" s="12">
        <v>121</v>
      </c>
      <c r="DL36" s="38">
        <f t="shared" si="90"/>
        <v>6368.4210526315792</v>
      </c>
      <c r="DM36" s="37">
        <v>7</v>
      </c>
      <c r="DN36" s="12">
        <v>30</v>
      </c>
      <c r="DO36" s="38">
        <f t="shared" si="89"/>
        <v>4285.7142857142853</v>
      </c>
      <c r="DP36" s="39">
        <v>0</v>
      </c>
      <c r="DQ36" s="11">
        <v>0</v>
      </c>
      <c r="DR36" s="38">
        <v>0</v>
      </c>
      <c r="DS36" s="6">
        <f t="shared" si="1"/>
        <v>19</v>
      </c>
      <c r="DT36" s="13">
        <f t="shared" si="2"/>
        <v>121</v>
      </c>
      <c r="DU36" s="4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48">
        <v>2006</v>
      </c>
      <c r="B37" s="49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9">
        <v>0</v>
      </c>
      <c r="P37" s="11">
        <v>0</v>
      </c>
      <c r="Q37" s="38">
        <v>0</v>
      </c>
      <c r="R37" s="39">
        <v>0</v>
      </c>
      <c r="S37" s="11">
        <v>0</v>
      </c>
      <c r="T37" s="38">
        <v>0</v>
      </c>
      <c r="U37" s="39">
        <v>0</v>
      </c>
      <c r="V37" s="11">
        <v>0</v>
      </c>
      <c r="W37" s="38">
        <v>0</v>
      </c>
      <c r="X37" s="39">
        <v>0</v>
      </c>
      <c r="Y37" s="11">
        <v>0</v>
      </c>
      <c r="Z37" s="38">
        <v>0</v>
      </c>
      <c r="AA37" s="39">
        <v>0</v>
      </c>
      <c r="AB37" s="11">
        <v>0</v>
      </c>
      <c r="AC37" s="38"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0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>
        <v>0</v>
      </c>
      <c r="BL37" s="11">
        <v>0</v>
      </c>
      <c r="BM37" s="38">
        <v>0</v>
      </c>
      <c r="BN37" s="39">
        <v>0</v>
      </c>
      <c r="BO37" s="11">
        <v>0</v>
      </c>
      <c r="BP37" s="38">
        <v>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0</v>
      </c>
      <c r="BY37" s="38">
        <v>0</v>
      </c>
      <c r="BZ37" s="39">
        <v>0</v>
      </c>
      <c r="CA37" s="11">
        <v>0</v>
      </c>
      <c r="CB37" s="38"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v>0</v>
      </c>
      <c r="DD37" s="37">
        <v>0</v>
      </c>
      <c r="DE37" s="12">
        <v>0</v>
      </c>
      <c r="DF37" s="38">
        <v>0</v>
      </c>
      <c r="DG37" s="37">
        <v>0</v>
      </c>
      <c r="DH37" s="12">
        <v>0</v>
      </c>
      <c r="DI37" s="38">
        <v>0</v>
      </c>
      <c r="DJ37" s="37">
        <v>1</v>
      </c>
      <c r="DK37" s="12">
        <v>17</v>
      </c>
      <c r="DL37" s="38">
        <f t="shared" si="90"/>
        <v>17000</v>
      </c>
      <c r="DM37" s="37">
        <v>25</v>
      </c>
      <c r="DN37" s="12">
        <v>119</v>
      </c>
      <c r="DO37" s="38">
        <f t="shared" si="89"/>
        <v>4760</v>
      </c>
      <c r="DP37" s="39">
        <v>0</v>
      </c>
      <c r="DQ37" s="11">
        <v>0</v>
      </c>
      <c r="DR37" s="38">
        <v>0</v>
      </c>
      <c r="DS37" s="6">
        <f t="shared" si="1"/>
        <v>1</v>
      </c>
      <c r="DT37" s="13">
        <f t="shared" si="2"/>
        <v>17</v>
      </c>
      <c r="DU37" s="4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48">
        <v>2006</v>
      </c>
      <c r="B38" s="49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9">
        <v>0</v>
      </c>
      <c r="V38" s="11">
        <v>0</v>
      </c>
      <c r="W38" s="38">
        <v>0</v>
      </c>
      <c r="X38" s="39">
        <v>0</v>
      </c>
      <c r="Y38" s="11">
        <v>0</v>
      </c>
      <c r="Z38" s="38">
        <v>0</v>
      </c>
      <c r="AA38" s="39">
        <v>0</v>
      </c>
      <c r="AB38" s="11">
        <v>0</v>
      </c>
      <c r="AC38" s="38"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9">
        <v>0</v>
      </c>
      <c r="AK38" s="11">
        <v>0</v>
      </c>
      <c r="AL38" s="38">
        <v>0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9">
        <v>0</v>
      </c>
      <c r="BI38" s="11">
        <v>0</v>
      </c>
      <c r="BJ38" s="38">
        <v>0</v>
      </c>
      <c r="BK38" s="39">
        <v>0</v>
      </c>
      <c r="BL38" s="11">
        <v>0</v>
      </c>
      <c r="BM38" s="38">
        <v>0</v>
      </c>
      <c r="BN38" s="39">
        <v>0</v>
      </c>
      <c r="BO38" s="11">
        <v>0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v>0</v>
      </c>
      <c r="CC38" s="39">
        <v>0</v>
      </c>
      <c r="CD38" s="11">
        <v>0</v>
      </c>
      <c r="CE38" s="38">
        <v>0</v>
      </c>
      <c r="CF38" s="39">
        <v>0</v>
      </c>
      <c r="CG38" s="11">
        <v>0</v>
      </c>
      <c r="CH38" s="38">
        <v>0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0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7">
        <v>1</v>
      </c>
      <c r="DK38" s="12">
        <v>18</v>
      </c>
      <c r="DL38" s="38">
        <f t="shared" si="90"/>
        <v>18000</v>
      </c>
      <c r="DM38" s="39">
        <v>0</v>
      </c>
      <c r="DN38" s="11">
        <v>0</v>
      </c>
      <c r="DO38" s="38">
        <v>0</v>
      </c>
      <c r="DP38" s="39">
        <v>0</v>
      </c>
      <c r="DQ38" s="11">
        <v>0</v>
      </c>
      <c r="DR38" s="38">
        <v>0</v>
      </c>
      <c r="DS38" s="6">
        <f t="shared" ref="DS38:DS69" si="91">C38+I38+R38+U38+AG38+AM38+AP38+AY38+BE38+BK38+BW38+CC38+CO38+CU38+CX38+DA38+DJ38+DP38</f>
        <v>1</v>
      </c>
      <c r="DT38" s="13">
        <f t="shared" ref="DT38:DT69" si="92">D38+J38+S38+V38+AH38+AN38+AQ38+AZ38+BF38+BL38+BX38+CD38+CP38+CV38+CY38+DB38+DK38+DQ38</f>
        <v>18</v>
      </c>
      <c r="DU38" s="4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48">
        <v>2006</v>
      </c>
      <c r="B39" s="49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9">
        <v>0</v>
      </c>
      <c r="P39" s="11">
        <v>0</v>
      </c>
      <c r="Q39" s="38">
        <v>0</v>
      </c>
      <c r="R39" s="39">
        <v>0</v>
      </c>
      <c r="S39" s="11">
        <v>0</v>
      </c>
      <c r="T39" s="38">
        <v>0</v>
      </c>
      <c r="U39" s="39">
        <v>0</v>
      </c>
      <c r="V39" s="11">
        <v>0</v>
      </c>
      <c r="W39" s="38">
        <v>0</v>
      </c>
      <c r="X39" s="39">
        <v>0</v>
      </c>
      <c r="Y39" s="11">
        <v>0</v>
      </c>
      <c r="Z39" s="38">
        <v>0</v>
      </c>
      <c r="AA39" s="39">
        <v>0</v>
      </c>
      <c r="AB39" s="11">
        <v>0</v>
      </c>
      <c r="AC39" s="38"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9">
        <v>0</v>
      </c>
      <c r="AK39" s="11">
        <v>0</v>
      </c>
      <c r="AL39" s="38">
        <v>0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9">
        <v>0</v>
      </c>
      <c r="BI39" s="11">
        <v>0</v>
      </c>
      <c r="BJ39" s="38">
        <v>0</v>
      </c>
      <c r="BK39" s="39">
        <v>0</v>
      </c>
      <c r="BL39" s="11">
        <v>0</v>
      </c>
      <c r="BM39" s="38">
        <v>0</v>
      </c>
      <c r="BN39" s="39">
        <v>0</v>
      </c>
      <c r="BO39" s="11">
        <v>0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v>0</v>
      </c>
      <c r="CC39" s="39">
        <v>0</v>
      </c>
      <c r="CD39" s="11">
        <v>0</v>
      </c>
      <c r="CE39" s="38">
        <v>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v>0</v>
      </c>
      <c r="DD39" s="37">
        <v>0</v>
      </c>
      <c r="DE39" s="12">
        <v>0</v>
      </c>
      <c r="DF39" s="38">
        <v>0</v>
      </c>
      <c r="DG39" s="37">
        <v>0</v>
      </c>
      <c r="DH39" s="12">
        <v>0</v>
      </c>
      <c r="DI39" s="38">
        <v>0</v>
      </c>
      <c r="DJ39" s="39">
        <v>0</v>
      </c>
      <c r="DK39" s="11">
        <v>0</v>
      </c>
      <c r="DL39" s="38">
        <v>0</v>
      </c>
      <c r="DM39" s="37">
        <v>72</v>
      </c>
      <c r="DN39" s="12">
        <v>352</v>
      </c>
      <c r="DO39" s="38">
        <f t="shared" ref="DO39" si="93">DN39/DM39*1000</f>
        <v>4888.8888888888896</v>
      </c>
      <c r="DP39" s="39">
        <v>0</v>
      </c>
      <c r="DQ39" s="11">
        <v>0</v>
      </c>
      <c r="DR39" s="38">
        <v>0</v>
      </c>
      <c r="DS39" s="6">
        <f t="shared" si="91"/>
        <v>0</v>
      </c>
      <c r="DT39" s="13">
        <f t="shared" si="92"/>
        <v>0</v>
      </c>
      <c r="DU39" s="4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48">
        <v>2006</v>
      </c>
      <c r="B40" s="49" t="s">
        <v>13</v>
      </c>
      <c r="C40" s="37">
        <v>1</v>
      </c>
      <c r="D40" s="12">
        <v>3</v>
      </c>
      <c r="E40" s="38">
        <f t="shared" ref="E40" si="94">D40/C40*1000</f>
        <v>3000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9">
        <v>0</v>
      </c>
      <c r="P40" s="11">
        <v>0</v>
      </c>
      <c r="Q40" s="38">
        <v>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9">
        <v>0</v>
      </c>
      <c r="Y40" s="11">
        <v>0</v>
      </c>
      <c r="Z40" s="38">
        <v>0</v>
      </c>
      <c r="AA40" s="39">
        <v>0</v>
      </c>
      <c r="AB40" s="11">
        <v>0</v>
      </c>
      <c r="AC40" s="38"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9">
        <v>0</v>
      </c>
      <c r="BI40" s="11">
        <v>0</v>
      </c>
      <c r="BJ40" s="38">
        <v>0</v>
      </c>
      <c r="BK40" s="39">
        <v>0</v>
      </c>
      <c r="BL40" s="11">
        <v>0</v>
      </c>
      <c r="BM40" s="38">
        <v>0</v>
      </c>
      <c r="BN40" s="39">
        <v>0</v>
      </c>
      <c r="BO40" s="11">
        <v>0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9">
        <v>0</v>
      </c>
      <c r="CP40" s="11">
        <v>0</v>
      </c>
      <c r="CQ40" s="38">
        <v>0</v>
      </c>
      <c r="CR40" s="39">
        <v>0</v>
      </c>
      <c r="CS40" s="11">
        <v>0</v>
      </c>
      <c r="CT40" s="38">
        <v>0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6">
        <f t="shared" si="91"/>
        <v>1</v>
      </c>
      <c r="DT40" s="13">
        <f t="shared" si="92"/>
        <v>3</v>
      </c>
      <c r="DU40" s="4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48">
        <v>2006</v>
      </c>
      <c r="B41" s="49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9">
        <v>0</v>
      </c>
      <c r="P41" s="11">
        <v>0</v>
      </c>
      <c r="Q41" s="38">
        <v>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0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9">
        <v>0</v>
      </c>
      <c r="BI41" s="11">
        <v>0</v>
      </c>
      <c r="BJ41" s="38">
        <v>0</v>
      </c>
      <c r="BK41" s="39">
        <v>0</v>
      </c>
      <c r="BL41" s="11">
        <v>0</v>
      </c>
      <c r="BM41" s="38">
        <v>0</v>
      </c>
      <c r="BN41" s="39">
        <v>0</v>
      </c>
      <c r="BO41" s="11">
        <v>0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v>0</v>
      </c>
      <c r="CC41" s="39">
        <v>0</v>
      </c>
      <c r="CD41" s="11">
        <v>0</v>
      </c>
      <c r="CE41" s="38">
        <v>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v>0</v>
      </c>
      <c r="DD41" s="37">
        <v>0</v>
      </c>
      <c r="DE41" s="12">
        <v>0</v>
      </c>
      <c r="DF41" s="38">
        <v>0</v>
      </c>
      <c r="DG41" s="37">
        <v>0</v>
      </c>
      <c r="DH41" s="12">
        <v>0</v>
      </c>
      <c r="DI41" s="38">
        <v>0</v>
      </c>
      <c r="DJ41" s="37">
        <v>1</v>
      </c>
      <c r="DK41" s="12">
        <v>11</v>
      </c>
      <c r="DL41" s="38">
        <f t="shared" si="90"/>
        <v>11000</v>
      </c>
      <c r="DM41" s="37">
        <v>5</v>
      </c>
      <c r="DN41" s="12">
        <v>24</v>
      </c>
      <c r="DO41" s="38">
        <f t="shared" ref="DO41:DO43" si="95">DN41/DM41*1000</f>
        <v>4800</v>
      </c>
      <c r="DP41" s="39">
        <v>0</v>
      </c>
      <c r="DQ41" s="11">
        <v>0</v>
      </c>
      <c r="DR41" s="38">
        <v>0</v>
      </c>
      <c r="DS41" s="6">
        <f t="shared" si="91"/>
        <v>1</v>
      </c>
      <c r="DT41" s="13">
        <f t="shared" si="92"/>
        <v>11</v>
      </c>
      <c r="DU41" s="4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48">
        <v>2006</v>
      </c>
      <c r="B42" s="49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9">
        <v>0</v>
      </c>
      <c r="P42" s="11">
        <v>0</v>
      </c>
      <c r="Q42" s="38">
        <v>0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9">
        <v>0</v>
      </c>
      <c r="AK42" s="11">
        <v>0</v>
      </c>
      <c r="AL42" s="38">
        <v>0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9">
        <v>0</v>
      </c>
      <c r="BI42" s="11">
        <v>0</v>
      </c>
      <c r="BJ42" s="38">
        <v>0</v>
      </c>
      <c r="BK42" s="39">
        <v>0</v>
      </c>
      <c r="BL42" s="11">
        <v>0</v>
      </c>
      <c r="BM42" s="38">
        <v>0</v>
      </c>
      <c r="BN42" s="39">
        <v>0</v>
      </c>
      <c r="BO42" s="11">
        <v>0</v>
      </c>
      <c r="BP42" s="38">
        <v>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0</v>
      </c>
      <c r="BY42" s="38">
        <v>0</v>
      </c>
      <c r="BZ42" s="39">
        <v>0</v>
      </c>
      <c r="CA42" s="11">
        <v>0</v>
      </c>
      <c r="CB42" s="38">
        <v>0</v>
      </c>
      <c r="CC42" s="39">
        <v>0</v>
      </c>
      <c r="CD42" s="11">
        <v>0</v>
      </c>
      <c r="CE42" s="38">
        <v>0</v>
      </c>
      <c r="CF42" s="39">
        <v>0</v>
      </c>
      <c r="CG42" s="11">
        <v>0</v>
      </c>
      <c r="CH42" s="38">
        <v>0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v>0</v>
      </c>
      <c r="DD42" s="37">
        <v>0</v>
      </c>
      <c r="DE42" s="12">
        <v>0</v>
      </c>
      <c r="DF42" s="38">
        <v>0</v>
      </c>
      <c r="DG42" s="37">
        <v>0</v>
      </c>
      <c r="DH42" s="12">
        <v>0</v>
      </c>
      <c r="DI42" s="38">
        <v>0</v>
      </c>
      <c r="DJ42" s="37">
        <v>4</v>
      </c>
      <c r="DK42" s="12">
        <v>62</v>
      </c>
      <c r="DL42" s="38">
        <f t="shared" si="90"/>
        <v>15500</v>
      </c>
      <c r="DM42" s="37">
        <v>18</v>
      </c>
      <c r="DN42" s="12">
        <v>94</v>
      </c>
      <c r="DO42" s="38">
        <f t="shared" si="95"/>
        <v>5222.2222222222226</v>
      </c>
      <c r="DP42" s="39">
        <v>0</v>
      </c>
      <c r="DQ42" s="11">
        <v>0</v>
      </c>
      <c r="DR42" s="38">
        <v>0</v>
      </c>
      <c r="DS42" s="6">
        <f t="shared" si="91"/>
        <v>4</v>
      </c>
      <c r="DT42" s="13">
        <f t="shared" si="92"/>
        <v>62</v>
      </c>
      <c r="DU42" s="4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48">
        <v>2006</v>
      </c>
      <c r="B43" s="49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9">
        <v>0</v>
      </c>
      <c r="P43" s="11">
        <v>0</v>
      </c>
      <c r="Q43" s="38">
        <v>0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0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9">
        <v>0</v>
      </c>
      <c r="BI43" s="11">
        <v>0</v>
      </c>
      <c r="BJ43" s="38">
        <v>0</v>
      </c>
      <c r="BK43" s="39">
        <v>0</v>
      </c>
      <c r="BL43" s="11">
        <v>0</v>
      </c>
      <c r="BM43" s="38">
        <v>0</v>
      </c>
      <c r="BN43" s="39">
        <v>0</v>
      </c>
      <c r="BO43" s="11">
        <v>0</v>
      </c>
      <c r="BP43" s="38">
        <v>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0</v>
      </c>
      <c r="BY43" s="38">
        <v>0</v>
      </c>
      <c r="BZ43" s="39">
        <v>0</v>
      </c>
      <c r="CA43" s="11">
        <v>0</v>
      </c>
      <c r="CB43" s="38">
        <v>0</v>
      </c>
      <c r="CC43" s="39">
        <v>0</v>
      </c>
      <c r="CD43" s="11">
        <v>0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v>0</v>
      </c>
      <c r="DD43" s="37">
        <v>0</v>
      </c>
      <c r="DE43" s="12">
        <v>0</v>
      </c>
      <c r="DF43" s="38">
        <v>0</v>
      </c>
      <c r="DG43" s="37">
        <v>0</v>
      </c>
      <c r="DH43" s="12">
        <v>0</v>
      </c>
      <c r="DI43" s="38">
        <v>0</v>
      </c>
      <c r="DJ43" s="37">
        <v>5</v>
      </c>
      <c r="DK43" s="12">
        <v>91</v>
      </c>
      <c r="DL43" s="38">
        <f t="shared" si="90"/>
        <v>18200</v>
      </c>
      <c r="DM43" s="37">
        <v>9</v>
      </c>
      <c r="DN43" s="12">
        <v>47</v>
      </c>
      <c r="DO43" s="38">
        <f t="shared" si="95"/>
        <v>5222.2222222222226</v>
      </c>
      <c r="DP43" s="39">
        <v>0</v>
      </c>
      <c r="DQ43" s="11">
        <v>0</v>
      </c>
      <c r="DR43" s="38">
        <v>0</v>
      </c>
      <c r="DS43" s="6">
        <f t="shared" si="91"/>
        <v>5</v>
      </c>
      <c r="DT43" s="13">
        <f t="shared" si="92"/>
        <v>91</v>
      </c>
      <c r="DU43" s="4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0"/>
      <c r="B44" s="51" t="s">
        <v>17</v>
      </c>
      <c r="C44" s="40">
        <f>SUM(C32:C43)</f>
        <v>1</v>
      </c>
      <c r="D44" s="32">
        <f>SUM(D32:D43)</f>
        <v>3</v>
      </c>
      <c r="E44" s="41"/>
      <c r="F44" s="40">
        <f>SUM(F32:F43)</f>
        <v>0</v>
      </c>
      <c r="G44" s="32">
        <f>SUM(G32:G43)</f>
        <v>0</v>
      </c>
      <c r="H44" s="41"/>
      <c r="I44" s="40">
        <f t="shared" ref="I44:J44" si="96">SUM(I32:I43)</f>
        <v>0</v>
      </c>
      <c r="J44" s="32">
        <f t="shared" si="96"/>
        <v>0</v>
      </c>
      <c r="K44" s="41"/>
      <c r="L44" s="40">
        <f t="shared" ref="L44:M44" si="97">SUM(L32:L43)</f>
        <v>0</v>
      </c>
      <c r="M44" s="32">
        <f t="shared" si="97"/>
        <v>0</v>
      </c>
      <c r="N44" s="41"/>
      <c r="O44" s="40">
        <f t="shared" ref="O44:P44" si="98">SUM(O32:O43)</f>
        <v>0</v>
      </c>
      <c r="P44" s="32">
        <f t="shared" si="98"/>
        <v>0</v>
      </c>
      <c r="Q44" s="41"/>
      <c r="R44" s="40">
        <f t="shared" ref="R44:S44" si="99">SUM(R32:R43)</f>
        <v>0</v>
      </c>
      <c r="S44" s="32">
        <f t="shared" si="99"/>
        <v>0</v>
      </c>
      <c r="T44" s="41"/>
      <c r="U44" s="40">
        <f t="shared" ref="U44:V44" si="100">SUM(U32:U43)</f>
        <v>0</v>
      </c>
      <c r="V44" s="32">
        <f t="shared" si="100"/>
        <v>0</v>
      </c>
      <c r="W44" s="41"/>
      <c r="X44" s="40">
        <f t="shared" ref="X44:Y44" si="101">SUM(X32:X43)</f>
        <v>0</v>
      </c>
      <c r="Y44" s="32">
        <f t="shared" si="101"/>
        <v>0</v>
      </c>
      <c r="Z44" s="41"/>
      <c r="AA44" s="40">
        <f t="shared" ref="AA44:AB44" si="102">SUM(AA32:AA43)</f>
        <v>0</v>
      </c>
      <c r="AB44" s="32">
        <f t="shared" si="102"/>
        <v>0</v>
      </c>
      <c r="AC44" s="41"/>
      <c r="AD44" s="40">
        <f t="shared" ref="AD44:AE44" si="103">SUM(AD32:AD43)</f>
        <v>0</v>
      </c>
      <c r="AE44" s="32">
        <f t="shared" si="103"/>
        <v>0</v>
      </c>
      <c r="AF44" s="41"/>
      <c r="AG44" s="40">
        <f t="shared" ref="AG44:AH44" si="104">SUM(AG32:AG43)</f>
        <v>0</v>
      </c>
      <c r="AH44" s="32">
        <f t="shared" si="104"/>
        <v>0</v>
      </c>
      <c r="AI44" s="41"/>
      <c r="AJ44" s="40">
        <f t="shared" ref="AJ44:AK44" si="105">SUM(AJ32:AJ43)</f>
        <v>0</v>
      </c>
      <c r="AK44" s="32">
        <f t="shared" si="105"/>
        <v>0</v>
      </c>
      <c r="AL44" s="41"/>
      <c r="AM44" s="40">
        <f t="shared" ref="AM44:AN44" si="106">SUM(AM32:AM43)</f>
        <v>0</v>
      </c>
      <c r="AN44" s="32">
        <f t="shared" si="106"/>
        <v>0</v>
      </c>
      <c r="AO44" s="41"/>
      <c r="AP44" s="40">
        <f t="shared" ref="AP44:AQ44" si="107">SUM(AP32:AP43)</f>
        <v>0</v>
      </c>
      <c r="AQ44" s="32">
        <f t="shared" si="107"/>
        <v>0</v>
      </c>
      <c r="AR44" s="41"/>
      <c r="AS44" s="40">
        <f t="shared" ref="AS44:AT44" si="108">SUM(AS32:AS43)</f>
        <v>0</v>
      </c>
      <c r="AT44" s="32">
        <f t="shared" si="108"/>
        <v>0</v>
      </c>
      <c r="AU44" s="41"/>
      <c r="AV44" s="40">
        <f t="shared" ref="AV44:AW44" si="109">SUM(AV32:AV43)</f>
        <v>0</v>
      </c>
      <c r="AW44" s="32">
        <f t="shared" si="109"/>
        <v>0</v>
      </c>
      <c r="AX44" s="41"/>
      <c r="AY44" s="40">
        <f t="shared" ref="AY44:AZ44" si="110">SUM(AY32:AY43)</f>
        <v>0</v>
      </c>
      <c r="AZ44" s="32">
        <f t="shared" si="110"/>
        <v>0</v>
      </c>
      <c r="BA44" s="41"/>
      <c r="BB44" s="40">
        <f t="shared" ref="BB44:BC44" si="111">SUM(BB32:BB43)</f>
        <v>0</v>
      </c>
      <c r="BC44" s="32">
        <f t="shared" si="111"/>
        <v>0</v>
      </c>
      <c r="BD44" s="41"/>
      <c r="BE44" s="40">
        <f t="shared" ref="BE44:BF44" si="112">SUM(BE32:BE43)</f>
        <v>0</v>
      </c>
      <c r="BF44" s="32">
        <f t="shared" si="112"/>
        <v>0</v>
      </c>
      <c r="BG44" s="41"/>
      <c r="BH44" s="40">
        <v>0</v>
      </c>
      <c r="BI44" s="32">
        <v>0</v>
      </c>
      <c r="BJ44" s="41"/>
      <c r="BK44" s="40">
        <f t="shared" ref="BK44:BL44" si="113">SUM(BK32:BK43)</f>
        <v>0</v>
      </c>
      <c r="BL44" s="32">
        <f t="shared" si="113"/>
        <v>0</v>
      </c>
      <c r="BM44" s="41"/>
      <c r="BN44" s="40">
        <f t="shared" ref="BN44:BO44" si="114">SUM(BN32:BN43)</f>
        <v>0</v>
      </c>
      <c r="BO44" s="32">
        <f t="shared" si="114"/>
        <v>0</v>
      </c>
      <c r="BP44" s="41"/>
      <c r="BQ44" s="40">
        <f t="shared" ref="BQ44:BR44" si="115">SUM(BQ32:BQ43)</f>
        <v>0</v>
      </c>
      <c r="BR44" s="32">
        <f t="shared" si="115"/>
        <v>0</v>
      </c>
      <c r="BS44" s="41"/>
      <c r="BT44" s="40">
        <f t="shared" ref="BT44:BU44" si="116">SUM(BT32:BT43)</f>
        <v>0</v>
      </c>
      <c r="BU44" s="32">
        <f t="shared" si="116"/>
        <v>0</v>
      </c>
      <c r="BV44" s="41"/>
      <c r="BW44" s="40">
        <f t="shared" ref="BW44:BX44" si="117">SUM(BW32:BW43)</f>
        <v>0</v>
      </c>
      <c r="BX44" s="32">
        <f t="shared" si="117"/>
        <v>0</v>
      </c>
      <c r="BY44" s="41"/>
      <c r="BZ44" s="40">
        <f t="shared" ref="BZ44:CA44" si="118">SUM(BZ32:BZ43)</f>
        <v>0</v>
      </c>
      <c r="CA44" s="32">
        <f t="shared" si="118"/>
        <v>0</v>
      </c>
      <c r="CB44" s="41"/>
      <c r="CC44" s="40">
        <f t="shared" ref="CC44:CD44" si="119">SUM(CC32:CC43)</f>
        <v>0</v>
      </c>
      <c r="CD44" s="32">
        <f t="shared" si="119"/>
        <v>0</v>
      </c>
      <c r="CE44" s="41"/>
      <c r="CF44" s="40">
        <f t="shared" ref="CF44:CG44" si="120">SUM(CF32:CF43)</f>
        <v>0</v>
      </c>
      <c r="CG44" s="32">
        <f t="shared" si="120"/>
        <v>0</v>
      </c>
      <c r="CH44" s="41"/>
      <c r="CI44" s="40">
        <f t="shared" ref="CI44:CJ44" si="121">SUM(CI32:CI43)</f>
        <v>0</v>
      </c>
      <c r="CJ44" s="32">
        <f t="shared" si="121"/>
        <v>0</v>
      </c>
      <c r="CK44" s="41"/>
      <c r="CL44" s="40">
        <f t="shared" ref="CL44:CM44" si="122">SUM(CL32:CL43)</f>
        <v>0</v>
      </c>
      <c r="CM44" s="32">
        <f t="shared" si="122"/>
        <v>0</v>
      </c>
      <c r="CN44" s="41"/>
      <c r="CO44" s="40">
        <f t="shared" ref="CO44:CP44" si="123">SUM(CO32:CO43)</f>
        <v>0</v>
      </c>
      <c r="CP44" s="32">
        <f t="shared" si="123"/>
        <v>0</v>
      </c>
      <c r="CQ44" s="41"/>
      <c r="CR44" s="40">
        <v>0</v>
      </c>
      <c r="CS44" s="32">
        <v>0</v>
      </c>
      <c r="CT44" s="41"/>
      <c r="CU44" s="40">
        <f t="shared" ref="CU44:CV44" si="124">SUM(CU32:CU43)</f>
        <v>0</v>
      </c>
      <c r="CV44" s="32">
        <f t="shared" si="124"/>
        <v>0</v>
      </c>
      <c r="CW44" s="41"/>
      <c r="CX44" s="40">
        <f t="shared" ref="CX44:CY44" si="125">SUM(CX32:CX43)</f>
        <v>0</v>
      </c>
      <c r="CY44" s="32">
        <f t="shared" si="125"/>
        <v>0</v>
      </c>
      <c r="CZ44" s="41"/>
      <c r="DA44" s="40">
        <f t="shared" ref="DA44:DB44" si="126">SUM(DA32:DA43)</f>
        <v>0</v>
      </c>
      <c r="DB44" s="32">
        <f t="shared" si="126"/>
        <v>0</v>
      </c>
      <c r="DC44" s="41"/>
      <c r="DD44" s="40">
        <f t="shared" ref="DD44:DE44" si="127">SUM(DD32:DD43)</f>
        <v>0</v>
      </c>
      <c r="DE44" s="32">
        <f t="shared" si="127"/>
        <v>0</v>
      </c>
      <c r="DF44" s="41"/>
      <c r="DG44" s="40">
        <f t="shared" ref="DG44:DH44" si="128">SUM(DG32:DG43)</f>
        <v>0</v>
      </c>
      <c r="DH44" s="32">
        <f t="shared" si="128"/>
        <v>0</v>
      </c>
      <c r="DI44" s="41"/>
      <c r="DJ44" s="40">
        <f t="shared" ref="DJ44:DK44" si="129">SUM(DJ32:DJ43)</f>
        <v>36</v>
      </c>
      <c r="DK44" s="32">
        <f t="shared" si="129"/>
        <v>379</v>
      </c>
      <c r="DL44" s="41"/>
      <c r="DM44" s="40">
        <f t="shared" ref="DM44:DN44" si="130">SUM(DM32:DM43)</f>
        <v>216</v>
      </c>
      <c r="DN44" s="32">
        <f t="shared" si="130"/>
        <v>1013</v>
      </c>
      <c r="DO44" s="41"/>
      <c r="DP44" s="40">
        <f t="shared" ref="DP44:DQ44" si="131">SUM(DP32:DP43)</f>
        <v>0</v>
      </c>
      <c r="DQ44" s="32">
        <f t="shared" si="131"/>
        <v>0</v>
      </c>
      <c r="DR44" s="41"/>
      <c r="DS44" s="33">
        <f t="shared" si="91"/>
        <v>37</v>
      </c>
      <c r="DT44" s="34">
        <f t="shared" si="92"/>
        <v>382</v>
      </c>
      <c r="DU44" s="4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48">
        <v>2007</v>
      </c>
      <c r="B45" s="49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9">
        <v>0</v>
      </c>
      <c r="P45" s="11">
        <v>0</v>
      </c>
      <c r="Q45" s="38">
        <v>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9">
        <v>0</v>
      </c>
      <c r="AK45" s="11">
        <v>0</v>
      </c>
      <c r="AL45" s="38">
        <v>0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9">
        <v>0</v>
      </c>
      <c r="BI45" s="11">
        <v>0</v>
      </c>
      <c r="BJ45" s="38">
        <v>0</v>
      </c>
      <c r="BK45" s="39">
        <v>0</v>
      </c>
      <c r="BL45" s="11">
        <v>0</v>
      </c>
      <c r="BM45" s="38">
        <v>0</v>
      </c>
      <c r="BN45" s="39">
        <v>0</v>
      </c>
      <c r="BO45" s="11">
        <v>0</v>
      </c>
      <c r="BP45" s="38">
        <v>0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v>0</v>
      </c>
      <c r="CC45" s="39">
        <v>0</v>
      </c>
      <c r="CD45" s="11">
        <v>0</v>
      </c>
      <c r="CE45" s="38">
        <v>0</v>
      </c>
      <c r="CF45" s="39">
        <v>0</v>
      </c>
      <c r="CG45" s="11">
        <v>0</v>
      </c>
      <c r="CH45" s="38">
        <v>0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v>0</v>
      </c>
      <c r="DD45" s="37">
        <v>0</v>
      </c>
      <c r="DE45" s="12">
        <v>0</v>
      </c>
      <c r="DF45" s="38">
        <v>0</v>
      </c>
      <c r="DG45" s="37">
        <v>0</v>
      </c>
      <c r="DH45" s="12">
        <v>0</v>
      </c>
      <c r="DI45" s="38">
        <v>0</v>
      </c>
      <c r="DJ45" s="39">
        <v>0</v>
      </c>
      <c r="DK45" s="11">
        <v>0</v>
      </c>
      <c r="DL45" s="38">
        <v>0</v>
      </c>
      <c r="DM45" s="37">
        <v>24</v>
      </c>
      <c r="DN45" s="12">
        <v>115</v>
      </c>
      <c r="DO45" s="38">
        <f t="shared" ref="DO45:DO48" si="132">DN45/DM45*1000</f>
        <v>4791.666666666667</v>
      </c>
      <c r="DP45" s="39">
        <v>0</v>
      </c>
      <c r="DQ45" s="11">
        <v>0</v>
      </c>
      <c r="DR45" s="38">
        <v>0</v>
      </c>
      <c r="DS45" s="6">
        <f t="shared" si="91"/>
        <v>0</v>
      </c>
      <c r="DT45" s="13">
        <f t="shared" si="92"/>
        <v>0</v>
      </c>
      <c r="DU45" s="4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48">
        <v>2007</v>
      </c>
      <c r="B46" s="49" t="s">
        <v>6</v>
      </c>
      <c r="C46" s="37">
        <v>40</v>
      </c>
      <c r="D46" s="12">
        <v>394</v>
      </c>
      <c r="E46" s="38">
        <f t="shared" ref="E46" si="133">D46/C46*1000</f>
        <v>9850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9">
        <v>0</v>
      </c>
      <c r="AK46" s="11">
        <v>0</v>
      </c>
      <c r="AL46" s="38">
        <v>0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9">
        <v>0</v>
      </c>
      <c r="BI46" s="11">
        <v>0</v>
      </c>
      <c r="BJ46" s="38">
        <v>0</v>
      </c>
      <c r="BK46" s="39">
        <v>0</v>
      </c>
      <c r="BL46" s="11">
        <v>0</v>
      </c>
      <c r="BM46" s="38">
        <v>0</v>
      </c>
      <c r="BN46" s="39">
        <v>0</v>
      </c>
      <c r="BO46" s="11">
        <v>0</v>
      </c>
      <c r="BP46" s="38">
        <v>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9">
        <v>0</v>
      </c>
      <c r="CP46" s="11">
        <v>0</v>
      </c>
      <c r="CQ46" s="38">
        <v>0</v>
      </c>
      <c r="CR46" s="39">
        <v>0</v>
      </c>
      <c r="CS46" s="11">
        <v>0</v>
      </c>
      <c r="CT46" s="38">
        <v>0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v>0</v>
      </c>
      <c r="DD46" s="37">
        <v>0</v>
      </c>
      <c r="DE46" s="12">
        <v>0</v>
      </c>
      <c r="DF46" s="38">
        <v>0</v>
      </c>
      <c r="DG46" s="37">
        <v>0</v>
      </c>
      <c r="DH46" s="12">
        <v>0</v>
      </c>
      <c r="DI46" s="38">
        <v>0</v>
      </c>
      <c r="DJ46" s="39">
        <v>0</v>
      </c>
      <c r="DK46" s="11">
        <v>0</v>
      </c>
      <c r="DL46" s="38">
        <v>0</v>
      </c>
      <c r="DM46" s="37">
        <v>9</v>
      </c>
      <c r="DN46" s="12">
        <v>51</v>
      </c>
      <c r="DO46" s="38">
        <f t="shared" si="132"/>
        <v>5666.666666666667</v>
      </c>
      <c r="DP46" s="39">
        <v>0</v>
      </c>
      <c r="DQ46" s="11">
        <v>0</v>
      </c>
      <c r="DR46" s="38">
        <v>0</v>
      </c>
      <c r="DS46" s="6">
        <f t="shared" si="91"/>
        <v>40</v>
      </c>
      <c r="DT46" s="13">
        <f t="shared" si="92"/>
        <v>394</v>
      </c>
      <c r="DU46" s="4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48">
        <v>2007</v>
      </c>
      <c r="B47" s="49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9">
        <v>0</v>
      </c>
      <c r="P47" s="11">
        <v>0</v>
      </c>
      <c r="Q47" s="38">
        <v>0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9">
        <v>0</v>
      </c>
      <c r="AK47" s="11">
        <v>0</v>
      </c>
      <c r="AL47" s="38">
        <v>0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9">
        <v>0</v>
      </c>
      <c r="BC47" s="11">
        <v>0</v>
      </c>
      <c r="BD47" s="38">
        <v>0</v>
      </c>
      <c r="BE47" s="39">
        <v>0</v>
      </c>
      <c r="BF47" s="11">
        <v>0</v>
      </c>
      <c r="BG47" s="38">
        <v>0</v>
      </c>
      <c r="BH47" s="39">
        <v>0</v>
      </c>
      <c r="BI47" s="11">
        <v>0</v>
      </c>
      <c r="BJ47" s="38">
        <v>0</v>
      </c>
      <c r="BK47" s="39">
        <v>0</v>
      </c>
      <c r="BL47" s="11">
        <v>0</v>
      </c>
      <c r="BM47" s="38">
        <v>0</v>
      </c>
      <c r="BN47" s="39">
        <v>0</v>
      </c>
      <c r="BO47" s="11">
        <v>0</v>
      </c>
      <c r="BP47" s="38">
        <v>0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v>0</v>
      </c>
      <c r="CC47" s="39">
        <v>0</v>
      </c>
      <c r="CD47" s="11">
        <v>0</v>
      </c>
      <c r="CE47" s="38">
        <v>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0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v>0</v>
      </c>
      <c r="DD47" s="37">
        <v>0</v>
      </c>
      <c r="DE47" s="12">
        <v>0</v>
      </c>
      <c r="DF47" s="38">
        <v>0</v>
      </c>
      <c r="DG47" s="37">
        <v>0</v>
      </c>
      <c r="DH47" s="12">
        <v>0</v>
      </c>
      <c r="DI47" s="38">
        <v>0</v>
      </c>
      <c r="DJ47" s="37">
        <v>2</v>
      </c>
      <c r="DK47" s="12">
        <v>40</v>
      </c>
      <c r="DL47" s="38">
        <f t="shared" ref="DL47:DL56" si="134">DK47/DJ47*1000</f>
        <v>20000</v>
      </c>
      <c r="DM47" s="37">
        <v>15</v>
      </c>
      <c r="DN47" s="12">
        <v>83</v>
      </c>
      <c r="DO47" s="38">
        <f t="shared" si="132"/>
        <v>5533.333333333333</v>
      </c>
      <c r="DP47" s="39">
        <v>0</v>
      </c>
      <c r="DQ47" s="11">
        <v>0</v>
      </c>
      <c r="DR47" s="38">
        <v>0</v>
      </c>
      <c r="DS47" s="6">
        <f t="shared" si="91"/>
        <v>2</v>
      </c>
      <c r="DT47" s="13">
        <f t="shared" si="92"/>
        <v>40</v>
      </c>
      <c r="DU47" s="4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48">
        <v>2007</v>
      </c>
      <c r="B48" s="49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9">
        <v>0</v>
      </c>
      <c r="P48" s="11">
        <v>0</v>
      </c>
      <c r="Q48" s="38">
        <v>0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9">
        <v>0</v>
      </c>
      <c r="AK48" s="11">
        <v>0</v>
      </c>
      <c r="AL48" s="38">
        <v>0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9">
        <v>0</v>
      </c>
      <c r="BL48" s="11">
        <v>0</v>
      </c>
      <c r="BM48" s="38">
        <v>0</v>
      </c>
      <c r="BN48" s="39">
        <v>0</v>
      </c>
      <c r="BO48" s="11">
        <v>0</v>
      </c>
      <c r="BP48" s="38">
        <v>0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0</v>
      </c>
      <c r="BY48" s="38">
        <v>0</v>
      </c>
      <c r="BZ48" s="39">
        <v>0</v>
      </c>
      <c r="CA48" s="11">
        <v>0</v>
      </c>
      <c r="CB48" s="38"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v>0</v>
      </c>
      <c r="DD48" s="37">
        <v>0</v>
      </c>
      <c r="DE48" s="12">
        <v>0</v>
      </c>
      <c r="DF48" s="38">
        <v>0</v>
      </c>
      <c r="DG48" s="37">
        <v>0</v>
      </c>
      <c r="DH48" s="12">
        <v>0</v>
      </c>
      <c r="DI48" s="38">
        <v>0</v>
      </c>
      <c r="DJ48" s="37">
        <v>1</v>
      </c>
      <c r="DK48" s="12">
        <v>10</v>
      </c>
      <c r="DL48" s="38">
        <f t="shared" si="134"/>
        <v>10000</v>
      </c>
      <c r="DM48" s="37">
        <v>9</v>
      </c>
      <c r="DN48" s="12">
        <v>53</v>
      </c>
      <c r="DO48" s="38">
        <f t="shared" si="132"/>
        <v>5888.8888888888896</v>
      </c>
      <c r="DP48" s="39">
        <v>0</v>
      </c>
      <c r="DQ48" s="11">
        <v>0</v>
      </c>
      <c r="DR48" s="38">
        <v>0</v>
      </c>
      <c r="DS48" s="6">
        <f t="shared" si="91"/>
        <v>1</v>
      </c>
      <c r="DT48" s="13">
        <f t="shared" si="92"/>
        <v>10</v>
      </c>
      <c r="DU48" s="4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48">
        <v>2007</v>
      </c>
      <c r="B49" s="49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9">
        <v>0</v>
      </c>
      <c r="P49" s="11">
        <v>0</v>
      </c>
      <c r="Q49" s="38">
        <v>0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0</v>
      </c>
      <c r="AK49" s="11">
        <v>0</v>
      </c>
      <c r="AL49" s="38">
        <v>0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7">
        <v>1</v>
      </c>
      <c r="BF49" s="12">
        <v>1</v>
      </c>
      <c r="BG49" s="38">
        <f t="shared" ref="BG49" si="135">BF49/BE49*1000</f>
        <v>1000</v>
      </c>
      <c r="BH49" s="37">
        <v>0</v>
      </c>
      <c r="BI49" s="12">
        <v>0</v>
      </c>
      <c r="BJ49" s="38">
        <v>0</v>
      </c>
      <c r="BK49" s="39">
        <v>0</v>
      </c>
      <c r="BL49" s="11">
        <v>0</v>
      </c>
      <c r="BM49" s="38">
        <v>0</v>
      </c>
      <c r="BN49" s="39">
        <v>0</v>
      </c>
      <c r="BO49" s="11">
        <v>0</v>
      </c>
      <c r="BP49" s="38">
        <v>0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v>0</v>
      </c>
      <c r="CC49" s="39">
        <v>0</v>
      </c>
      <c r="CD49" s="11">
        <v>0</v>
      </c>
      <c r="CE49" s="38">
        <v>0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0</v>
      </c>
      <c r="DI49" s="38">
        <v>0</v>
      </c>
      <c r="DJ49" s="39">
        <v>0</v>
      </c>
      <c r="DK49" s="11">
        <v>0</v>
      </c>
      <c r="DL49" s="38">
        <v>0</v>
      </c>
      <c r="DM49" s="39">
        <v>0</v>
      </c>
      <c r="DN49" s="11">
        <v>0</v>
      </c>
      <c r="DO49" s="38">
        <v>0</v>
      </c>
      <c r="DP49" s="39">
        <v>0</v>
      </c>
      <c r="DQ49" s="11">
        <v>0</v>
      </c>
      <c r="DR49" s="38">
        <v>0</v>
      </c>
      <c r="DS49" s="6">
        <f t="shared" si="91"/>
        <v>1</v>
      </c>
      <c r="DT49" s="13">
        <f t="shared" si="92"/>
        <v>1</v>
      </c>
      <c r="DU49" s="4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48">
        <v>2007</v>
      </c>
      <c r="B50" s="49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9">
        <v>0</v>
      </c>
      <c r="P50" s="11">
        <v>0</v>
      </c>
      <c r="Q50" s="38">
        <v>0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9">
        <v>0</v>
      </c>
      <c r="AK50" s="11">
        <v>0</v>
      </c>
      <c r="AL50" s="38">
        <v>0</v>
      </c>
      <c r="AM50" s="37">
        <v>1</v>
      </c>
      <c r="AN50" s="12">
        <v>4</v>
      </c>
      <c r="AO50" s="38">
        <f t="shared" ref="AO50" si="136">AN50/AM50*1000</f>
        <v>4000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0</v>
      </c>
      <c r="BI50" s="11">
        <v>0</v>
      </c>
      <c r="BJ50" s="38">
        <v>0</v>
      </c>
      <c r="BK50" s="39">
        <v>0</v>
      </c>
      <c r="BL50" s="11">
        <v>0</v>
      </c>
      <c r="BM50" s="38">
        <v>0</v>
      </c>
      <c r="BN50" s="39">
        <v>0</v>
      </c>
      <c r="BO50" s="11">
        <v>0</v>
      </c>
      <c r="BP50" s="38">
        <v>0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9">
        <v>0</v>
      </c>
      <c r="CP50" s="11">
        <v>0</v>
      </c>
      <c r="CQ50" s="38">
        <v>0</v>
      </c>
      <c r="CR50" s="39">
        <v>0</v>
      </c>
      <c r="CS50" s="11">
        <v>0</v>
      </c>
      <c r="CT50" s="38">
        <v>0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v>0</v>
      </c>
      <c r="DD50" s="39">
        <v>0</v>
      </c>
      <c r="DE50" s="11">
        <v>0</v>
      </c>
      <c r="DF50" s="38">
        <v>0</v>
      </c>
      <c r="DG50" s="39">
        <v>0</v>
      </c>
      <c r="DH50" s="11">
        <v>0</v>
      </c>
      <c r="DI50" s="38">
        <v>0</v>
      </c>
      <c r="DJ50" s="39">
        <v>0</v>
      </c>
      <c r="DK50" s="11">
        <v>0</v>
      </c>
      <c r="DL50" s="38">
        <v>0</v>
      </c>
      <c r="DM50" s="39">
        <v>0</v>
      </c>
      <c r="DN50" s="11">
        <v>0</v>
      </c>
      <c r="DO50" s="38">
        <v>0</v>
      </c>
      <c r="DP50" s="39">
        <v>0</v>
      </c>
      <c r="DQ50" s="11">
        <v>0</v>
      </c>
      <c r="DR50" s="38">
        <v>0</v>
      </c>
      <c r="DS50" s="6">
        <f t="shared" si="91"/>
        <v>1</v>
      </c>
      <c r="DT50" s="13">
        <f t="shared" si="92"/>
        <v>4</v>
      </c>
      <c r="DU50" s="4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48">
        <v>2007</v>
      </c>
      <c r="B51" s="49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9">
        <v>0</v>
      </c>
      <c r="P51" s="11">
        <v>0</v>
      </c>
      <c r="Q51" s="38">
        <v>0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9">
        <v>0</v>
      </c>
      <c r="AK51" s="11">
        <v>0</v>
      </c>
      <c r="AL51" s="38">
        <v>0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9">
        <v>0</v>
      </c>
      <c r="BI51" s="11">
        <v>0</v>
      </c>
      <c r="BJ51" s="38">
        <v>0</v>
      </c>
      <c r="BK51" s="39">
        <v>0</v>
      </c>
      <c r="BL51" s="11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v>0</v>
      </c>
      <c r="DD51" s="37">
        <v>0</v>
      </c>
      <c r="DE51" s="12">
        <v>0</v>
      </c>
      <c r="DF51" s="38">
        <v>0</v>
      </c>
      <c r="DG51" s="37">
        <v>0</v>
      </c>
      <c r="DH51" s="12">
        <v>0</v>
      </c>
      <c r="DI51" s="38">
        <v>0</v>
      </c>
      <c r="DJ51" s="37">
        <v>3</v>
      </c>
      <c r="DK51" s="12">
        <v>44</v>
      </c>
      <c r="DL51" s="38">
        <f t="shared" si="134"/>
        <v>14666.666666666666</v>
      </c>
      <c r="DM51" s="37">
        <v>15</v>
      </c>
      <c r="DN51" s="12">
        <v>80</v>
      </c>
      <c r="DO51" s="38">
        <f t="shared" ref="DO51:DO53" si="137">DN51/DM51*1000</f>
        <v>5333.333333333333</v>
      </c>
      <c r="DP51" s="39">
        <v>0</v>
      </c>
      <c r="DQ51" s="11">
        <v>0</v>
      </c>
      <c r="DR51" s="38">
        <v>0</v>
      </c>
      <c r="DS51" s="6">
        <f t="shared" si="91"/>
        <v>3</v>
      </c>
      <c r="DT51" s="13">
        <f t="shared" si="92"/>
        <v>44</v>
      </c>
      <c r="DU51" s="4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48">
        <v>2007</v>
      </c>
      <c r="B52" s="49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9">
        <v>0</v>
      </c>
      <c r="P52" s="11">
        <v>0</v>
      </c>
      <c r="Q52" s="38">
        <v>0</v>
      </c>
      <c r="R52" s="39">
        <v>0</v>
      </c>
      <c r="S52" s="11">
        <v>0</v>
      </c>
      <c r="T52" s="38">
        <v>0</v>
      </c>
      <c r="U52" s="39">
        <v>0</v>
      </c>
      <c r="V52" s="11">
        <v>0</v>
      </c>
      <c r="W52" s="38">
        <v>0</v>
      </c>
      <c r="X52" s="39">
        <v>0</v>
      </c>
      <c r="Y52" s="11">
        <v>0</v>
      </c>
      <c r="Z52" s="38">
        <v>0</v>
      </c>
      <c r="AA52" s="39">
        <v>0</v>
      </c>
      <c r="AB52" s="11">
        <v>0</v>
      </c>
      <c r="AC52" s="38"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0</v>
      </c>
      <c r="AK52" s="11">
        <v>0</v>
      </c>
      <c r="AL52" s="38">
        <v>0</v>
      </c>
      <c r="AM52" s="39">
        <v>0</v>
      </c>
      <c r="AN52" s="11">
        <v>0</v>
      </c>
      <c r="AO52" s="38">
        <v>0</v>
      </c>
      <c r="AP52" s="37">
        <v>1</v>
      </c>
      <c r="AQ52" s="12">
        <v>0</v>
      </c>
      <c r="AR52" s="38">
        <f t="shared" ref="AR52" si="138">AQ52/AP52*1000</f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9">
        <v>0</v>
      </c>
      <c r="BI52" s="11">
        <v>0</v>
      </c>
      <c r="BJ52" s="38">
        <v>0</v>
      </c>
      <c r="BK52" s="39">
        <v>0</v>
      </c>
      <c r="BL52" s="11">
        <v>0</v>
      </c>
      <c r="BM52" s="38">
        <v>0</v>
      </c>
      <c r="BN52" s="39">
        <v>0</v>
      </c>
      <c r="BO52" s="11">
        <v>0</v>
      </c>
      <c r="BP52" s="38">
        <v>0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v>0</v>
      </c>
      <c r="DD52" s="37">
        <v>0</v>
      </c>
      <c r="DE52" s="12">
        <v>0</v>
      </c>
      <c r="DF52" s="38">
        <v>0</v>
      </c>
      <c r="DG52" s="37">
        <v>0</v>
      </c>
      <c r="DH52" s="12">
        <v>0</v>
      </c>
      <c r="DI52" s="38">
        <v>0</v>
      </c>
      <c r="DJ52" s="37">
        <v>2</v>
      </c>
      <c r="DK52" s="12">
        <v>71</v>
      </c>
      <c r="DL52" s="38">
        <f t="shared" si="134"/>
        <v>35500</v>
      </c>
      <c r="DM52" s="37">
        <v>16</v>
      </c>
      <c r="DN52" s="12">
        <v>86</v>
      </c>
      <c r="DO52" s="38">
        <f t="shared" si="137"/>
        <v>5375</v>
      </c>
      <c r="DP52" s="39">
        <v>0</v>
      </c>
      <c r="DQ52" s="11">
        <v>0</v>
      </c>
      <c r="DR52" s="38">
        <v>0</v>
      </c>
      <c r="DS52" s="6">
        <f t="shared" si="91"/>
        <v>3</v>
      </c>
      <c r="DT52" s="13">
        <f t="shared" si="92"/>
        <v>71</v>
      </c>
      <c r="DU52" s="4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48">
        <v>2007</v>
      </c>
      <c r="B53" s="49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9">
        <v>0</v>
      </c>
      <c r="P53" s="11">
        <v>0</v>
      </c>
      <c r="Q53" s="38">
        <v>0</v>
      </c>
      <c r="R53" s="39">
        <v>0</v>
      </c>
      <c r="S53" s="11">
        <v>0</v>
      </c>
      <c r="T53" s="38">
        <v>0</v>
      </c>
      <c r="U53" s="37">
        <v>1</v>
      </c>
      <c r="V53" s="12">
        <v>0</v>
      </c>
      <c r="W53" s="38">
        <f t="shared" ref="W53" si="139">V53/U53*1000</f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9">
        <v>0</v>
      </c>
      <c r="AK53" s="11">
        <v>0</v>
      </c>
      <c r="AL53" s="38">
        <v>0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0</v>
      </c>
      <c r="BI53" s="11">
        <v>0</v>
      </c>
      <c r="BJ53" s="38">
        <v>0</v>
      </c>
      <c r="BK53" s="39">
        <v>0</v>
      </c>
      <c r="BL53" s="11">
        <v>0</v>
      </c>
      <c r="BM53" s="38">
        <v>0</v>
      </c>
      <c r="BN53" s="39">
        <v>0</v>
      </c>
      <c r="BO53" s="11">
        <v>0</v>
      </c>
      <c r="BP53" s="38">
        <v>0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v>0</v>
      </c>
      <c r="DD53" s="37">
        <v>0</v>
      </c>
      <c r="DE53" s="12">
        <v>0</v>
      </c>
      <c r="DF53" s="38">
        <v>0</v>
      </c>
      <c r="DG53" s="37">
        <v>0</v>
      </c>
      <c r="DH53" s="12">
        <v>0</v>
      </c>
      <c r="DI53" s="38">
        <v>0</v>
      </c>
      <c r="DJ53" s="39">
        <v>0</v>
      </c>
      <c r="DK53" s="11">
        <v>0</v>
      </c>
      <c r="DL53" s="38">
        <v>0</v>
      </c>
      <c r="DM53" s="37">
        <v>29</v>
      </c>
      <c r="DN53" s="12">
        <v>166</v>
      </c>
      <c r="DO53" s="38">
        <f t="shared" si="137"/>
        <v>5724.1379310344828</v>
      </c>
      <c r="DP53" s="39">
        <v>0</v>
      </c>
      <c r="DQ53" s="11">
        <v>0</v>
      </c>
      <c r="DR53" s="38">
        <v>0</v>
      </c>
      <c r="DS53" s="6">
        <f t="shared" si="91"/>
        <v>1</v>
      </c>
      <c r="DT53" s="13">
        <f t="shared" si="92"/>
        <v>0</v>
      </c>
      <c r="DU53" s="4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48">
        <v>2007</v>
      </c>
      <c r="B54" s="49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9">
        <v>0</v>
      </c>
      <c r="P54" s="11">
        <v>0</v>
      </c>
      <c r="Q54" s="38">
        <v>0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0</v>
      </c>
      <c r="AK54" s="11">
        <v>0</v>
      </c>
      <c r="AL54" s="38">
        <v>0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9">
        <v>0</v>
      </c>
      <c r="BI54" s="11">
        <v>0</v>
      </c>
      <c r="BJ54" s="38">
        <v>0</v>
      </c>
      <c r="BK54" s="39">
        <v>0</v>
      </c>
      <c r="BL54" s="11">
        <v>0</v>
      </c>
      <c r="BM54" s="38">
        <v>0</v>
      </c>
      <c r="BN54" s="39">
        <v>0</v>
      </c>
      <c r="BO54" s="11">
        <v>0</v>
      </c>
      <c r="BP54" s="38">
        <v>0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0</v>
      </c>
      <c r="BX54" s="11">
        <v>0</v>
      </c>
      <c r="BY54" s="38">
        <v>0</v>
      </c>
      <c r="BZ54" s="39">
        <v>0</v>
      </c>
      <c r="CA54" s="11">
        <v>0</v>
      </c>
      <c r="CB54" s="38"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2</v>
      </c>
      <c r="DK54" s="12">
        <v>44</v>
      </c>
      <c r="DL54" s="38">
        <f t="shared" si="134"/>
        <v>22000</v>
      </c>
      <c r="DM54" s="39">
        <v>0</v>
      </c>
      <c r="DN54" s="11">
        <v>0</v>
      </c>
      <c r="DO54" s="38">
        <v>0</v>
      </c>
      <c r="DP54" s="39">
        <v>0</v>
      </c>
      <c r="DQ54" s="11">
        <v>0</v>
      </c>
      <c r="DR54" s="38">
        <v>0</v>
      </c>
      <c r="DS54" s="6">
        <f t="shared" si="91"/>
        <v>2</v>
      </c>
      <c r="DT54" s="13">
        <f t="shared" si="92"/>
        <v>44</v>
      </c>
      <c r="DU54" s="4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48">
        <v>2007</v>
      </c>
      <c r="B55" s="49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9">
        <v>0</v>
      </c>
      <c r="P55" s="11">
        <v>0</v>
      </c>
      <c r="Q55" s="38">
        <v>0</v>
      </c>
      <c r="R55" s="39">
        <v>0</v>
      </c>
      <c r="S55" s="11">
        <v>0</v>
      </c>
      <c r="T55" s="38">
        <v>0</v>
      </c>
      <c r="U55" s="39">
        <v>0</v>
      </c>
      <c r="V55" s="11">
        <v>0</v>
      </c>
      <c r="W55" s="38">
        <v>0</v>
      </c>
      <c r="X55" s="39">
        <v>0</v>
      </c>
      <c r="Y55" s="11">
        <v>0</v>
      </c>
      <c r="Z55" s="38">
        <v>0</v>
      </c>
      <c r="AA55" s="39">
        <v>0</v>
      </c>
      <c r="AB55" s="11">
        <v>0</v>
      </c>
      <c r="AC55" s="38"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9">
        <v>0</v>
      </c>
      <c r="AK55" s="11">
        <v>0</v>
      </c>
      <c r="AL55" s="38">
        <v>0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9">
        <v>0</v>
      </c>
      <c r="BI55" s="11">
        <v>0</v>
      </c>
      <c r="BJ55" s="38">
        <v>0</v>
      </c>
      <c r="BK55" s="39">
        <v>0</v>
      </c>
      <c r="BL55" s="11">
        <v>0</v>
      </c>
      <c r="BM55" s="38">
        <v>0</v>
      </c>
      <c r="BN55" s="39">
        <v>0</v>
      </c>
      <c r="BO55" s="11">
        <v>0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v>0</v>
      </c>
      <c r="DD55" s="37">
        <v>0</v>
      </c>
      <c r="DE55" s="12">
        <v>0</v>
      </c>
      <c r="DF55" s="38">
        <v>0</v>
      </c>
      <c r="DG55" s="37">
        <v>0</v>
      </c>
      <c r="DH55" s="12">
        <v>0</v>
      </c>
      <c r="DI55" s="38">
        <v>0</v>
      </c>
      <c r="DJ55" s="37">
        <v>1</v>
      </c>
      <c r="DK55" s="12">
        <v>12</v>
      </c>
      <c r="DL55" s="38">
        <f t="shared" si="134"/>
        <v>12000</v>
      </c>
      <c r="DM55" s="37">
        <v>1</v>
      </c>
      <c r="DN55" s="12">
        <v>0</v>
      </c>
      <c r="DO55" s="38">
        <f t="shared" ref="DO55:DO56" si="140">DN55/DM55*1000</f>
        <v>0</v>
      </c>
      <c r="DP55" s="39">
        <v>0</v>
      </c>
      <c r="DQ55" s="11">
        <v>0</v>
      </c>
      <c r="DR55" s="38">
        <v>0</v>
      </c>
      <c r="DS55" s="6">
        <f t="shared" si="91"/>
        <v>1</v>
      </c>
      <c r="DT55" s="13">
        <f t="shared" si="92"/>
        <v>12</v>
      </c>
      <c r="DU55" s="4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48">
        <v>2007</v>
      </c>
      <c r="B56" s="49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9">
        <v>0</v>
      </c>
      <c r="P56" s="11">
        <v>0</v>
      </c>
      <c r="Q56" s="38">
        <v>0</v>
      </c>
      <c r="R56" s="39">
        <v>0</v>
      </c>
      <c r="S56" s="11">
        <v>0</v>
      </c>
      <c r="T56" s="38">
        <v>0</v>
      </c>
      <c r="U56" s="39">
        <v>0</v>
      </c>
      <c r="V56" s="11">
        <v>0</v>
      </c>
      <c r="W56" s="38">
        <v>0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9">
        <v>0</v>
      </c>
      <c r="AK56" s="11">
        <v>0</v>
      </c>
      <c r="AL56" s="38">
        <v>0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9">
        <v>0</v>
      </c>
      <c r="BI56" s="11">
        <v>0</v>
      </c>
      <c r="BJ56" s="38">
        <v>0</v>
      </c>
      <c r="BK56" s="39">
        <v>0</v>
      </c>
      <c r="BL56" s="11">
        <v>0</v>
      </c>
      <c r="BM56" s="38">
        <v>0</v>
      </c>
      <c r="BN56" s="39">
        <v>0</v>
      </c>
      <c r="BO56" s="11">
        <v>0</v>
      </c>
      <c r="BP56" s="38">
        <v>0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0</v>
      </c>
      <c r="BX56" s="11">
        <v>0</v>
      </c>
      <c r="BY56" s="38">
        <v>0</v>
      </c>
      <c r="BZ56" s="39">
        <v>0</v>
      </c>
      <c r="CA56" s="11">
        <v>0</v>
      </c>
      <c r="CB56" s="38">
        <v>0</v>
      </c>
      <c r="CC56" s="39">
        <v>0</v>
      </c>
      <c r="CD56" s="11">
        <v>0</v>
      </c>
      <c r="CE56" s="38">
        <v>0</v>
      </c>
      <c r="CF56" s="39">
        <v>0</v>
      </c>
      <c r="CG56" s="11">
        <v>0</v>
      </c>
      <c r="CH56" s="38">
        <v>0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0</v>
      </c>
      <c r="CP56" s="11">
        <v>0</v>
      </c>
      <c r="CQ56" s="38">
        <v>0</v>
      </c>
      <c r="CR56" s="39">
        <v>0</v>
      </c>
      <c r="CS56" s="11">
        <v>0</v>
      </c>
      <c r="CT56" s="38">
        <v>0</v>
      </c>
      <c r="CU56" s="39">
        <v>0</v>
      </c>
      <c r="CV56" s="11">
        <v>0</v>
      </c>
      <c r="CW56" s="38">
        <v>0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v>0</v>
      </c>
      <c r="DD56" s="37">
        <v>0</v>
      </c>
      <c r="DE56" s="12">
        <v>0</v>
      </c>
      <c r="DF56" s="38">
        <v>0</v>
      </c>
      <c r="DG56" s="37">
        <v>0</v>
      </c>
      <c r="DH56" s="12">
        <v>0</v>
      </c>
      <c r="DI56" s="38">
        <v>0</v>
      </c>
      <c r="DJ56" s="37">
        <v>2</v>
      </c>
      <c r="DK56" s="12">
        <v>47</v>
      </c>
      <c r="DL56" s="38">
        <f t="shared" si="134"/>
        <v>23500</v>
      </c>
      <c r="DM56" s="37">
        <v>1</v>
      </c>
      <c r="DN56" s="12">
        <v>8</v>
      </c>
      <c r="DO56" s="38">
        <f t="shared" si="140"/>
        <v>8000</v>
      </c>
      <c r="DP56" s="39">
        <v>0</v>
      </c>
      <c r="DQ56" s="11">
        <v>0</v>
      </c>
      <c r="DR56" s="38">
        <v>0</v>
      </c>
      <c r="DS56" s="6">
        <f t="shared" si="91"/>
        <v>2</v>
      </c>
      <c r="DT56" s="13">
        <f t="shared" si="92"/>
        <v>47</v>
      </c>
      <c r="DU56" s="4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0"/>
      <c r="B57" s="51" t="s">
        <v>17</v>
      </c>
      <c r="C57" s="40">
        <f>SUM(C45:C56)</f>
        <v>40</v>
      </c>
      <c r="D57" s="32">
        <f>SUM(D45:D56)</f>
        <v>394</v>
      </c>
      <c r="E57" s="41"/>
      <c r="F57" s="40">
        <f>SUM(F45:F56)</f>
        <v>0</v>
      </c>
      <c r="G57" s="32">
        <f>SUM(G45:G56)</f>
        <v>0</v>
      </c>
      <c r="H57" s="41"/>
      <c r="I57" s="40">
        <f t="shared" ref="I57:J57" si="141">SUM(I45:I56)</f>
        <v>0</v>
      </c>
      <c r="J57" s="32">
        <f t="shared" si="141"/>
        <v>0</v>
      </c>
      <c r="K57" s="41"/>
      <c r="L57" s="40">
        <f t="shared" ref="L57:M57" si="142">SUM(L45:L56)</f>
        <v>0</v>
      </c>
      <c r="M57" s="32">
        <f t="shared" si="142"/>
        <v>0</v>
      </c>
      <c r="N57" s="41"/>
      <c r="O57" s="40">
        <f t="shared" ref="O57:P57" si="143">SUM(O45:O56)</f>
        <v>0</v>
      </c>
      <c r="P57" s="32">
        <f t="shared" si="143"/>
        <v>0</v>
      </c>
      <c r="Q57" s="41"/>
      <c r="R57" s="40">
        <f t="shared" ref="R57:S57" si="144">SUM(R45:R56)</f>
        <v>0</v>
      </c>
      <c r="S57" s="32">
        <f t="shared" si="144"/>
        <v>0</v>
      </c>
      <c r="T57" s="41"/>
      <c r="U57" s="40">
        <f t="shared" ref="U57:V57" si="145">SUM(U45:U56)</f>
        <v>1</v>
      </c>
      <c r="V57" s="32">
        <f t="shared" si="145"/>
        <v>0</v>
      </c>
      <c r="W57" s="41"/>
      <c r="X57" s="40">
        <f t="shared" ref="X57:Y57" si="146">SUM(X45:X56)</f>
        <v>0</v>
      </c>
      <c r="Y57" s="32">
        <f t="shared" si="146"/>
        <v>0</v>
      </c>
      <c r="Z57" s="41"/>
      <c r="AA57" s="40">
        <f t="shared" ref="AA57:AB57" si="147">SUM(AA45:AA56)</f>
        <v>0</v>
      </c>
      <c r="AB57" s="32">
        <f t="shared" si="147"/>
        <v>0</v>
      </c>
      <c r="AC57" s="41"/>
      <c r="AD57" s="40">
        <f t="shared" ref="AD57:AE57" si="148">SUM(AD45:AD56)</f>
        <v>0</v>
      </c>
      <c r="AE57" s="32">
        <f t="shared" si="148"/>
        <v>0</v>
      </c>
      <c r="AF57" s="41"/>
      <c r="AG57" s="40">
        <f t="shared" ref="AG57:AH57" si="149">SUM(AG45:AG56)</f>
        <v>0</v>
      </c>
      <c r="AH57" s="32">
        <f t="shared" si="149"/>
        <v>0</v>
      </c>
      <c r="AI57" s="41"/>
      <c r="AJ57" s="40">
        <f t="shared" ref="AJ57:AK57" si="150">SUM(AJ45:AJ56)</f>
        <v>0</v>
      </c>
      <c r="AK57" s="32">
        <f t="shared" si="150"/>
        <v>0</v>
      </c>
      <c r="AL57" s="41"/>
      <c r="AM57" s="40">
        <f t="shared" ref="AM57:AN57" si="151">SUM(AM45:AM56)</f>
        <v>1</v>
      </c>
      <c r="AN57" s="32">
        <f t="shared" si="151"/>
        <v>4</v>
      </c>
      <c r="AO57" s="41"/>
      <c r="AP57" s="40">
        <f t="shared" ref="AP57:AQ57" si="152">SUM(AP45:AP56)</f>
        <v>1</v>
      </c>
      <c r="AQ57" s="32">
        <f t="shared" si="152"/>
        <v>0</v>
      </c>
      <c r="AR57" s="41"/>
      <c r="AS57" s="40">
        <f t="shared" ref="AS57:AT57" si="153">SUM(AS45:AS56)</f>
        <v>0</v>
      </c>
      <c r="AT57" s="32">
        <f t="shared" si="153"/>
        <v>0</v>
      </c>
      <c r="AU57" s="41"/>
      <c r="AV57" s="40">
        <f t="shared" ref="AV57:AW57" si="154">SUM(AV45:AV56)</f>
        <v>0</v>
      </c>
      <c r="AW57" s="32">
        <f t="shared" si="154"/>
        <v>0</v>
      </c>
      <c r="AX57" s="41"/>
      <c r="AY57" s="40">
        <f t="shared" ref="AY57:AZ57" si="155">SUM(AY45:AY56)</f>
        <v>0</v>
      </c>
      <c r="AZ57" s="32">
        <f t="shared" si="155"/>
        <v>0</v>
      </c>
      <c r="BA57" s="41"/>
      <c r="BB57" s="40">
        <f t="shared" ref="BB57:BC57" si="156">SUM(BB45:BB56)</f>
        <v>0</v>
      </c>
      <c r="BC57" s="32">
        <f t="shared" si="156"/>
        <v>0</v>
      </c>
      <c r="BD57" s="41"/>
      <c r="BE57" s="40">
        <f t="shared" ref="BE57:BF57" si="157">SUM(BE45:BE56)</f>
        <v>1</v>
      </c>
      <c r="BF57" s="32">
        <f t="shared" si="157"/>
        <v>1</v>
      </c>
      <c r="BG57" s="41"/>
      <c r="BH57" s="40">
        <v>0</v>
      </c>
      <c r="BI57" s="32">
        <v>0</v>
      </c>
      <c r="BJ57" s="41"/>
      <c r="BK57" s="40">
        <f t="shared" ref="BK57:BL57" si="158">SUM(BK45:BK56)</f>
        <v>0</v>
      </c>
      <c r="BL57" s="32">
        <f t="shared" si="158"/>
        <v>0</v>
      </c>
      <c r="BM57" s="41"/>
      <c r="BN57" s="40">
        <f t="shared" ref="BN57:BO57" si="159">SUM(BN45:BN56)</f>
        <v>0</v>
      </c>
      <c r="BO57" s="32">
        <f t="shared" si="159"/>
        <v>0</v>
      </c>
      <c r="BP57" s="41"/>
      <c r="BQ57" s="40">
        <f t="shared" ref="BQ57:BR57" si="160">SUM(BQ45:BQ56)</f>
        <v>0</v>
      </c>
      <c r="BR57" s="32">
        <f t="shared" si="160"/>
        <v>0</v>
      </c>
      <c r="BS57" s="41"/>
      <c r="BT57" s="40">
        <f t="shared" ref="BT57:BU57" si="161">SUM(BT45:BT56)</f>
        <v>0</v>
      </c>
      <c r="BU57" s="32">
        <f t="shared" si="161"/>
        <v>0</v>
      </c>
      <c r="BV57" s="41"/>
      <c r="BW57" s="40">
        <f t="shared" ref="BW57:BX57" si="162">SUM(BW45:BW56)</f>
        <v>0</v>
      </c>
      <c r="BX57" s="32">
        <f t="shared" si="162"/>
        <v>0</v>
      </c>
      <c r="BY57" s="41"/>
      <c r="BZ57" s="40"/>
      <c r="CA57" s="32"/>
      <c r="CB57" s="41"/>
      <c r="CC57" s="40"/>
      <c r="CD57" s="32"/>
      <c r="CE57" s="41"/>
      <c r="CF57" s="40">
        <f t="shared" ref="CF57:CG57" si="163">SUM(CF45:CF56)</f>
        <v>0</v>
      </c>
      <c r="CG57" s="32">
        <f t="shared" si="163"/>
        <v>0</v>
      </c>
      <c r="CH57" s="41"/>
      <c r="CI57" s="40">
        <f t="shared" ref="CI57:CJ57" si="164">SUM(CI45:CI56)</f>
        <v>0</v>
      </c>
      <c r="CJ57" s="32">
        <f t="shared" si="164"/>
        <v>0</v>
      </c>
      <c r="CK57" s="41"/>
      <c r="CL57" s="40">
        <f t="shared" ref="CL57:CM57" si="165">SUM(CL45:CL56)</f>
        <v>0</v>
      </c>
      <c r="CM57" s="32">
        <f t="shared" si="165"/>
        <v>0</v>
      </c>
      <c r="CN57" s="41"/>
      <c r="CO57" s="40">
        <f t="shared" ref="CO57:CP57" si="166">SUM(CO45:CO56)</f>
        <v>0</v>
      </c>
      <c r="CP57" s="32">
        <f t="shared" si="166"/>
        <v>0</v>
      </c>
      <c r="CQ57" s="41"/>
      <c r="CR57" s="40">
        <v>0</v>
      </c>
      <c r="CS57" s="32">
        <v>0</v>
      </c>
      <c r="CT57" s="41"/>
      <c r="CU57" s="40">
        <f t="shared" ref="CU57:CV57" si="167">SUM(CU45:CU56)</f>
        <v>0</v>
      </c>
      <c r="CV57" s="32">
        <f t="shared" si="167"/>
        <v>0</v>
      </c>
      <c r="CW57" s="41"/>
      <c r="CX57" s="40">
        <f t="shared" ref="CX57:CY57" si="168">SUM(CX45:CX56)</f>
        <v>0</v>
      </c>
      <c r="CY57" s="32">
        <f t="shared" si="168"/>
        <v>0</v>
      </c>
      <c r="CZ57" s="41"/>
      <c r="DA57" s="40">
        <f t="shared" ref="DA57:DB57" si="169">SUM(DA45:DA56)</f>
        <v>0</v>
      </c>
      <c r="DB57" s="32">
        <f t="shared" si="169"/>
        <v>0</v>
      </c>
      <c r="DC57" s="41"/>
      <c r="DD57" s="40">
        <f t="shared" ref="DD57:DE57" si="170">SUM(DD45:DD56)</f>
        <v>0</v>
      </c>
      <c r="DE57" s="32">
        <f t="shared" si="170"/>
        <v>0</v>
      </c>
      <c r="DF57" s="41"/>
      <c r="DG57" s="40">
        <f t="shared" ref="DG57:DH57" si="171">SUM(DG45:DG56)</f>
        <v>0</v>
      </c>
      <c r="DH57" s="32">
        <f t="shared" si="171"/>
        <v>0</v>
      </c>
      <c r="DI57" s="41"/>
      <c r="DJ57" s="40">
        <f t="shared" ref="DJ57:DK57" si="172">SUM(DJ45:DJ56)</f>
        <v>13</v>
      </c>
      <c r="DK57" s="32">
        <f t="shared" si="172"/>
        <v>268</v>
      </c>
      <c r="DL57" s="41"/>
      <c r="DM57" s="40">
        <f t="shared" ref="DM57:DN57" si="173">SUM(DM45:DM56)</f>
        <v>119</v>
      </c>
      <c r="DN57" s="32">
        <f t="shared" si="173"/>
        <v>642</v>
      </c>
      <c r="DO57" s="41"/>
      <c r="DP57" s="40">
        <f t="shared" ref="DP57:DQ57" si="174">SUM(DP45:DP56)</f>
        <v>0</v>
      </c>
      <c r="DQ57" s="32">
        <f t="shared" si="174"/>
        <v>0</v>
      </c>
      <c r="DR57" s="41"/>
      <c r="DS57" s="33">
        <f t="shared" si="91"/>
        <v>57</v>
      </c>
      <c r="DT57" s="34">
        <f t="shared" si="92"/>
        <v>667</v>
      </c>
      <c r="DU57" s="4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48">
        <v>2008</v>
      </c>
      <c r="B58" s="49" t="s">
        <v>5</v>
      </c>
      <c r="C58" s="39">
        <v>0</v>
      </c>
      <c r="D58" s="11">
        <v>0</v>
      </c>
      <c r="E58" s="38">
        <v>0</v>
      </c>
      <c r="F58" s="39">
        <v>0</v>
      </c>
      <c r="G58" s="11">
        <v>0</v>
      </c>
      <c r="H58" s="38">
        <v>0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9">
        <v>0</v>
      </c>
      <c r="P58" s="11">
        <v>0</v>
      </c>
      <c r="Q58" s="38">
        <v>0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9">
        <v>0</v>
      </c>
      <c r="AK58" s="11">
        <v>0</v>
      </c>
      <c r="AL58" s="38">
        <v>0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v>0</v>
      </c>
      <c r="AS58" s="39">
        <v>0</v>
      </c>
      <c r="AT58" s="11">
        <v>0</v>
      </c>
      <c r="AU58" s="38">
        <v>0</v>
      </c>
      <c r="AV58" s="39">
        <v>0</v>
      </c>
      <c r="AW58" s="11">
        <v>0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9">
        <v>0</v>
      </c>
      <c r="BI58" s="11">
        <v>0</v>
      </c>
      <c r="BJ58" s="38">
        <v>0</v>
      </c>
      <c r="BK58" s="39">
        <v>0</v>
      </c>
      <c r="BL58" s="11">
        <v>0</v>
      </c>
      <c r="BM58" s="38">
        <v>0</v>
      </c>
      <c r="BN58" s="39">
        <v>0</v>
      </c>
      <c r="BO58" s="11">
        <v>0</v>
      </c>
      <c r="BP58" s="38">
        <v>0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0</v>
      </c>
      <c r="BY58" s="38">
        <v>0</v>
      </c>
      <c r="BZ58" s="39">
        <v>0</v>
      </c>
      <c r="CA58" s="11">
        <v>0</v>
      </c>
      <c r="CB58" s="38"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v>0</v>
      </c>
      <c r="DD58" s="37">
        <v>0</v>
      </c>
      <c r="DE58" s="12">
        <v>0</v>
      </c>
      <c r="DF58" s="38">
        <v>0</v>
      </c>
      <c r="DG58" s="37">
        <v>0</v>
      </c>
      <c r="DH58" s="12">
        <v>0</v>
      </c>
      <c r="DI58" s="38">
        <v>0</v>
      </c>
      <c r="DJ58" s="39">
        <v>0</v>
      </c>
      <c r="DK58" s="11">
        <v>0</v>
      </c>
      <c r="DL58" s="38">
        <v>0</v>
      </c>
      <c r="DM58" s="37">
        <v>2</v>
      </c>
      <c r="DN58" s="12">
        <v>16</v>
      </c>
      <c r="DO58" s="38">
        <f t="shared" ref="DO58:DO62" si="175">DN58/DM58*1000</f>
        <v>8000</v>
      </c>
      <c r="DP58" s="39">
        <v>0</v>
      </c>
      <c r="DQ58" s="11">
        <v>0</v>
      </c>
      <c r="DR58" s="38">
        <v>0</v>
      </c>
      <c r="DS58" s="6">
        <f t="shared" si="91"/>
        <v>0</v>
      </c>
      <c r="DT58" s="13">
        <f t="shared" si="92"/>
        <v>0</v>
      </c>
      <c r="DU58" s="4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48">
        <v>2008</v>
      </c>
      <c r="B59" s="49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9">
        <v>0</v>
      </c>
      <c r="P59" s="11">
        <v>0</v>
      </c>
      <c r="Q59" s="38">
        <v>0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9">
        <v>0</v>
      </c>
      <c r="AK59" s="11">
        <v>0</v>
      </c>
      <c r="AL59" s="38">
        <v>0</v>
      </c>
      <c r="AM59" s="39">
        <v>0</v>
      </c>
      <c r="AN59" s="11">
        <v>0</v>
      </c>
      <c r="AO59" s="38">
        <v>0</v>
      </c>
      <c r="AP59" s="37">
        <v>1</v>
      </c>
      <c r="AQ59" s="12">
        <v>2</v>
      </c>
      <c r="AR59" s="38">
        <f t="shared" ref="AR59:AR68" si="176">AQ59/AP59*1000</f>
        <v>2000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9">
        <v>0</v>
      </c>
      <c r="BI59" s="11">
        <v>0</v>
      </c>
      <c r="BJ59" s="38">
        <v>0</v>
      </c>
      <c r="BK59" s="39">
        <v>0</v>
      </c>
      <c r="BL59" s="11">
        <v>0</v>
      </c>
      <c r="BM59" s="38">
        <v>0</v>
      </c>
      <c r="BN59" s="39">
        <v>0</v>
      </c>
      <c r="BO59" s="11">
        <v>0</v>
      </c>
      <c r="BP59" s="38">
        <v>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v>0</v>
      </c>
      <c r="CC59" s="39">
        <v>0</v>
      </c>
      <c r="CD59" s="11">
        <v>0</v>
      </c>
      <c r="CE59" s="38">
        <v>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v>0</v>
      </c>
      <c r="DD59" s="37">
        <v>0</v>
      </c>
      <c r="DE59" s="12">
        <v>0</v>
      </c>
      <c r="DF59" s="38">
        <v>0</v>
      </c>
      <c r="DG59" s="37">
        <v>0</v>
      </c>
      <c r="DH59" s="12">
        <v>0</v>
      </c>
      <c r="DI59" s="38">
        <v>0</v>
      </c>
      <c r="DJ59" s="39">
        <v>0</v>
      </c>
      <c r="DK59" s="11">
        <v>0</v>
      </c>
      <c r="DL59" s="38">
        <v>0</v>
      </c>
      <c r="DM59" s="37">
        <v>10</v>
      </c>
      <c r="DN59" s="12">
        <v>73</v>
      </c>
      <c r="DO59" s="38">
        <f t="shared" si="175"/>
        <v>7300</v>
      </c>
      <c r="DP59" s="39">
        <v>0</v>
      </c>
      <c r="DQ59" s="11">
        <v>0</v>
      </c>
      <c r="DR59" s="38">
        <v>0</v>
      </c>
      <c r="DS59" s="6">
        <f t="shared" si="91"/>
        <v>1</v>
      </c>
      <c r="DT59" s="13">
        <f t="shared" si="92"/>
        <v>2</v>
      </c>
      <c r="DU59" s="4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48">
        <v>2008</v>
      </c>
      <c r="B60" s="49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9">
        <v>0</v>
      </c>
      <c r="P60" s="11">
        <v>0</v>
      </c>
      <c r="Q60" s="38">
        <v>0</v>
      </c>
      <c r="R60" s="39">
        <v>0</v>
      </c>
      <c r="S60" s="11">
        <v>0</v>
      </c>
      <c r="T60" s="38">
        <v>0</v>
      </c>
      <c r="U60" s="37">
        <v>1</v>
      </c>
      <c r="V60" s="12">
        <v>1</v>
      </c>
      <c r="W60" s="38">
        <f t="shared" ref="W60" si="177">V60/U60*1000</f>
        <v>1000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9">
        <v>0</v>
      </c>
      <c r="AK60" s="11">
        <v>0</v>
      </c>
      <c r="AL60" s="38">
        <v>0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9">
        <v>0</v>
      </c>
      <c r="BC60" s="11">
        <v>0</v>
      </c>
      <c r="BD60" s="38">
        <v>0</v>
      </c>
      <c r="BE60" s="39">
        <v>0</v>
      </c>
      <c r="BF60" s="11">
        <v>0</v>
      </c>
      <c r="BG60" s="38">
        <v>0</v>
      </c>
      <c r="BH60" s="39">
        <v>0</v>
      </c>
      <c r="BI60" s="11">
        <v>0</v>
      </c>
      <c r="BJ60" s="38">
        <v>0</v>
      </c>
      <c r="BK60" s="39">
        <v>0</v>
      </c>
      <c r="BL60" s="11">
        <v>0</v>
      </c>
      <c r="BM60" s="38">
        <v>0</v>
      </c>
      <c r="BN60" s="39">
        <v>0</v>
      </c>
      <c r="BO60" s="11">
        <v>0</v>
      </c>
      <c r="BP60" s="38">
        <v>0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9">
        <v>0</v>
      </c>
      <c r="BX60" s="11">
        <v>0</v>
      </c>
      <c r="BY60" s="38">
        <v>0</v>
      </c>
      <c r="BZ60" s="39">
        <v>0</v>
      </c>
      <c r="CA60" s="11">
        <v>0</v>
      </c>
      <c r="CB60" s="38"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v>0</v>
      </c>
      <c r="DD60" s="37">
        <v>0</v>
      </c>
      <c r="DE60" s="12">
        <v>0</v>
      </c>
      <c r="DF60" s="38">
        <v>0</v>
      </c>
      <c r="DG60" s="37">
        <v>0</v>
      </c>
      <c r="DH60" s="12">
        <v>0</v>
      </c>
      <c r="DI60" s="38">
        <v>0</v>
      </c>
      <c r="DJ60" s="39">
        <v>0</v>
      </c>
      <c r="DK60" s="11">
        <v>0</v>
      </c>
      <c r="DL60" s="38">
        <v>0</v>
      </c>
      <c r="DM60" s="37">
        <v>1</v>
      </c>
      <c r="DN60" s="12">
        <v>1</v>
      </c>
      <c r="DO60" s="38">
        <f t="shared" si="175"/>
        <v>1000</v>
      </c>
      <c r="DP60" s="39">
        <v>0</v>
      </c>
      <c r="DQ60" s="11">
        <v>0</v>
      </c>
      <c r="DR60" s="38">
        <v>0</v>
      </c>
      <c r="DS60" s="6">
        <f t="shared" si="91"/>
        <v>1</v>
      </c>
      <c r="DT60" s="13">
        <f t="shared" si="92"/>
        <v>1</v>
      </c>
      <c r="DU60" s="4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48">
        <v>2008</v>
      </c>
      <c r="B61" s="49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9">
        <v>0</v>
      </c>
      <c r="AK61" s="11">
        <v>0</v>
      </c>
      <c r="AL61" s="38">
        <v>0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9">
        <v>0</v>
      </c>
      <c r="BI61" s="11">
        <v>0</v>
      </c>
      <c r="BJ61" s="38">
        <v>0</v>
      </c>
      <c r="BK61" s="39">
        <v>0</v>
      </c>
      <c r="BL61" s="11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v>0</v>
      </c>
      <c r="CC61" s="39">
        <v>0</v>
      </c>
      <c r="CD61" s="11">
        <v>0</v>
      </c>
      <c r="CE61" s="38">
        <v>0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v>0</v>
      </c>
      <c r="DD61" s="37">
        <v>0</v>
      </c>
      <c r="DE61" s="12">
        <v>0</v>
      </c>
      <c r="DF61" s="38">
        <v>0</v>
      </c>
      <c r="DG61" s="37">
        <v>0</v>
      </c>
      <c r="DH61" s="12">
        <v>0</v>
      </c>
      <c r="DI61" s="38">
        <v>0</v>
      </c>
      <c r="DJ61" s="37">
        <v>1</v>
      </c>
      <c r="DK61" s="12">
        <v>30</v>
      </c>
      <c r="DL61" s="38">
        <f t="shared" ref="DL61:DL69" si="178">DK61/DJ61*1000</f>
        <v>30000</v>
      </c>
      <c r="DM61" s="37">
        <v>10</v>
      </c>
      <c r="DN61" s="12">
        <v>79</v>
      </c>
      <c r="DO61" s="38">
        <f t="shared" si="175"/>
        <v>7900</v>
      </c>
      <c r="DP61" s="39">
        <v>0</v>
      </c>
      <c r="DQ61" s="11">
        <v>0</v>
      </c>
      <c r="DR61" s="38">
        <v>0</v>
      </c>
      <c r="DS61" s="6">
        <f t="shared" si="91"/>
        <v>1</v>
      </c>
      <c r="DT61" s="13">
        <f t="shared" si="92"/>
        <v>30</v>
      </c>
      <c r="DU61" s="4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48">
        <v>2008</v>
      </c>
      <c r="B62" s="49" t="s">
        <v>9</v>
      </c>
      <c r="C62" s="39">
        <v>0</v>
      </c>
      <c r="D62" s="11">
        <v>0</v>
      </c>
      <c r="E62" s="38">
        <v>0</v>
      </c>
      <c r="F62" s="39">
        <v>0</v>
      </c>
      <c r="G62" s="11">
        <v>0</v>
      </c>
      <c r="H62" s="38">
        <v>0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9">
        <v>0</v>
      </c>
      <c r="P62" s="11">
        <v>0</v>
      </c>
      <c r="Q62" s="38">
        <v>0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9">
        <v>0</v>
      </c>
      <c r="AK62" s="11">
        <v>0</v>
      </c>
      <c r="AL62" s="38">
        <v>0</v>
      </c>
      <c r="AM62" s="39">
        <v>0</v>
      </c>
      <c r="AN62" s="11">
        <v>0</v>
      </c>
      <c r="AO62" s="38">
        <v>0</v>
      </c>
      <c r="AP62" s="37">
        <v>1</v>
      </c>
      <c r="AQ62" s="12">
        <v>3</v>
      </c>
      <c r="AR62" s="38">
        <f t="shared" si="176"/>
        <v>3000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7">
        <v>1</v>
      </c>
      <c r="BF62" s="12">
        <v>8</v>
      </c>
      <c r="BG62" s="38">
        <f t="shared" ref="BG62:BG69" si="179">BF62/BE62*1000</f>
        <v>8000</v>
      </c>
      <c r="BH62" s="37">
        <v>0</v>
      </c>
      <c r="BI62" s="12">
        <v>0</v>
      </c>
      <c r="BJ62" s="38">
        <v>0</v>
      </c>
      <c r="BK62" s="39">
        <v>0</v>
      </c>
      <c r="BL62" s="11">
        <v>0</v>
      </c>
      <c r="BM62" s="38">
        <v>0</v>
      </c>
      <c r="BN62" s="39">
        <v>0</v>
      </c>
      <c r="BO62" s="11">
        <v>0</v>
      </c>
      <c r="BP62" s="38">
        <v>0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0</v>
      </c>
      <c r="CT62" s="38">
        <v>0</v>
      </c>
      <c r="CU62" s="39">
        <v>0</v>
      </c>
      <c r="CV62" s="11">
        <v>0</v>
      </c>
      <c r="CW62" s="38">
        <v>0</v>
      </c>
      <c r="CX62" s="37">
        <v>1</v>
      </c>
      <c r="CY62" s="12">
        <v>3</v>
      </c>
      <c r="CZ62" s="38">
        <f t="shared" ref="CZ62:CZ64" si="180">CY62/CX62*1000</f>
        <v>3000</v>
      </c>
      <c r="DA62" s="39">
        <v>0</v>
      </c>
      <c r="DB62" s="11">
        <v>0</v>
      </c>
      <c r="DC62" s="38">
        <v>0</v>
      </c>
      <c r="DD62" s="37">
        <v>0</v>
      </c>
      <c r="DE62" s="12">
        <v>0</v>
      </c>
      <c r="DF62" s="38">
        <v>0</v>
      </c>
      <c r="DG62" s="37">
        <v>0</v>
      </c>
      <c r="DH62" s="12">
        <v>0</v>
      </c>
      <c r="DI62" s="38">
        <v>0</v>
      </c>
      <c r="DJ62" s="37">
        <v>3</v>
      </c>
      <c r="DK62" s="12">
        <v>58</v>
      </c>
      <c r="DL62" s="38">
        <f t="shared" si="178"/>
        <v>19333.333333333332</v>
      </c>
      <c r="DM62" s="37">
        <v>1</v>
      </c>
      <c r="DN62" s="12">
        <v>11</v>
      </c>
      <c r="DO62" s="38">
        <f t="shared" si="175"/>
        <v>11000</v>
      </c>
      <c r="DP62" s="39">
        <v>0</v>
      </c>
      <c r="DQ62" s="11">
        <v>0</v>
      </c>
      <c r="DR62" s="38">
        <v>0</v>
      </c>
      <c r="DS62" s="6">
        <f t="shared" si="91"/>
        <v>6</v>
      </c>
      <c r="DT62" s="13">
        <f t="shared" si="92"/>
        <v>72</v>
      </c>
      <c r="DU62" s="4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48">
        <v>2008</v>
      </c>
      <c r="B63" s="49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9">
        <v>0</v>
      </c>
      <c r="AB63" s="11">
        <v>0</v>
      </c>
      <c r="AC63" s="38">
        <v>0</v>
      </c>
      <c r="AD63" s="39">
        <v>0</v>
      </c>
      <c r="AE63" s="11">
        <v>0</v>
      </c>
      <c r="AF63" s="38">
        <v>0</v>
      </c>
      <c r="AG63" s="39">
        <v>0</v>
      </c>
      <c r="AH63" s="11">
        <v>0</v>
      </c>
      <c r="AI63" s="38">
        <v>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0</v>
      </c>
      <c r="BI63" s="11">
        <v>0</v>
      </c>
      <c r="BJ63" s="38">
        <v>0</v>
      </c>
      <c r="BK63" s="39">
        <v>0</v>
      </c>
      <c r="BL63" s="11">
        <v>0</v>
      </c>
      <c r="BM63" s="38">
        <v>0</v>
      </c>
      <c r="BN63" s="39">
        <v>0</v>
      </c>
      <c r="BO63" s="11">
        <v>0</v>
      </c>
      <c r="BP63" s="38">
        <v>0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0</v>
      </c>
      <c r="BX63" s="11">
        <v>0</v>
      </c>
      <c r="BY63" s="38">
        <v>0</v>
      </c>
      <c r="BZ63" s="39">
        <v>0</v>
      </c>
      <c r="CA63" s="11">
        <v>0</v>
      </c>
      <c r="CB63" s="38"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7">
        <v>6</v>
      </c>
      <c r="DK63" s="12">
        <v>128</v>
      </c>
      <c r="DL63" s="38">
        <f t="shared" si="178"/>
        <v>21333.333333333332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6">
        <f t="shared" si="91"/>
        <v>6</v>
      </c>
      <c r="DT63" s="13">
        <f t="shared" si="92"/>
        <v>128</v>
      </c>
      <c r="DU63" s="4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48">
        <v>2008</v>
      </c>
      <c r="B64" s="49" t="s">
        <v>11</v>
      </c>
      <c r="C64" s="39">
        <v>0</v>
      </c>
      <c r="D64" s="11">
        <v>0</v>
      </c>
      <c r="E64" s="38">
        <v>0</v>
      </c>
      <c r="F64" s="39">
        <v>0</v>
      </c>
      <c r="G64" s="11">
        <v>0</v>
      </c>
      <c r="H64" s="38">
        <v>0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9">
        <v>0</v>
      </c>
      <c r="AB64" s="11">
        <v>0</v>
      </c>
      <c r="AC64" s="38">
        <v>0</v>
      </c>
      <c r="AD64" s="39">
        <v>0</v>
      </c>
      <c r="AE64" s="11">
        <v>0</v>
      </c>
      <c r="AF64" s="38">
        <v>0</v>
      </c>
      <c r="AG64" s="39">
        <v>0</v>
      </c>
      <c r="AH64" s="11">
        <v>0</v>
      </c>
      <c r="AI64" s="38">
        <v>0</v>
      </c>
      <c r="AJ64" s="39">
        <v>0</v>
      </c>
      <c r="AK64" s="11">
        <v>0</v>
      </c>
      <c r="AL64" s="38">
        <v>0</v>
      </c>
      <c r="AM64" s="39">
        <v>0</v>
      </c>
      <c r="AN64" s="11">
        <v>0</v>
      </c>
      <c r="AO64" s="38">
        <v>0</v>
      </c>
      <c r="AP64" s="39">
        <v>0</v>
      </c>
      <c r="AQ64" s="11">
        <v>0</v>
      </c>
      <c r="AR64" s="38"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9">
        <v>0</v>
      </c>
      <c r="BI64" s="11">
        <v>0</v>
      </c>
      <c r="BJ64" s="38">
        <v>0</v>
      </c>
      <c r="BK64" s="39">
        <v>0</v>
      </c>
      <c r="BL64" s="11">
        <v>0</v>
      </c>
      <c r="BM64" s="38">
        <v>0</v>
      </c>
      <c r="BN64" s="39">
        <v>0</v>
      </c>
      <c r="BO64" s="11">
        <v>0</v>
      </c>
      <c r="BP64" s="38">
        <v>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0</v>
      </c>
      <c r="BX64" s="11">
        <v>0</v>
      </c>
      <c r="BY64" s="38">
        <v>0</v>
      </c>
      <c r="BZ64" s="39">
        <v>0</v>
      </c>
      <c r="CA64" s="11">
        <v>0</v>
      </c>
      <c r="CB64" s="38"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7">
        <v>1</v>
      </c>
      <c r="CY64" s="12">
        <v>1</v>
      </c>
      <c r="CZ64" s="38">
        <f t="shared" si="180"/>
        <v>1000</v>
      </c>
      <c r="DA64" s="39">
        <v>0</v>
      </c>
      <c r="DB64" s="11">
        <v>0</v>
      </c>
      <c r="DC64" s="38">
        <v>0</v>
      </c>
      <c r="DD64" s="37">
        <v>0</v>
      </c>
      <c r="DE64" s="12">
        <v>0</v>
      </c>
      <c r="DF64" s="38">
        <v>0</v>
      </c>
      <c r="DG64" s="37">
        <v>0</v>
      </c>
      <c r="DH64" s="12">
        <v>0</v>
      </c>
      <c r="DI64" s="38">
        <v>0</v>
      </c>
      <c r="DJ64" s="37">
        <v>9</v>
      </c>
      <c r="DK64" s="12">
        <v>192</v>
      </c>
      <c r="DL64" s="38">
        <f t="shared" si="178"/>
        <v>21333.333333333332</v>
      </c>
      <c r="DM64" s="37">
        <v>16</v>
      </c>
      <c r="DN64" s="12">
        <v>134</v>
      </c>
      <c r="DO64" s="38">
        <f t="shared" ref="DO64" si="181">DN64/DM64*1000</f>
        <v>8375</v>
      </c>
      <c r="DP64" s="39">
        <v>0</v>
      </c>
      <c r="DQ64" s="11">
        <v>0</v>
      </c>
      <c r="DR64" s="38">
        <v>0</v>
      </c>
      <c r="DS64" s="6">
        <f t="shared" si="91"/>
        <v>10</v>
      </c>
      <c r="DT64" s="13">
        <f t="shared" si="92"/>
        <v>193</v>
      </c>
      <c r="DU64" s="4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48">
        <v>2008</v>
      </c>
      <c r="B65" s="49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9">
        <v>0</v>
      </c>
      <c r="P65" s="11">
        <v>0</v>
      </c>
      <c r="Q65" s="38">
        <v>0</v>
      </c>
      <c r="R65" s="39">
        <v>0</v>
      </c>
      <c r="S65" s="11">
        <v>0</v>
      </c>
      <c r="T65" s="38">
        <v>0</v>
      </c>
      <c r="U65" s="37">
        <v>1</v>
      </c>
      <c r="V65" s="12">
        <v>0</v>
      </c>
      <c r="W65" s="38">
        <f t="shared" ref="W65" si="182">V65/U65*1000</f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9">
        <v>0</v>
      </c>
      <c r="AK65" s="11">
        <v>0</v>
      </c>
      <c r="AL65" s="38">
        <v>0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9">
        <v>0</v>
      </c>
      <c r="BI65" s="11">
        <v>0</v>
      </c>
      <c r="BJ65" s="38">
        <v>0</v>
      </c>
      <c r="BK65" s="39">
        <v>0</v>
      </c>
      <c r="BL65" s="11">
        <v>0</v>
      </c>
      <c r="BM65" s="38">
        <v>0</v>
      </c>
      <c r="BN65" s="39">
        <v>0</v>
      </c>
      <c r="BO65" s="11">
        <v>0</v>
      </c>
      <c r="BP65" s="38">
        <v>0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v>0</v>
      </c>
      <c r="DD65" s="39">
        <v>0</v>
      </c>
      <c r="DE65" s="11">
        <v>0</v>
      </c>
      <c r="DF65" s="38">
        <v>0</v>
      </c>
      <c r="DG65" s="39">
        <v>0</v>
      </c>
      <c r="DH65" s="11">
        <v>0</v>
      </c>
      <c r="DI65" s="38">
        <v>0</v>
      </c>
      <c r="DJ65" s="37">
        <v>11</v>
      </c>
      <c r="DK65" s="12">
        <v>111</v>
      </c>
      <c r="DL65" s="38">
        <f t="shared" si="178"/>
        <v>10090.909090909092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6">
        <f t="shared" si="91"/>
        <v>12</v>
      </c>
      <c r="DT65" s="13">
        <f t="shared" si="92"/>
        <v>111</v>
      </c>
      <c r="DU65" s="4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48">
        <v>2008</v>
      </c>
      <c r="B66" s="49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9">
        <v>0</v>
      </c>
      <c r="P66" s="11">
        <v>0</v>
      </c>
      <c r="Q66" s="38">
        <v>0</v>
      </c>
      <c r="R66" s="39">
        <v>0</v>
      </c>
      <c r="S66" s="11">
        <v>0</v>
      </c>
      <c r="T66" s="38">
        <v>0</v>
      </c>
      <c r="U66" s="39">
        <v>0</v>
      </c>
      <c r="V66" s="11">
        <v>0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9">
        <v>0</v>
      </c>
      <c r="AK66" s="11">
        <v>0</v>
      </c>
      <c r="AL66" s="38">
        <v>0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9">
        <v>0</v>
      </c>
      <c r="BI66" s="11">
        <v>0</v>
      </c>
      <c r="BJ66" s="38">
        <v>0</v>
      </c>
      <c r="BK66" s="39">
        <v>0</v>
      </c>
      <c r="BL66" s="11">
        <v>0</v>
      </c>
      <c r="BM66" s="38">
        <v>0</v>
      </c>
      <c r="BN66" s="39">
        <v>0</v>
      </c>
      <c r="BO66" s="11">
        <v>0</v>
      </c>
      <c r="BP66" s="38">
        <v>0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9">
        <v>0</v>
      </c>
      <c r="BX66" s="11">
        <v>0</v>
      </c>
      <c r="BY66" s="38">
        <v>0</v>
      </c>
      <c r="BZ66" s="39">
        <v>0</v>
      </c>
      <c r="CA66" s="11">
        <v>0</v>
      </c>
      <c r="CB66" s="38">
        <v>0</v>
      </c>
      <c r="CC66" s="39">
        <v>0</v>
      </c>
      <c r="CD66" s="11">
        <v>0</v>
      </c>
      <c r="CE66" s="38">
        <v>0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9">
        <v>0</v>
      </c>
      <c r="DB66" s="11">
        <v>0</v>
      </c>
      <c r="DC66" s="38">
        <v>0</v>
      </c>
      <c r="DD66" s="37">
        <v>0</v>
      </c>
      <c r="DE66" s="12">
        <v>0</v>
      </c>
      <c r="DF66" s="38">
        <v>0</v>
      </c>
      <c r="DG66" s="37">
        <v>0</v>
      </c>
      <c r="DH66" s="12">
        <v>0</v>
      </c>
      <c r="DI66" s="38">
        <v>0</v>
      </c>
      <c r="DJ66" s="39">
        <v>0</v>
      </c>
      <c r="DK66" s="11">
        <v>0</v>
      </c>
      <c r="DL66" s="38">
        <v>0</v>
      </c>
      <c r="DM66" s="37">
        <v>15</v>
      </c>
      <c r="DN66" s="12">
        <v>131</v>
      </c>
      <c r="DO66" s="38">
        <f t="shared" ref="DO66:DO69" si="183">DN66/DM66*1000</f>
        <v>8733.3333333333321</v>
      </c>
      <c r="DP66" s="39">
        <v>0</v>
      </c>
      <c r="DQ66" s="11">
        <v>0</v>
      </c>
      <c r="DR66" s="38">
        <v>0</v>
      </c>
      <c r="DS66" s="6">
        <f t="shared" si="91"/>
        <v>0</v>
      </c>
      <c r="DT66" s="13">
        <f t="shared" si="92"/>
        <v>0</v>
      </c>
      <c r="DU66" s="4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48">
        <v>2008</v>
      </c>
      <c r="B67" s="49" t="s">
        <v>14</v>
      </c>
      <c r="C67" s="39">
        <v>0</v>
      </c>
      <c r="D67" s="11">
        <v>0</v>
      </c>
      <c r="E67" s="38">
        <v>0</v>
      </c>
      <c r="F67" s="39">
        <v>0</v>
      </c>
      <c r="G67" s="11">
        <v>0</v>
      </c>
      <c r="H67" s="38">
        <v>0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9">
        <v>0</v>
      </c>
      <c r="P67" s="11">
        <v>0</v>
      </c>
      <c r="Q67" s="38">
        <v>0</v>
      </c>
      <c r="R67" s="39">
        <v>0</v>
      </c>
      <c r="S67" s="11">
        <v>0</v>
      </c>
      <c r="T67" s="38">
        <v>0</v>
      </c>
      <c r="U67" s="37">
        <v>1</v>
      </c>
      <c r="V67" s="12">
        <v>0</v>
      </c>
      <c r="W67" s="38">
        <f>V67/U67*1000</f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9">
        <v>0</v>
      </c>
      <c r="AK67" s="11">
        <v>0</v>
      </c>
      <c r="AL67" s="38">
        <v>0</v>
      </c>
      <c r="AM67" s="39">
        <v>0</v>
      </c>
      <c r="AN67" s="11">
        <v>0</v>
      </c>
      <c r="AO67" s="38">
        <v>0</v>
      </c>
      <c r="AP67" s="39">
        <v>0</v>
      </c>
      <c r="AQ67" s="11">
        <v>0</v>
      </c>
      <c r="AR67" s="38">
        <v>0</v>
      </c>
      <c r="AS67" s="39">
        <v>0</v>
      </c>
      <c r="AT67" s="11">
        <v>0</v>
      </c>
      <c r="AU67" s="38">
        <v>0</v>
      </c>
      <c r="AV67" s="39">
        <v>0</v>
      </c>
      <c r="AW67" s="11">
        <v>0</v>
      </c>
      <c r="AX67" s="38">
        <v>0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9">
        <v>0</v>
      </c>
      <c r="BI67" s="11">
        <v>0</v>
      </c>
      <c r="BJ67" s="38">
        <v>0</v>
      </c>
      <c r="BK67" s="39">
        <v>0</v>
      </c>
      <c r="BL67" s="11">
        <v>0</v>
      </c>
      <c r="BM67" s="38">
        <v>0</v>
      </c>
      <c r="BN67" s="39">
        <v>0</v>
      </c>
      <c r="BO67" s="11">
        <v>0</v>
      </c>
      <c r="BP67" s="38">
        <v>0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v>0</v>
      </c>
      <c r="DD67" s="37">
        <v>0</v>
      </c>
      <c r="DE67" s="12">
        <v>0</v>
      </c>
      <c r="DF67" s="38">
        <v>0</v>
      </c>
      <c r="DG67" s="37">
        <v>0</v>
      </c>
      <c r="DH67" s="12">
        <v>0</v>
      </c>
      <c r="DI67" s="38">
        <v>0</v>
      </c>
      <c r="DJ67" s="37">
        <v>3</v>
      </c>
      <c r="DK67" s="12">
        <v>45</v>
      </c>
      <c r="DL67" s="38">
        <f t="shared" si="178"/>
        <v>15000</v>
      </c>
      <c r="DM67" s="37">
        <v>7</v>
      </c>
      <c r="DN67" s="12">
        <v>62</v>
      </c>
      <c r="DO67" s="38">
        <f t="shared" si="183"/>
        <v>8857.1428571428569</v>
      </c>
      <c r="DP67" s="39">
        <v>0</v>
      </c>
      <c r="DQ67" s="11">
        <v>0</v>
      </c>
      <c r="DR67" s="38">
        <v>0</v>
      </c>
      <c r="DS67" s="6">
        <f t="shared" si="91"/>
        <v>4</v>
      </c>
      <c r="DT67" s="13">
        <f t="shared" si="92"/>
        <v>45</v>
      </c>
      <c r="DU67" s="4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48">
        <v>2008</v>
      </c>
      <c r="B68" s="49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9">
        <v>0</v>
      </c>
      <c r="P68" s="11">
        <v>0</v>
      </c>
      <c r="Q68" s="38">
        <v>0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9">
        <v>0</v>
      </c>
      <c r="AK68" s="11">
        <v>0</v>
      </c>
      <c r="AL68" s="38">
        <v>0</v>
      </c>
      <c r="AM68" s="39">
        <v>0</v>
      </c>
      <c r="AN68" s="11">
        <v>0</v>
      </c>
      <c r="AO68" s="38">
        <v>0</v>
      </c>
      <c r="AP68" s="37">
        <v>1</v>
      </c>
      <c r="AQ68" s="12">
        <v>2</v>
      </c>
      <c r="AR68" s="38">
        <f t="shared" si="176"/>
        <v>2000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9">
        <v>0</v>
      </c>
      <c r="BI68" s="11">
        <v>0</v>
      </c>
      <c r="BJ68" s="38">
        <v>0</v>
      </c>
      <c r="BK68" s="39">
        <v>0</v>
      </c>
      <c r="BL68" s="11">
        <v>0</v>
      </c>
      <c r="BM68" s="38">
        <v>0</v>
      </c>
      <c r="BN68" s="39">
        <v>0</v>
      </c>
      <c r="BO68" s="11">
        <v>0</v>
      </c>
      <c r="BP68" s="38">
        <v>0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v>0</v>
      </c>
      <c r="CC68" s="39">
        <v>0</v>
      </c>
      <c r="CD68" s="11">
        <v>0</v>
      </c>
      <c r="CE68" s="38">
        <v>0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v>0</v>
      </c>
      <c r="DD68" s="37">
        <v>0</v>
      </c>
      <c r="DE68" s="12">
        <v>0</v>
      </c>
      <c r="DF68" s="38">
        <v>0</v>
      </c>
      <c r="DG68" s="37">
        <v>0</v>
      </c>
      <c r="DH68" s="12">
        <v>0</v>
      </c>
      <c r="DI68" s="38">
        <v>0</v>
      </c>
      <c r="DJ68" s="39">
        <v>0</v>
      </c>
      <c r="DK68" s="11">
        <v>0</v>
      </c>
      <c r="DL68" s="38">
        <v>0</v>
      </c>
      <c r="DM68" s="37">
        <v>7</v>
      </c>
      <c r="DN68" s="12">
        <v>76</v>
      </c>
      <c r="DO68" s="38">
        <f t="shared" si="183"/>
        <v>10857.142857142857</v>
      </c>
      <c r="DP68" s="39">
        <v>0</v>
      </c>
      <c r="DQ68" s="11">
        <v>0</v>
      </c>
      <c r="DR68" s="38">
        <v>0</v>
      </c>
      <c r="DS68" s="6">
        <f t="shared" si="91"/>
        <v>1</v>
      </c>
      <c r="DT68" s="13">
        <f t="shared" si="92"/>
        <v>2</v>
      </c>
      <c r="DU68" s="4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48">
        <v>2008</v>
      </c>
      <c r="B69" s="49" t="s">
        <v>16</v>
      </c>
      <c r="C69" s="39">
        <v>0</v>
      </c>
      <c r="D69" s="11">
        <v>0</v>
      </c>
      <c r="E69" s="38">
        <v>0</v>
      </c>
      <c r="F69" s="39">
        <v>0</v>
      </c>
      <c r="G69" s="11">
        <v>0</v>
      </c>
      <c r="H69" s="38">
        <v>0</v>
      </c>
      <c r="I69" s="39">
        <v>0</v>
      </c>
      <c r="J69" s="11">
        <v>0</v>
      </c>
      <c r="K69" s="38">
        <v>0</v>
      </c>
      <c r="L69" s="39">
        <v>0</v>
      </c>
      <c r="M69" s="11">
        <v>0</v>
      </c>
      <c r="N69" s="38">
        <v>0</v>
      </c>
      <c r="O69" s="39">
        <v>0</v>
      </c>
      <c r="P69" s="11">
        <v>0</v>
      </c>
      <c r="Q69" s="38">
        <v>0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9">
        <v>0</v>
      </c>
      <c r="AK69" s="11">
        <v>0</v>
      </c>
      <c r="AL69" s="38">
        <v>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7">
        <v>1</v>
      </c>
      <c r="BF69" s="12">
        <v>22</v>
      </c>
      <c r="BG69" s="38">
        <f t="shared" si="179"/>
        <v>22000</v>
      </c>
      <c r="BH69" s="37">
        <v>0</v>
      </c>
      <c r="BI69" s="12">
        <v>0</v>
      </c>
      <c r="BJ69" s="38">
        <v>0</v>
      </c>
      <c r="BK69" s="39">
        <v>0</v>
      </c>
      <c r="BL69" s="11">
        <v>0</v>
      </c>
      <c r="BM69" s="38">
        <v>0</v>
      </c>
      <c r="BN69" s="39">
        <v>0</v>
      </c>
      <c r="BO69" s="11">
        <v>0</v>
      </c>
      <c r="BP69" s="38">
        <v>0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v>0</v>
      </c>
      <c r="CC69" s="39">
        <v>0</v>
      </c>
      <c r="CD69" s="11">
        <v>0</v>
      </c>
      <c r="CE69" s="38">
        <v>0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v>0</v>
      </c>
      <c r="DD69" s="37">
        <v>0</v>
      </c>
      <c r="DE69" s="12">
        <v>0</v>
      </c>
      <c r="DF69" s="38">
        <v>0</v>
      </c>
      <c r="DG69" s="37">
        <v>0</v>
      </c>
      <c r="DH69" s="12">
        <v>0</v>
      </c>
      <c r="DI69" s="38">
        <v>0</v>
      </c>
      <c r="DJ69" s="37">
        <v>1</v>
      </c>
      <c r="DK69" s="12">
        <v>18</v>
      </c>
      <c r="DL69" s="38">
        <f t="shared" si="178"/>
        <v>18000</v>
      </c>
      <c r="DM69" s="37">
        <v>8</v>
      </c>
      <c r="DN69" s="12">
        <v>88</v>
      </c>
      <c r="DO69" s="38">
        <f t="shared" si="183"/>
        <v>11000</v>
      </c>
      <c r="DP69" s="39">
        <v>0</v>
      </c>
      <c r="DQ69" s="11">
        <v>0</v>
      </c>
      <c r="DR69" s="38">
        <v>0</v>
      </c>
      <c r="DS69" s="6">
        <f t="shared" si="91"/>
        <v>2</v>
      </c>
      <c r="DT69" s="13">
        <f t="shared" si="92"/>
        <v>40</v>
      </c>
      <c r="DU69" s="4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0"/>
      <c r="B70" s="51" t="s">
        <v>17</v>
      </c>
      <c r="C70" s="40">
        <f>SUM(C58:C69)</f>
        <v>0</v>
      </c>
      <c r="D70" s="32">
        <f>SUM(D58:D69)</f>
        <v>0</v>
      </c>
      <c r="E70" s="41"/>
      <c r="F70" s="40">
        <f>SUM(F58:F69)</f>
        <v>0</v>
      </c>
      <c r="G70" s="32">
        <f>SUM(G58:G69)</f>
        <v>0</v>
      </c>
      <c r="H70" s="41"/>
      <c r="I70" s="40">
        <f t="shared" ref="I70:J70" si="184">SUM(I58:I69)</f>
        <v>0</v>
      </c>
      <c r="J70" s="32">
        <f t="shared" si="184"/>
        <v>0</v>
      </c>
      <c r="K70" s="41"/>
      <c r="L70" s="40">
        <f t="shared" ref="L70:M70" si="185">SUM(L58:L69)</f>
        <v>0</v>
      </c>
      <c r="M70" s="32">
        <f t="shared" si="185"/>
        <v>0</v>
      </c>
      <c r="N70" s="41"/>
      <c r="O70" s="40">
        <f t="shared" ref="O70:P70" si="186">SUM(O58:O69)</f>
        <v>0</v>
      </c>
      <c r="P70" s="32">
        <f t="shared" si="186"/>
        <v>0</v>
      </c>
      <c r="Q70" s="41"/>
      <c r="R70" s="40">
        <f t="shared" ref="R70:S70" si="187">SUM(R58:R69)</f>
        <v>0</v>
      </c>
      <c r="S70" s="32">
        <f t="shared" si="187"/>
        <v>0</v>
      </c>
      <c r="T70" s="41"/>
      <c r="U70" s="40">
        <f t="shared" ref="U70:V70" si="188">SUM(U58:U69)</f>
        <v>3</v>
      </c>
      <c r="V70" s="32">
        <f t="shared" si="188"/>
        <v>1</v>
      </c>
      <c r="W70" s="41"/>
      <c r="X70" s="40">
        <f t="shared" ref="X70:Y70" si="189">SUM(X58:X69)</f>
        <v>0</v>
      </c>
      <c r="Y70" s="32">
        <f t="shared" si="189"/>
        <v>0</v>
      </c>
      <c r="Z70" s="41"/>
      <c r="AA70" s="40">
        <f t="shared" ref="AA70:AB70" si="190">SUM(AA58:AA69)</f>
        <v>0</v>
      </c>
      <c r="AB70" s="32">
        <f t="shared" si="190"/>
        <v>0</v>
      </c>
      <c r="AC70" s="41"/>
      <c r="AD70" s="40">
        <f t="shared" ref="AD70:AE70" si="191">SUM(AD58:AD69)</f>
        <v>0</v>
      </c>
      <c r="AE70" s="32">
        <f t="shared" si="191"/>
        <v>0</v>
      </c>
      <c r="AF70" s="41"/>
      <c r="AG70" s="40">
        <f t="shared" ref="AG70:AH70" si="192">SUM(AG58:AG69)</f>
        <v>0</v>
      </c>
      <c r="AH70" s="32">
        <f t="shared" si="192"/>
        <v>0</v>
      </c>
      <c r="AI70" s="41"/>
      <c r="AJ70" s="40">
        <f t="shared" ref="AJ70:AK70" si="193">SUM(AJ58:AJ69)</f>
        <v>0</v>
      </c>
      <c r="AK70" s="32">
        <f t="shared" si="193"/>
        <v>0</v>
      </c>
      <c r="AL70" s="41"/>
      <c r="AM70" s="40">
        <f t="shared" ref="AM70:AN70" si="194">SUM(AM58:AM69)</f>
        <v>0</v>
      </c>
      <c r="AN70" s="32">
        <f t="shared" si="194"/>
        <v>0</v>
      </c>
      <c r="AO70" s="41"/>
      <c r="AP70" s="40">
        <f t="shared" ref="AP70:AQ70" si="195">SUM(AP58:AP69)</f>
        <v>3</v>
      </c>
      <c r="AQ70" s="32">
        <f t="shared" si="195"/>
        <v>7</v>
      </c>
      <c r="AR70" s="41"/>
      <c r="AS70" s="40">
        <f t="shared" ref="AS70:AT70" si="196">SUM(AS58:AS69)</f>
        <v>0</v>
      </c>
      <c r="AT70" s="32">
        <f t="shared" si="196"/>
        <v>0</v>
      </c>
      <c r="AU70" s="41"/>
      <c r="AV70" s="40">
        <f t="shared" ref="AV70:AW70" si="197">SUM(AV58:AV69)</f>
        <v>0</v>
      </c>
      <c r="AW70" s="32">
        <f t="shared" si="197"/>
        <v>0</v>
      </c>
      <c r="AX70" s="41"/>
      <c r="AY70" s="40">
        <f t="shared" ref="AY70:AZ70" si="198">SUM(AY58:AY69)</f>
        <v>0</v>
      </c>
      <c r="AZ70" s="32">
        <f t="shared" si="198"/>
        <v>0</v>
      </c>
      <c r="BA70" s="41"/>
      <c r="BB70" s="40">
        <f t="shared" ref="BB70:BC70" si="199">SUM(BB58:BB69)</f>
        <v>0</v>
      </c>
      <c r="BC70" s="32">
        <f t="shared" si="199"/>
        <v>0</v>
      </c>
      <c r="BD70" s="41"/>
      <c r="BE70" s="40">
        <f t="shared" ref="BE70:BF70" si="200">SUM(BE58:BE69)</f>
        <v>2</v>
      </c>
      <c r="BF70" s="32">
        <f t="shared" si="200"/>
        <v>30</v>
      </c>
      <c r="BG70" s="41"/>
      <c r="BH70" s="40">
        <v>0</v>
      </c>
      <c r="BI70" s="32">
        <v>0</v>
      </c>
      <c r="BJ70" s="41"/>
      <c r="BK70" s="40">
        <f t="shared" ref="BK70:BL70" si="201">SUM(BK58:BK69)</f>
        <v>0</v>
      </c>
      <c r="BL70" s="32">
        <f t="shared" si="201"/>
        <v>0</v>
      </c>
      <c r="BM70" s="41"/>
      <c r="BN70" s="40">
        <f t="shared" ref="BN70:BO70" si="202">SUM(BN58:BN69)</f>
        <v>0</v>
      </c>
      <c r="BO70" s="32">
        <f t="shared" si="202"/>
        <v>0</v>
      </c>
      <c r="BP70" s="41"/>
      <c r="BQ70" s="40">
        <f t="shared" ref="BQ70:BR70" si="203">SUM(BQ58:BQ69)</f>
        <v>0</v>
      </c>
      <c r="BR70" s="32">
        <f t="shared" si="203"/>
        <v>0</v>
      </c>
      <c r="BS70" s="41"/>
      <c r="BT70" s="40">
        <f t="shared" ref="BT70:BU70" si="204">SUM(BT58:BT69)</f>
        <v>0</v>
      </c>
      <c r="BU70" s="32">
        <f t="shared" si="204"/>
        <v>0</v>
      </c>
      <c r="BV70" s="41"/>
      <c r="BW70" s="40">
        <f t="shared" ref="BW70:BX70" si="205">SUM(BW58:BW69)</f>
        <v>0</v>
      </c>
      <c r="BX70" s="32">
        <f t="shared" si="205"/>
        <v>0</v>
      </c>
      <c r="BY70" s="41"/>
      <c r="BZ70" s="40">
        <f t="shared" ref="BZ70:CA70" si="206">SUM(BZ58:BZ69)</f>
        <v>0</v>
      </c>
      <c r="CA70" s="32">
        <f t="shared" si="206"/>
        <v>0</v>
      </c>
      <c r="CB70" s="41"/>
      <c r="CC70" s="40">
        <f t="shared" ref="CC70:CD70" si="207">SUM(CC58:CC69)</f>
        <v>0</v>
      </c>
      <c r="CD70" s="32">
        <f t="shared" si="207"/>
        <v>0</v>
      </c>
      <c r="CE70" s="41"/>
      <c r="CF70" s="40">
        <f t="shared" ref="CF70:CG70" si="208">SUM(CF58:CF69)</f>
        <v>0</v>
      </c>
      <c r="CG70" s="32">
        <f t="shared" si="208"/>
        <v>0</v>
      </c>
      <c r="CH70" s="41"/>
      <c r="CI70" s="40">
        <f t="shared" ref="CI70:CJ70" si="209">SUM(CI58:CI69)</f>
        <v>0</v>
      </c>
      <c r="CJ70" s="32">
        <f t="shared" si="209"/>
        <v>0</v>
      </c>
      <c r="CK70" s="41"/>
      <c r="CL70" s="40">
        <f t="shared" ref="CL70:CM70" si="210">SUM(CL58:CL69)</f>
        <v>0</v>
      </c>
      <c r="CM70" s="32">
        <f t="shared" si="210"/>
        <v>0</v>
      </c>
      <c r="CN70" s="41"/>
      <c r="CO70" s="40">
        <f t="shared" ref="CO70:CP70" si="211">SUM(CO58:CO69)</f>
        <v>0</v>
      </c>
      <c r="CP70" s="32">
        <f t="shared" si="211"/>
        <v>0</v>
      </c>
      <c r="CQ70" s="41"/>
      <c r="CR70" s="40">
        <v>0</v>
      </c>
      <c r="CS70" s="32">
        <v>0</v>
      </c>
      <c r="CT70" s="41"/>
      <c r="CU70" s="40">
        <f t="shared" ref="CU70:CV70" si="212">SUM(CU58:CU69)</f>
        <v>0</v>
      </c>
      <c r="CV70" s="32">
        <f t="shared" si="212"/>
        <v>0</v>
      </c>
      <c r="CW70" s="41"/>
      <c r="CX70" s="40">
        <f t="shared" ref="CX70:CY70" si="213">SUM(CX58:CX69)</f>
        <v>2</v>
      </c>
      <c r="CY70" s="32">
        <f t="shared" si="213"/>
        <v>4</v>
      </c>
      <c r="CZ70" s="41"/>
      <c r="DA70" s="40">
        <f t="shared" ref="DA70:DB70" si="214">SUM(DA58:DA69)</f>
        <v>0</v>
      </c>
      <c r="DB70" s="32">
        <f t="shared" si="214"/>
        <v>0</v>
      </c>
      <c r="DC70" s="41"/>
      <c r="DD70" s="40">
        <f t="shared" ref="DD70:DE70" si="215">SUM(DD58:DD69)</f>
        <v>0</v>
      </c>
      <c r="DE70" s="32">
        <f t="shared" si="215"/>
        <v>0</v>
      </c>
      <c r="DF70" s="41"/>
      <c r="DG70" s="40">
        <f t="shared" ref="DG70:DH70" si="216">SUM(DG58:DG69)</f>
        <v>0</v>
      </c>
      <c r="DH70" s="32">
        <f t="shared" si="216"/>
        <v>0</v>
      </c>
      <c r="DI70" s="41"/>
      <c r="DJ70" s="40">
        <f t="shared" ref="DJ70:DK70" si="217">SUM(DJ58:DJ69)</f>
        <v>34</v>
      </c>
      <c r="DK70" s="32">
        <f t="shared" si="217"/>
        <v>582</v>
      </c>
      <c r="DL70" s="41"/>
      <c r="DM70" s="40">
        <f t="shared" ref="DM70:DN70" si="218">SUM(DM58:DM69)</f>
        <v>77</v>
      </c>
      <c r="DN70" s="32">
        <f t="shared" si="218"/>
        <v>671</v>
      </c>
      <c r="DO70" s="41"/>
      <c r="DP70" s="40">
        <f t="shared" ref="DP70:DQ70" si="219">SUM(DP58:DP69)</f>
        <v>0</v>
      </c>
      <c r="DQ70" s="32">
        <f t="shared" si="219"/>
        <v>0</v>
      </c>
      <c r="DR70" s="41"/>
      <c r="DS70" s="33">
        <f t="shared" ref="DS70:DS101" si="220">C70+I70+R70+U70+AG70+AM70+AP70+AY70+BE70+BK70+BW70+CC70+CO70+CU70+CX70+DA70+DJ70+DP70</f>
        <v>44</v>
      </c>
      <c r="DT70" s="34">
        <f t="shared" ref="DT70:DT101" si="221">D70+J70+S70+V70+AH70+AN70+AQ70+AZ70+BF70+BL70+BX70+CD70+CP70+CV70+CY70+DB70+DK70+DQ70</f>
        <v>624</v>
      </c>
      <c r="DU70" s="4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48">
        <v>2009</v>
      </c>
      <c r="B71" s="49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9">
        <v>0</v>
      </c>
      <c r="P71" s="11">
        <v>0</v>
      </c>
      <c r="Q71" s="38">
        <v>0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9">
        <v>0</v>
      </c>
      <c r="AK71" s="11">
        <v>0</v>
      </c>
      <c r="AL71" s="38">
        <v>0</v>
      </c>
      <c r="AM71" s="39">
        <v>0</v>
      </c>
      <c r="AN71" s="11">
        <v>0</v>
      </c>
      <c r="AO71" s="38">
        <v>0</v>
      </c>
      <c r="AP71" s="37">
        <v>1</v>
      </c>
      <c r="AQ71" s="12">
        <v>16</v>
      </c>
      <c r="AR71" s="38">
        <f t="shared" ref="AR71:AR82" si="222">AQ71/AP71*1000</f>
        <v>16000</v>
      </c>
      <c r="AS71" s="39">
        <v>0</v>
      </c>
      <c r="AT71" s="11">
        <v>0</v>
      </c>
      <c r="AU71" s="38">
        <v>0</v>
      </c>
      <c r="AV71" s="39">
        <v>0</v>
      </c>
      <c r="AW71" s="11">
        <v>0</v>
      </c>
      <c r="AX71" s="38">
        <v>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9">
        <v>0</v>
      </c>
      <c r="BI71" s="11">
        <v>0</v>
      </c>
      <c r="BJ71" s="38">
        <v>0</v>
      </c>
      <c r="BK71" s="39">
        <v>0</v>
      </c>
      <c r="BL71" s="11">
        <v>0</v>
      </c>
      <c r="BM71" s="38">
        <v>0</v>
      </c>
      <c r="BN71" s="39">
        <v>0</v>
      </c>
      <c r="BO71" s="11">
        <v>0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0</v>
      </c>
      <c r="BY71" s="38">
        <v>0</v>
      </c>
      <c r="BZ71" s="39">
        <v>0</v>
      </c>
      <c r="CA71" s="11">
        <v>0</v>
      </c>
      <c r="CB71" s="38"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v>0</v>
      </c>
      <c r="DD71" s="37">
        <v>0</v>
      </c>
      <c r="DE71" s="12">
        <v>0</v>
      </c>
      <c r="DF71" s="38">
        <v>0</v>
      </c>
      <c r="DG71" s="37">
        <v>0</v>
      </c>
      <c r="DH71" s="12">
        <v>0</v>
      </c>
      <c r="DI71" s="38">
        <v>0</v>
      </c>
      <c r="DJ71" s="37">
        <v>1</v>
      </c>
      <c r="DK71" s="12">
        <v>10</v>
      </c>
      <c r="DL71" s="38">
        <f t="shared" ref="DL71:DL81" si="223">DK71/DJ71*1000</f>
        <v>10000</v>
      </c>
      <c r="DM71" s="37">
        <v>3</v>
      </c>
      <c r="DN71" s="12">
        <v>41</v>
      </c>
      <c r="DO71" s="38">
        <f t="shared" ref="DO71" si="224">DN71/DM71*1000</f>
        <v>13666.666666666666</v>
      </c>
      <c r="DP71" s="39">
        <v>0</v>
      </c>
      <c r="DQ71" s="11">
        <v>0</v>
      </c>
      <c r="DR71" s="38">
        <v>0</v>
      </c>
      <c r="DS71" s="6">
        <f t="shared" si="220"/>
        <v>2</v>
      </c>
      <c r="DT71" s="13">
        <f t="shared" si="221"/>
        <v>26</v>
      </c>
      <c r="DU71" s="4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48">
        <v>2009</v>
      </c>
      <c r="B72" s="49" t="s">
        <v>6</v>
      </c>
      <c r="C72" s="39">
        <v>0</v>
      </c>
      <c r="D72" s="11">
        <v>0</v>
      </c>
      <c r="E72" s="38">
        <v>0</v>
      </c>
      <c r="F72" s="39">
        <v>0</v>
      </c>
      <c r="G72" s="11">
        <v>0</v>
      </c>
      <c r="H72" s="38">
        <v>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9">
        <v>0</v>
      </c>
      <c r="P72" s="11">
        <v>0</v>
      </c>
      <c r="Q72" s="38">
        <v>0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9">
        <v>0</v>
      </c>
      <c r="AK72" s="11">
        <v>0</v>
      </c>
      <c r="AL72" s="38">
        <v>0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7">
        <v>0</v>
      </c>
      <c r="AW72" s="12">
        <v>0</v>
      </c>
      <c r="AX72" s="38">
        <v>0</v>
      </c>
      <c r="AY72" s="37">
        <v>1</v>
      </c>
      <c r="AZ72" s="12">
        <v>22</v>
      </c>
      <c r="BA72" s="38">
        <f t="shared" ref="BA72" si="225">AZ72/AY72*1000</f>
        <v>22000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0</v>
      </c>
      <c r="BO72" s="11">
        <v>0</v>
      </c>
      <c r="BP72" s="38">
        <v>0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v>0</v>
      </c>
      <c r="CC72" s="39">
        <v>0</v>
      </c>
      <c r="CD72" s="11">
        <v>0</v>
      </c>
      <c r="CE72" s="38">
        <v>0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7">
        <v>1</v>
      </c>
      <c r="DK72" s="12">
        <v>31</v>
      </c>
      <c r="DL72" s="38">
        <f t="shared" si="223"/>
        <v>31000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6">
        <f t="shared" si="220"/>
        <v>2</v>
      </c>
      <c r="DT72" s="13">
        <f t="shared" si="221"/>
        <v>53</v>
      </c>
      <c r="DU72" s="4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48">
        <v>2009</v>
      </c>
      <c r="B73" s="49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9">
        <v>0</v>
      </c>
      <c r="P73" s="11">
        <v>0</v>
      </c>
      <c r="Q73" s="38">
        <v>0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9">
        <v>0</v>
      </c>
      <c r="AK73" s="11">
        <v>0</v>
      </c>
      <c r="AL73" s="38">
        <v>0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9">
        <v>0</v>
      </c>
      <c r="BC73" s="11">
        <v>0</v>
      </c>
      <c r="BD73" s="38">
        <v>0</v>
      </c>
      <c r="BE73" s="39">
        <v>0</v>
      </c>
      <c r="BF73" s="11">
        <v>0</v>
      </c>
      <c r="BG73" s="38">
        <v>0</v>
      </c>
      <c r="BH73" s="39">
        <v>0</v>
      </c>
      <c r="BI73" s="11">
        <v>0</v>
      </c>
      <c r="BJ73" s="38">
        <v>0</v>
      </c>
      <c r="BK73" s="39">
        <v>0</v>
      </c>
      <c r="BL73" s="11">
        <v>0</v>
      </c>
      <c r="BM73" s="38">
        <v>0</v>
      </c>
      <c r="BN73" s="39">
        <v>0</v>
      </c>
      <c r="BO73" s="11">
        <v>0</v>
      </c>
      <c r="BP73" s="38">
        <v>0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v>0</v>
      </c>
      <c r="CC73" s="39">
        <v>0</v>
      </c>
      <c r="CD73" s="11">
        <v>0</v>
      </c>
      <c r="CE73" s="38">
        <v>0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0</v>
      </c>
      <c r="CT73" s="38">
        <v>0</v>
      </c>
      <c r="CU73" s="39">
        <v>0</v>
      </c>
      <c r="CV73" s="11">
        <v>0</v>
      </c>
      <c r="CW73" s="38">
        <v>0</v>
      </c>
      <c r="CX73" s="37">
        <v>1</v>
      </c>
      <c r="CY73" s="12">
        <v>2</v>
      </c>
      <c r="CZ73" s="38">
        <f t="shared" ref="CZ73" si="226">CY73/CX73*1000</f>
        <v>2000</v>
      </c>
      <c r="DA73" s="39">
        <v>0</v>
      </c>
      <c r="DB73" s="11">
        <v>0</v>
      </c>
      <c r="DC73" s="38">
        <v>0</v>
      </c>
      <c r="DD73" s="37">
        <v>0</v>
      </c>
      <c r="DE73" s="12">
        <v>0</v>
      </c>
      <c r="DF73" s="38">
        <v>0</v>
      </c>
      <c r="DG73" s="37">
        <v>0</v>
      </c>
      <c r="DH73" s="12">
        <v>0</v>
      </c>
      <c r="DI73" s="38">
        <v>0</v>
      </c>
      <c r="DJ73" s="37">
        <v>1</v>
      </c>
      <c r="DK73" s="12">
        <v>20</v>
      </c>
      <c r="DL73" s="38">
        <f t="shared" si="223"/>
        <v>20000</v>
      </c>
      <c r="DM73" s="37">
        <v>11</v>
      </c>
      <c r="DN73" s="12">
        <v>106</v>
      </c>
      <c r="DO73" s="38">
        <f t="shared" ref="DO73:DO74" si="227">DN73/DM73*1000</f>
        <v>9636.363636363636</v>
      </c>
      <c r="DP73" s="39">
        <v>0</v>
      </c>
      <c r="DQ73" s="11">
        <v>0</v>
      </c>
      <c r="DR73" s="38">
        <v>0</v>
      </c>
      <c r="DS73" s="6">
        <f t="shared" si="220"/>
        <v>2</v>
      </c>
      <c r="DT73" s="13">
        <f t="shared" si="221"/>
        <v>22</v>
      </c>
      <c r="DU73" s="4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48">
        <v>2009</v>
      </c>
      <c r="B74" s="49" t="s">
        <v>8</v>
      </c>
      <c r="C74" s="39">
        <v>0</v>
      </c>
      <c r="D74" s="11">
        <v>0</v>
      </c>
      <c r="E74" s="38">
        <v>0</v>
      </c>
      <c r="F74" s="39">
        <v>0</v>
      </c>
      <c r="G74" s="11">
        <v>0</v>
      </c>
      <c r="H74" s="38">
        <v>0</v>
      </c>
      <c r="I74" s="39">
        <v>0</v>
      </c>
      <c r="J74" s="11">
        <v>0</v>
      </c>
      <c r="K74" s="38">
        <v>0</v>
      </c>
      <c r="L74" s="39">
        <v>0</v>
      </c>
      <c r="M74" s="11">
        <v>0</v>
      </c>
      <c r="N74" s="38">
        <v>0</v>
      </c>
      <c r="O74" s="39">
        <v>0</v>
      </c>
      <c r="P74" s="11">
        <v>0</v>
      </c>
      <c r="Q74" s="38">
        <v>0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9">
        <v>0</v>
      </c>
      <c r="AK74" s="11">
        <v>0</v>
      </c>
      <c r="AL74" s="38">
        <v>0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0</v>
      </c>
      <c r="BI74" s="11">
        <v>0</v>
      </c>
      <c r="BJ74" s="38">
        <v>0</v>
      </c>
      <c r="BK74" s="39">
        <v>0</v>
      </c>
      <c r="BL74" s="11">
        <v>0</v>
      </c>
      <c r="BM74" s="38">
        <v>0</v>
      </c>
      <c r="BN74" s="39">
        <v>0</v>
      </c>
      <c r="BO74" s="11">
        <v>0</v>
      </c>
      <c r="BP74" s="38">
        <v>0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0</v>
      </c>
      <c r="BY74" s="38">
        <v>0</v>
      </c>
      <c r="BZ74" s="39">
        <v>0</v>
      </c>
      <c r="CA74" s="11">
        <v>0</v>
      </c>
      <c r="CB74" s="38"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v>0</v>
      </c>
      <c r="DD74" s="37">
        <v>0</v>
      </c>
      <c r="DE74" s="12">
        <v>0</v>
      </c>
      <c r="DF74" s="38">
        <v>0</v>
      </c>
      <c r="DG74" s="37">
        <v>0</v>
      </c>
      <c r="DH74" s="12">
        <v>0</v>
      </c>
      <c r="DI74" s="38">
        <v>0</v>
      </c>
      <c r="DJ74" s="37">
        <v>4</v>
      </c>
      <c r="DK74" s="12">
        <v>56</v>
      </c>
      <c r="DL74" s="38">
        <f t="shared" si="223"/>
        <v>14000</v>
      </c>
      <c r="DM74" s="37">
        <v>7</v>
      </c>
      <c r="DN74" s="12">
        <v>76</v>
      </c>
      <c r="DO74" s="38">
        <f t="shared" si="227"/>
        <v>10857.142857142857</v>
      </c>
      <c r="DP74" s="39">
        <v>0</v>
      </c>
      <c r="DQ74" s="11">
        <v>0</v>
      </c>
      <c r="DR74" s="38">
        <v>0</v>
      </c>
      <c r="DS74" s="6">
        <f t="shared" si="220"/>
        <v>4</v>
      </c>
      <c r="DT74" s="13">
        <f t="shared" si="221"/>
        <v>56</v>
      </c>
      <c r="DU74" s="4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48">
        <v>2009</v>
      </c>
      <c r="B75" s="49" t="s">
        <v>9</v>
      </c>
      <c r="C75" s="39">
        <v>0</v>
      </c>
      <c r="D75" s="11">
        <v>0</v>
      </c>
      <c r="E75" s="38">
        <v>0</v>
      </c>
      <c r="F75" s="39">
        <v>0</v>
      </c>
      <c r="G75" s="11">
        <v>0</v>
      </c>
      <c r="H75" s="38">
        <v>0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9">
        <v>0</v>
      </c>
      <c r="AK75" s="11">
        <v>0</v>
      </c>
      <c r="AL75" s="38">
        <v>0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9">
        <v>0</v>
      </c>
      <c r="BI75" s="11">
        <v>0</v>
      </c>
      <c r="BJ75" s="38">
        <v>0</v>
      </c>
      <c r="BK75" s="37">
        <v>1</v>
      </c>
      <c r="BL75" s="12">
        <v>14</v>
      </c>
      <c r="BM75" s="38">
        <f t="shared" ref="BM75:BM82" si="228">BL75/BK75*1000</f>
        <v>14000</v>
      </c>
      <c r="BN75" s="39">
        <v>0</v>
      </c>
      <c r="BO75" s="11">
        <v>0</v>
      </c>
      <c r="BP75" s="38">
        <v>0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9">
        <v>0</v>
      </c>
      <c r="DB75" s="11">
        <v>0</v>
      </c>
      <c r="DC75" s="38">
        <v>0</v>
      </c>
      <c r="DD75" s="39">
        <v>0</v>
      </c>
      <c r="DE75" s="11">
        <v>0</v>
      </c>
      <c r="DF75" s="38">
        <v>0</v>
      </c>
      <c r="DG75" s="39">
        <v>0</v>
      </c>
      <c r="DH75" s="11">
        <v>0</v>
      </c>
      <c r="DI75" s="38">
        <v>0</v>
      </c>
      <c r="DJ75" s="37">
        <v>3</v>
      </c>
      <c r="DK75" s="12">
        <v>42</v>
      </c>
      <c r="DL75" s="38">
        <f t="shared" si="223"/>
        <v>14000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6">
        <f t="shared" si="220"/>
        <v>4</v>
      </c>
      <c r="DT75" s="13">
        <f t="shared" si="221"/>
        <v>56</v>
      </c>
      <c r="DU75" s="4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48">
        <v>2009</v>
      </c>
      <c r="B76" s="49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9">
        <v>0</v>
      </c>
      <c r="P76" s="11">
        <v>0</v>
      </c>
      <c r="Q76" s="38">
        <v>0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9">
        <v>0</v>
      </c>
      <c r="AK76" s="11">
        <v>0</v>
      </c>
      <c r="AL76" s="38">
        <v>0</v>
      </c>
      <c r="AM76" s="39">
        <v>0</v>
      </c>
      <c r="AN76" s="11">
        <v>0</v>
      </c>
      <c r="AO76" s="38">
        <v>0</v>
      </c>
      <c r="AP76" s="37">
        <v>1</v>
      </c>
      <c r="AQ76" s="12">
        <v>4</v>
      </c>
      <c r="AR76" s="38">
        <f t="shared" si="222"/>
        <v>4000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7">
        <v>1</v>
      </c>
      <c r="BF76" s="12">
        <v>8</v>
      </c>
      <c r="BG76" s="38">
        <f t="shared" ref="BG76" si="229">BF76/BE76*1000</f>
        <v>8000</v>
      </c>
      <c r="BH76" s="37">
        <v>0</v>
      </c>
      <c r="BI76" s="12">
        <v>0</v>
      </c>
      <c r="BJ76" s="38">
        <v>0</v>
      </c>
      <c r="BK76" s="39">
        <v>0</v>
      </c>
      <c r="BL76" s="11">
        <v>0</v>
      </c>
      <c r="BM76" s="38">
        <v>0</v>
      </c>
      <c r="BN76" s="39">
        <v>0</v>
      </c>
      <c r="BO76" s="11">
        <v>0</v>
      </c>
      <c r="BP76" s="38">
        <v>0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9">
        <v>0</v>
      </c>
      <c r="BX76" s="11">
        <v>0</v>
      </c>
      <c r="BY76" s="38">
        <v>0</v>
      </c>
      <c r="BZ76" s="39">
        <v>0</v>
      </c>
      <c r="CA76" s="11">
        <v>0</v>
      </c>
      <c r="CB76" s="38"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v>0</v>
      </c>
      <c r="DD76" s="37">
        <v>0</v>
      </c>
      <c r="DE76" s="12">
        <v>0</v>
      </c>
      <c r="DF76" s="38">
        <v>0</v>
      </c>
      <c r="DG76" s="37">
        <v>0</v>
      </c>
      <c r="DH76" s="12">
        <v>0</v>
      </c>
      <c r="DI76" s="38">
        <v>0</v>
      </c>
      <c r="DJ76" s="37">
        <v>1</v>
      </c>
      <c r="DK76" s="12">
        <v>18</v>
      </c>
      <c r="DL76" s="38">
        <f t="shared" si="223"/>
        <v>18000</v>
      </c>
      <c r="DM76" s="37">
        <v>6</v>
      </c>
      <c r="DN76" s="12">
        <v>45</v>
      </c>
      <c r="DO76" s="38">
        <f t="shared" ref="DO76:DO78" si="230">DN76/DM76*1000</f>
        <v>7500</v>
      </c>
      <c r="DP76" s="39">
        <v>0</v>
      </c>
      <c r="DQ76" s="11">
        <v>0</v>
      </c>
      <c r="DR76" s="38">
        <v>0</v>
      </c>
      <c r="DS76" s="6">
        <f t="shared" si="220"/>
        <v>3</v>
      </c>
      <c r="DT76" s="13">
        <f t="shared" si="221"/>
        <v>30</v>
      </c>
      <c r="DU76" s="4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48">
        <v>2009</v>
      </c>
      <c r="B77" s="49" t="s">
        <v>11</v>
      </c>
      <c r="C77" s="39">
        <v>0</v>
      </c>
      <c r="D77" s="11">
        <v>0</v>
      </c>
      <c r="E77" s="38">
        <v>0</v>
      </c>
      <c r="F77" s="39">
        <v>0</v>
      </c>
      <c r="G77" s="11">
        <v>0</v>
      </c>
      <c r="H77" s="38">
        <v>0</v>
      </c>
      <c r="I77" s="39">
        <v>0</v>
      </c>
      <c r="J77" s="11">
        <v>0</v>
      </c>
      <c r="K77" s="38">
        <v>0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9">
        <v>0</v>
      </c>
      <c r="AK77" s="11">
        <v>0</v>
      </c>
      <c r="AL77" s="38">
        <v>0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9">
        <v>0</v>
      </c>
      <c r="BI77" s="11">
        <v>0</v>
      </c>
      <c r="BJ77" s="38">
        <v>0</v>
      </c>
      <c r="BK77" s="39">
        <v>0</v>
      </c>
      <c r="BL77" s="11">
        <v>0</v>
      </c>
      <c r="BM77" s="38">
        <v>0</v>
      </c>
      <c r="BN77" s="39">
        <v>0</v>
      </c>
      <c r="BO77" s="11">
        <v>0</v>
      </c>
      <c r="BP77" s="38">
        <v>0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0</v>
      </c>
      <c r="BY77" s="38">
        <v>0</v>
      </c>
      <c r="BZ77" s="39">
        <v>0</v>
      </c>
      <c r="CA77" s="11">
        <v>0</v>
      </c>
      <c r="CB77" s="38">
        <v>0</v>
      </c>
      <c r="CC77" s="39">
        <v>0</v>
      </c>
      <c r="CD77" s="11">
        <v>0</v>
      </c>
      <c r="CE77" s="38">
        <v>0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v>0</v>
      </c>
      <c r="DD77" s="37">
        <v>0</v>
      </c>
      <c r="DE77" s="12">
        <v>0</v>
      </c>
      <c r="DF77" s="38">
        <v>0</v>
      </c>
      <c r="DG77" s="37">
        <v>0</v>
      </c>
      <c r="DH77" s="12">
        <v>0</v>
      </c>
      <c r="DI77" s="38">
        <v>0</v>
      </c>
      <c r="DJ77" s="37">
        <v>1</v>
      </c>
      <c r="DK77" s="12">
        <v>17</v>
      </c>
      <c r="DL77" s="38">
        <f t="shared" si="223"/>
        <v>17000</v>
      </c>
      <c r="DM77" s="37">
        <v>9</v>
      </c>
      <c r="DN77" s="12">
        <v>70</v>
      </c>
      <c r="DO77" s="38">
        <f t="shared" si="230"/>
        <v>7777.7777777777774</v>
      </c>
      <c r="DP77" s="39">
        <v>0</v>
      </c>
      <c r="DQ77" s="11">
        <v>0</v>
      </c>
      <c r="DR77" s="38">
        <v>0</v>
      </c>
      <c r="DS77" s="6">
        <f t="shared" si="220"/>
        <v>1</v>
      </c>
      <c r="DT77" s="13">
        <f t="shared" si="221"/>
        <v>17</v>
      </c>
      <c r="DU77" s="4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48">
        <v>2009</v>
      </c>
      <c r="B78" s="49" t="s">
        <v>12</v>
      </c>
      <c r="C78" s="39">
        <v>0</v>
      </c>
      <c r="D78" s="11">
        <v>0</v>
      </c>
      <c r="E78" s="38">
        <v>0</v>
      </c>
      <c r="F78" s="39">
        <v>0</v>
      </c>
      <c r="G78" s="11">
        <v>0</v>
      </c>
      <c r="H78" s="38">
        <v>0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7">
        <v>2</v>
      </c>
      <c r="V78" s="12">
        <v>8</v>
      </c>
      <c r="W78" s="38">
        <f t="shared" ref="W78" si="231">V78/U78*1000</f>
        <v>4000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9">
        <v>0</v>
      </c>
      <c r="AK78" s="11">
        <v>0</v>
      </c>
      <c r="AL78" s="38">
        <v>0</v>
      </c>
      <c r="AM78" s="39">
        <v>0</v>
      </c>
      <c r="AN78" s="11">
        <v>0</v>
      </c>
      <c r="AO78" s="38">
        <v>0</v>
      </c>
      <c r="AP78" s="37">
        <v>1</v>
      </c>
      <c r="AQ78" s="12">
        <v>2</v>
      </c>
      <c r="AR78" s="38">
        <f t="shared" si="222"/>
        <v>2000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9">
        <v>0</v>
      </c>
      <c r="BI78" s="11">
        <v>0</v>
      </c>
      <c r="BJ78" s="38">
        <v>0</v>
      </c>
      <c r="BK78" s="39">
        <v>0</v>
      </c>
      <c r="BL78" s="11">
        <v>0</v>
      </c>
      <c r="BM78" s="38">
        <v>0</v>
      </c>
      <c r="BN78" s="39">
        <v>0</v>
      </c>
      <c r="BO78" s="11">
        <v>0</v>
      </c>
      <c r="BP78" s="38">
        <v>0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9">
        <v>0</v>
      </c>
      <c r="BX78" s="11">
        <v>0</v>
      </c>
      <c r="BY78" s="38">
        <v>0</v>
      </c>
      <c r="BZ78" s="39">
        <v>0</v>
      </c>
      <c r="CA78" s="11">
        <v>0</v>
      </c>
      <c r="CB78" s="38"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v>0</v>
      </c>
      <c r="DD78" s="37">
        <v>0</v>
      </c>
      <c r="DE78" s="12">
        <v>0</v>
      </c>
      <c r="DF78" s="38">
        <v>0</v>
      </c>
      <c r="DG78" s="37">
        <v>0</v>
      </c>
      <c r="DH78" s="12">
        <v>0</v>
      </c>
      <c r="DI78" s="38">
        <v>0</v>
      </c>
      <c r="DJ78" s="37">
        <v>1</v>
      </c>
      <c r="DK78" s="12">
        <v>16</v>
      </c>
      <c r="DL78" s="38">
        <f t="shared" si="223"/>
        <v>16000</v>
      </c>
      <c r="DM78" s="37">
        <v>11</v>
      </c>
      <c r="DN78" s="12">
        <v>101</v>
      </c>
      <c r="DO78" s="38">
        <f t="shared" si="230"/>
        <v>9181.818181818182</v>
      </c>
      <c r="DP78" s="39">
        <v>0</v>
      </c>
      <c r="DQ78" s="11">
        <v>0</v>
      </c>
      <c r="DR78" s="38">
        <v>0</v>
      </c>
      <c r="DS78" s="6">
        <f t="shared" si="220"/>
        <v>4</v>
      </c>
      <c r="DT78" s="13">
        <f t="shared" si="221"/>
        <v>26</v>
      </c>
      <c r="DU78" s="4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48">
        <v>2009</v>
      </c>
      <c r="B79" s="49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9">
        <v>0</v>
      </c>
      <c r="P79" s="11">
        <v>0</v>
      </c>
      <c r="Q79" s="38">
        <v>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9">
        <v>0</v>
      </c>
      <c r="AK79" s="11">
        <v>0</v>
      </c>
      <c r="AL79" s="38">
        <v>0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9">
        <v>0</v>
      </c>
      <c r="BI79" s="11">
        <v>0</v>
      </c>
      <c r="BJ79" s="38">
        <v>0</v>
      </c>
      <c r="BK79" s="39">
        <v>0</v>
      </c>
      <c r="BL79" s="11">
        <v>0</v>
      </c>
      <c r="BM79" s="38">
        <v>0</v>
      </c>
      <c r="BN79" s="39">
        <v>0</v>
      </c>
      <c r="BO79" s="11">
        <v>0</v>
      </c>
      <c r="BP79" s="38">
        <v>0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7">
        <v>3</v>
      </c>
      <c r="DK79" s="12">
        <v>34</v>
      </c>
      <c r="DL79" s="38">
        <f t="shared" si="223"/>
        <v>11333.333333333334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6">
        <f t="shared" si="220"/>
        <v>3</v>
      </c>
      <c r="DT79" s="13">
        <f t="shared" si="221"/>
        <v>34</v>
      </c>
      <c r="DU79" s="4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48">
        <v>2009</v>
      </c>
      <c r="B80" s="49" t="s">
        <v>14</v>
      </c>
      <c r="C80" s="37">
        <v>1</v>
      </c>
      <c r="D80" s="12">
        <v>5</v>
      </c>
      <c r="E80" s="38">
        <f t="shared" ref="E80" si="232">D80/C80*1000</f>
        <v>5000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9">
        <v>0</v>
      </c>
      <c r="P80" s="11">
        <v>0</v>
      </c>
      <c r="Q80" s="38">
        <v>0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9">
        <v>0</v>
      </c>
      <c r="AB80" s="11">
        <v>0</v>
      </c>
      <c r="AC80" s="38">
        <v>0</v>
      </c>
      <c r="AD80" s="39">
        <v>0</v>
      </c>
      <c r="AE80" s="11">
        <v>0</v>
      </c>
      <c r="AF80" s="38">
        <v>0</v>
      </c>
      <c r="AG80" s="39">
        <v>0</v>
      </c>
      <c r="AH80" s="11">
        <v>0</v>
      </c>
      <c r="AI80" s="38">
        <v>0</v>
      </c>
      <c r="AJ80" s="39">
        <v>0</v>
      </c>
      <c r="AK80" s="11">
        <v>0</v>
      </c>
      <c r="AL80" s="38">
        <v>0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9">
        <v>0</v>
      </c>
      <c r="BI80" s="11">
        <v>0</v>
      </c>
      <c r="BJ80" s="38">
        <v>0</v>
      </c>
      <c r="BK80" s="39">
        <v>0</v>
      </c>
      <c r="BL80" s="11">
        <v>0</v>
      </c>
      <c r="BM80" s="38">
        <v>0</v>
      </c>
      <c r="BN80" s="39">
        <v>0</v>
      </c>
      <c r="BO80" s="11">
        <v>0</v>
      </c>
      <c r="BP80" s="38">
        <v>0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v>0</v>
      </c>
      <c r="CC80" s="39">
        <v>0</v>
      </c>
      <c r="CD80" s="11">
        <v>0</v>
      </c>
      <c r="CE80" s="38">
        <v>0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v>0</v>
      </c>
      <c r="DD80" s="37">
        <v>0</v>
      </c>
      <c r="DE80" s="12">
        <v>0</v>
      </c>
      <c r="DF80" s="38">
        <v>0</v>
      </c>
      <c r="DG80" s="37">
        <v>0</v>
      </c>
      <c r="DH80" s="12">
        <v>0</v>
      </c>
      <c r="DI80" s="38">
        <v>0</v>
      </c>
      <c r="DJ80" s="39">
        <v>0</v>
      </c>
      <c r="DK80" s="11">
        <v>0</v>
      </c>
      <c r="DL80" s="38">
        <v>0</v>
      </c>
      <c r="DM80" s="37">
        <v>5</v>
      </c>
      <c r="DN80" s="12">
        <v>32</v>
      </c>
      <c r="DO80" s="38">
        <f t="shared" ref="DO80:DO82" si="233">DN80/DM80*1000</f>
        <v>6400</v>
      </c>
      <c r="DP80" s="39">
        <v>0</v>
      </c>
      <c r="DQ80" s="11">
        <v>0</v>
      </c>
      <c r="DR80" s="38">
        <v>0</v>
      </c>
      <c r="DS80" s="6">
        <f t="shared" si="220"/>
        <v>1</v>
      </c>
      <c r="DT80" s="13">
        <f t="shared" si="221"/>
        <v>5</v>
      </c>
      <c r="DU80" s="4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48">
        <v>2009</v>
      </c>
      <c r="B81" s="49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0</v>
      </c>
      <c r="J81" s="11">
        <v>0</v>
      </c>
      <c r="K81" s="38">
        <v>0</v>
      </c>
      <c r="L81" s="39">
        <v>0</v>
      </c>
      <c r="M81" s="11">
        <v>0</v>
      </c>
      <c r="N81" s="38">
        <v>0</v>
      </c>
      <c r="O81" s="39">
        <v>0</v>
      </c>
      <c r="P81" s="11">
        <v>0</v>
      </c>
      <c r="Q81" s="38">
        <v>0</v>
      </c>
      <c r="R81" s="39">
        <v>0</v>
      </c>
      <c r="S81" s="11">
        <v>0</v>
      </c>
      <c r="T81" s="38">
        <v>0</v>
      </c>
      <c r="U81" s="37">
        <v>1</v>
      </c>
      <c r="V81" s="12">
        <v>1</v>
      </c>
      <c r="W81" s="38">
        <f t="shared" ref="W81:W82" si="234">V81/U81*1000</f>
        <v>1000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9">
        <v>0</v>
      </c>
      <c r="AK81" s="11">
        <v>0</v>
      </c>
      <c r="AL81" s="38">
        <v>0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9">
        <v>0</v>
      </c>
      <c r="BI81" s="11">
        <v>0</v>
      </c>
      <c r="BJ81" s="38">
        <v>0</v>
      </c>
      <c r="BK81" s="37">
        <v>1</v>
      </c>
      <c r="BL81" s="12">
        <v>4</v>
      </c>
      <c r="BM81" s="38">
        <f t="shared" si="228"/>
        <v>4000</v>
      </c>
      <c r="BN81" s="39">
        <v>0</v>
      </c>
      <c r="BO81" s="11">
        <v>0</v>
      </c>
      <c r="BP81" s="38">
        <v>0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v>0</v>
      </c>
      <c r="CC81" s="39">
        <v>0</v>
      </c>
      <c r="CD81" s="11">
        <v>0</v>
      </c>
      <c r="CE81" s="38">
        <v>0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v>0</v>
      </c>
      <c r="DD81" s="37">
        <v>0</v>
      </c>
      <c r="DE81" s="12">
        <v>0</v>
      </c>
      <c r="DF81" s="38">
        <v>0</v>
      </c>
      <c r="DG81" s="37">
        <v>0</v>
      </c>
      <c r="DH81" s="12">
        <v>0</v>
      </c>
      <c r="DI81" s="38">
        <v>0</v>
      </c>
      <c r="DJ81" s="37">
        <v>3</v>
      </c>
      <c r="DK81" s="12">
        <v>52</v>
      </c>
      <c r="DL81" s="38">
        <f t="shared" si="223"/>
        <v>17333.333333333332</v>
      </c>
      <c r="DM81" s="37">
        <v>4</v>
      </c>
      <c r="DN81" s="12">
        <v>38</v>
      </c>
      <c r="DO81" s="38">
        <f t="shared" si="233"/>
        <v>9500</v>
      </c>
      <c r="DP81" s="39">
        <v>0</v>
      </c>
      <c r="DQ81" s="11">
        <v>0</v>
      </c>
      <c r="DR81" s="38">
        <v>0</v>
      </c>
      <c r="DS81" s="6">
        <f t="shared" si="220"/>
        <v>5</v>
      </c>
      <c r="DT81" s="13">
        <f t="shared" si="221"/>
        <v>57</v>
      </c>
      <c r="DU81" s="4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48">
        <v>2009</v>
      </c>
      <c r="B82" s="49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0</v>
      </c>
      <c r="P82" s="11">
        <v>0</v>
      </c>
      <c r="Q82" s="38">
        <v>0</v>
      </c>
      <c r="R82" s="39">
        <v>0</v>
      </c>
      <c r="S82" s="11">
        <v>0</v>
      </c>
      <c r="T82" s="38">
        <v>0</v>
      </c>
      <c r="U82" s="37">
        <v>2</v>
      </c>
      <c r="V82" s="12">
        <v>7</v>
      </c>
      <c r="W82" s="38">
        <f t="shared" si="234"/>
        <v>3500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9">
        <v>0</v>
      </c>
      <c r="AK82" s="11">
        <v>0</v>
      </c>
      <c r="AL82" s="38">
        <v>0</v>
      </c>
      <c r="AM82" s="39">
        <v>0</v>
      </c>
      <c r="AN82" s="11">
        <v>0</v>
      </c>
      <c r="AO82" s="38">
        <v>0</v>
      </c>
      <c r="AP82" s="37">
        <v>1</v>
      </c>
      <c r="AQ82" s="12">
        <v>1</v>
      </c>
      <c r="AR82" s="38">
        <f t="shared" si="222"/>
        <v>1000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9">
        <v>0</v>
      </c>
      <c r="BI82" s="11">
        <v>0</v>
      </c>
      <c r="BJ82" s="38">
        <v>0</v>
      </c>
      <c r="BK82" s="37">
        <v>1</v>
      </c>
      <c r="BL82" s="12">
        <v>16</v>
      </c>
      <c r="BM82" s="38">
        <f t="shared" si="228"/>
        <v>16000</v>
      </c>
      <c r="BN82" s="39">
        <v>0</v>
      </c>
      <c r="BO82" s="11">
        <v>0</v>
      </c>
      <c r="BP82" s="38">
        <v>0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0</v>
      </c>
      <c r="BX82" s="11">
        <v>0</v>
      </c>
      <c r="BY82" s="38">
        <v>0</v>
      </c>
      <c r="BZ82" s="39">
        <v>0</v>
      </c>
      <c r="CA82" s="11">
        <v>0</v>
      </c>
      <c r="CB82" s="38"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v>0</v>
      </c>
      <c r="DD82" s="37">
        <v>0</v>
      </c>
      <c r="DE82" s="12">
        <v>0</v>
      </c>
      <c r="DF82" s="38">
        <v>0</v>
      </c>
      <c r="DG82" s="37">
        <v>0</v>
      </c>
      <c r="DH82" s="12">
        <v>0</v>
      </c>
      <c r="DI82" s="38">
        <v>0</v>
      </c>
      <c r="DJ82" s="39">
        <v>0</v>
      </c>
      <c r="DK82" s="11">
        <v>0</v>
      </c>
      <c r="DL82" s="38">
        <v>0</v>
      </c>
      <c r="DM82" s="37">
        <v>20</v>
      </c>
      <c r="DN82" s="12">
        <v>146</v>
      </c>
      <c r="DO82" s="38">
        <f t="shared" si="233"/>
        <v>7300</v>
      </c>
      <c r="DP82" s="39">
        <v>0</v>
      </c>
      <c r="DQ82" s="11">
        <v>0</v>
      </c>
      <c r="DR82" s="38">
        <v>0</v>
      </c>
      <c r="DS82" s="6">
        <f t="shared" si="220"/>
        <v>4</v>
      </c>
      <c r="DT82" s="13">
        <f t="shared" si="221"/>
        <v>24</v>
      </c>
      <c r="DU82" s="4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" thickBot="1" x14ac:dyDescent="0.35">
      <c r="A83" s="50"/>
      <c r="B83" s="51" t="s">
        <v>17</v>
      </c>
      <c r="C83" s="40">
        <f>SUM(C71:C82)</f>
        <v>1</v>
      </c>
      <c r="D83" s="32">
        <f>SUM(D71:D82)</f>
        <v>5</v>
      </c>
      <c r="E83" s="41"/>
      <c r="F83" s="40">
        <f>SUM(F71:F82)</f>
        <v>0</v>
      </c>
      <c r="G83" s="32">
        <f>SUM(G71:G82)</f>
        <v>0</v>
      </c>
      <c r="H83" s="41"/>
      <c r="I83" s="40">
        <f t="shared" ref="I83:J83" si="235">SUM(I71:I82)</f>
        <v>0</v>
      </c>
      <c r="J83" s="32">
        <f t="shared" si="235"/>
        <v>0</v>
      </c>
      <c r="K83" s="41"/>
      <c r="L83" s="40">
        <f t="shared" ref="L83:M83" si="236">SUM(L71:L82)</f>
        <v>0</v>
      </c>
      <c r="M83" s="32">
        <f t="shared" si="236"/>
        <v>0</v>
      </c>
      <c r="N83" s="41"/>
      <c r="O83" s="40">
        <f t="shared" ref="O83:P83" si="237">SUM(O71:O82)</f>
        <v>0</v>
      </c>
      <c r="P83" s="32">
        <f t="shared" si="237"/>
        <v>0</v>
      </c>
      <c r="Q83" s="41"/>
      <c r="R83" s="40">
        <f t="shared" ref="R83:S83" si="238">SUM(R71:R82)</f>
        <v>0</v>
      </c>
      <c r="S83" s="32">
        <f t="shared" si="238"/>
        <v>0</v>
      </c>
      <c r="T83" s="41"/>
      <c r="U83" s="40">
        <f t="shared" ref="U83:V83" si="239">SUM(U71:U82)</f>
        <v>5</v>
      </c>
      <c r="V83" s="32">
        <f t="shared" si="239"/>
        <v>16</v>
      </c>
      <c r="W83" s="41"/>
      <c r="X83" s="40">
        <f t="shared" ref="X83:Y83" si="240">SUM(X71:X82)</f>
        <v>0</v>
      </c>
      <c r="Y83" s="32">
        <f t="shared" si="240"/>
        <v>0</v>
      </c>
      <c r="Z83" s="41"/>
      <c r="AA83" s="40">
        <f t="shared" ref="AA83:AB83" si="241">SUM(AA71:AA82)</f>
        <v>0</v>
      </c>
      <c r="AB83" s="32">
        <f t="shared" si="241"/>
        <v>0</v>
      </c>
      <c r="AC83" s="41"/>
      <c r="AD83" s="40">
        <f t="shared" ref="AD83:AE83" si="242">SUM(AD71:AD82)</f>
        <v>0</v>
      </c>
      <c r="AE83" s="32">
        <f t="shared" si="242"/>
        <v>0</v>
      </c>
      <c r="AF83" s="41"/>
      <c r="AG83" s="40">
        <f t="shared" ref="AG83:AH83" si="243">SUM(AG71:AG82)</f>
        <v>0</v>
      </c>
      <c r="AH83" s="32">
        <f t="shared" si="243"/>
        <v>0</v>
      </c>
      <c r="AI83" s="41"/>
      <c r="AJ83" s="40">
        <f t="shared" ref="AJ83:AK83" si="244">SUM(AJ71:AJ82)</f>
        <v>0</v>
      </c>
      <c r="AK83" s="32">
        <f t="shared" si="244"/>
        <v>0</v>
      </c>
      <c r="AL83" s="41"/>
      <c r="AM83" s="40">
        <f t="shared" ref="AM83:AN83" si="245">SUM(AM71:AM82)</f>
        <v>0</v>
      </c>
      <c r="AN83" s="32">
        <f t="shared" si="245"/>
        <v>0</v>
      </c>
      <c r="AO83" s="41"/>
      <c r="AP83" s="40">
        <f t="shared" ref="AP83:AQ83" si="246">SUM(AP71:AP82)</f>
        <v>4</v>
      </c>
      <c r="AQ83" s="32">
        <f t="shared" si="246"/>
        <v>23</v>
      </c>
      <c r="AR83" s="41"/>
      <c r="AS83" s="40">
        <f t="shared" ref="AS83:AT83" si="247">SUM(AS71:AS82)</f>
        <v>0</v>
      </c>
      <c r="AT83" s="32">
        <f t="shared" si="247"/>
        <v>0</v>
      </c>
      <c r="AU83" s="41"/>
      <c r="AV83" s="40">
        <f t="shared" ref="AV83:AW83" si="248">SUM(AV71:AV82)</f>
        <v>0</v>
      </c>
      <c r="AW83" s="32">
        <f t="shared" si="248"/>
        <v>0</v>
      </c>
      <c r="AX83" s="41"/>
      <c r="AY83" s="40">
        <f t="shared" ref="AY83:AZ83" si="249">SUM(AY71:AY82)</f>
        <v>1</v>
      </c>
      <c r="AZ83" s="32">
        <f t="shared" si="249"/>
        <v>22</v>
      </c>
      <c r="BA83" s="41"/>
      <c r="BB83" s="40">
        <f t="shared" ref="BB83:BC83" si="250">SUM(BB71:BB82)</f>
        <v>0</v>
      </c>
      <c r="BC83" s="32">
        <f t="shared" si="250"/>
        <v>0</v>
      </c>
      <c r="BD83" s="41"/>
      <c r="BE83" s="40">
        <f t="shared" ref="BE83:BF83" si="251">SUM(BE71:BE82)</f>
        <v>1</v>
      </c>
      <c r="BF83" s="32">
        <f t="shared" si="251"/>
        <v>8</v>
      </c>
      <c r="BG83" s="41"/>
      <c r="BH83" s="40">
        <v>0</v>
      </c>
      <c r="BI83" s="32">
        <v>0</v>
      </c>
      <c r="BJ83" s="41"/>
      <c r="BK83" s="40">
        <f t="shared" ref="BK83:BL83" si="252">SUM(BK71:BK82)</f>
        <v>3</v>
      </c>
      <c r="BL83" s="32">
        <f t="shared" si="252"/>
        <v>34</v>
      </c>
      <c r="BM83" s="41"/>
      <c r="BN83" s="40">
        <f t="shared" ref="BN83:BO83" si="253">SUM(BN71:BN82)</f>
        <v>0</v>
      </c>
      <c r="BO83" s="32">
        <f t="shared" si="253"/>
        <v>0</v>
      </c>
      <c r="BP83" s="41"/>
      <c r="BQ83" s="40">
        <f t="shared" ref="BQ83:BR83" si="254">SUM(BQ71:BQ82)</f>
        <v>0</v>
      </c>
      <c r="BR83" s="32">
        <f t="shared" si="254"/>
        <v>0</v>
      </c>
      <c r="BS83" s="41"/>
      <c r="BT83" s="40">
        <f t="shared" ref="BT83:BU83" si="255">SUM(BT71:BT82)</f>
        <v>0</v>
      </c>
      <c r="BU83" s="32">
        <f t="shared" si="255"/>
        <v>0</v>
      </c>
      <c r="BV83" s="41"/>
      <c r="BW83" s="40">
        <f t="shared" ref="BW83:BX83" si="256">SUM(BW71:BW82)</f>
        <v>0</v>
      </c>
      <c r="BX83" s="32">
        <f t="shared" si="256"/>
        <v>0</v>
      </c>
      <c r="BY83" s="41"/>
      <c r="BZ83" s="40">
        <f t="shared" ref="BZ83:CA83" si="257">SUM(BZ71:BZ82)</f>
        <v>0</v>
      </c>
      <c r="CA83" s="32">
        <f t="shared" si="257"/>
        <v>0</v>
      </c>
      <c r="CB83" s="41"/>
      <c r="CC83" s="40">
        <f t="shared" ref="CC83:CD83" si="258">SUM(CC71:CC82)</f>
        <v>0</v>
      </c>
      <c r="CD83" s="32">
        <f t="shared" si="258"/>
        <v>0</v>
      </c>
      <c r="CE83" s="41"/>
      <c r="CF83" s="40">
        <f t="shared" ref="CF83:CG83" si="259">SUM(CF71:CF82)</f>
        <v>0</v>
      </c>
      <c r="CG83" s="32">
        <f t="shared" si="259"/>
        <v>0</v>
      </c>
      <c r="CH83" s="41"/>
      <c r="CI83" s="40">
        <f t="shared" ref="CI83:CJ83" si="260">SUM(CI71:CI82)</f>
        <v>0</v>
      </c>
      <c r="CJ83" s="32">
        <f t="shared" si="260"/>
        <v>0</v>
      </c>
      <c r="CK83" s="41"/>
      <c r="CL83" s="40">
        <f t="shared" ref="CL83:CM83" si="261">SUM(CL71:CL82)</f>
        <v>0</v>
      </c>
      <c r="CM83" s="32">
        <f t="shared" si="261"/>
        <v>0</v>
      </c>
      <c r="CN83" s="41"/>
      <c r="CO83" s="40">
        <f t="shared" ref="CO83:CP83" si="262">SUM(CO71:CO82)</f>
        <v>0</v>
      </c>
      <c r="CP83" s="32">
        <f t="shared" si="262"/>
        <v>0</v>
      </c>
      <c r="CQ83" s="41"/>
      <c r="CR83" s="40">
        <v>0</v>
      </c>
      <c r="CS83" s="32">
        <v>0</v>
      </c>
      <c r="CT83" s="41"/>
      <c r="CU83" s="40">
        <f t="shared" ref="CU83:CV83" si="263">SUM(CU71:CU82)</f>
        <v>0</v>
      </c>
      <c r="CV83" s="32">
        <f t="shared" si="263"/>
        <v>0</v>
      </c>
      <c r="CW83" s="41"/>
      <c r="CX83" s="40">
        <f t="shared" ref="CX83:CY83" si="264">SUM(CX71:CX82)</f>
        <v>1</v>
      </c>
      <c r="CY83" s="32">
        <f t="shared" si="264"/>
        <v>2</v>
      </c>
      <c r="CZ83" s="41"/>
      <c r="DA83" s="40">
        <f t="shared" ref="DA83:DB83" si="265">SUM(DA71:DA82)</f>
        <v>0</v>
      </c>
      <c r="DB83" s="32">
        <f t="shared" si="265"/>
        <v>0</v>
      </c>
      <c r="DC83" s="41"/>
      <c r="DD83" s="40">
        <f t="shared" ref="DD83:DE83" si="266">SUM(DD71:DD82)</f>
        <v>0</v>
      </c>
      <c r="DE83" s="32">
        <f t="shared" si="266"/>
        <v>0</v>
      </c>
      <c r="DF83" s="41"/>
      <c r="DG83" s="40">
        <f t="shared" ref="DG83:DH83" si="267">SUM(DG71:DG82)</f>
        <v>0</v>
      </c>
      <c r="DH83" s="32">
        <f t="shared" si="267"/>
        <v>0</v>
      </c>
      <c r="DI83" s="41"/>
      <c r="DJ83" s="40">
        <f t="shared" ref="DJ83:DK83" si="268">SUM(DJ71:DJ82)</f>
        <v>19</v>
      </c>
      <c r="DK83" s="32">
        <f t="shared" si="268"/>
        <v>296</v>
      </c>
      <c r="DL83" s="41"/>
      <c r="DM83" s="40">
        <f t="shared" ref="DM83:DN83" si="269">SUM(DM71:DM82)</f>
        <v>76</v>
      </c>
      <c r="DN83" s="32">
        <f t="shared" si="269"/>
        <v>655</v>
      </c>
      <c r="DO83" s="41"/>
      <c r="DP83" s="40">
        <f t="shared" ref="DP83:DQ83" si="270">SUM(DP71:DP82)</f>
        <v>0</v>
      </c>
      <c r="DQ83" s="32">
        <f t="shared" si="270"/>
        <v>0</v>
      </c>
      <c r="DR83" s="41"/>
      <c r="DS83" s="33">
        <f t="shared" si="220"/>
        <v>35</v>
      </c>
      <c r="DT83" s="34">
        <f t="shared" si="221"/>
        <v>406</v>
      </c>
      <c r="DU83" s="4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48">
        <v>2010</v>
      </c>
      <c r="B84" s="49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9">
        <v>0</v>
      </c>
      <c r="P84" s="11">
        <v>0</v>
      </c>
      <c r="Q84" s="38">
        <v>0</v>
      </c>
      <c r="R84" s="39">
        <v>0</v>
      </c>
      <c r="S84" s="11">
        <v>0</v>
      </c>
      <c r="T84" s="38">
        <v>0</v>
      </c>
      <c r="U84" s="37">
        <v>1</v>
      </c>
      <c r="V84" s="12">
        <v>4</v>
      </c>
      <c r="W84" s="38">
        <f t="shared" ref="W84:W86" si="271">V84/U84*1000</f>
        <v>4000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9">
        <v>0</v>
      </c>
      <c r="AK84" s="11">
        <v>0</v>
      </c>
      <c r="AL84" s="38">
        <v>0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9">
        <v>0</v>
      </c>
      <c r="BI84" s="11">
        <v>0</v>
      </c>
      <c r="BJ84" s="38">
        <v>0</v>
      </c>
      <c r="BK84" s="39">
        <v>0</v>
      </c>
      <c r="BL84" s="11">
        <v>0</v>
      </c>
      <c r="BM84" s="38">
        <v>0</v>
      </c>
      <c r="BN84" s="39">
        <v>0</v>
      </c>
      <c r="BO84" s="11">
        <v>0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0</v>
      </c>
      <c r="BY84" s="38">
        <v>0</v>
      </c>
      <c r="BZ84" s="39">
        <v>0</v>
      </c>
      <c r="CA84" s="11">
        <v>0</v>
      </c>
      <c r="CB84" s="38"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v>0</v>
      </c>
      <c r="DD84" s="37">
        <v>0</v>
      </c>
      <c r="DE84" s="12">
        <v>0</v>
      </c>
      <c r="DF84" s="38">
        <v>0</v>
      </c>
      <c r="DG84" s="37">
        <v>0</v>
      </c>
      <c r="DH84" s="12">
        <v>0</v>
      </c>
      <c r="DI84" s="38">
        <v>0</v>
      </c>
      <c r="DJ84" s="37">
        <v>2</v>
      </c>
      <c r="DK84" s="12">
        <v>26</v>
      </c>
      <c r="DL84" s="38">
        <f t="shared" ref="DL84:DL95" si="272">DK84/DJ84*1000</f>
        <v>13000</v>
      </c>
      <c r="DM84" s="37">
        <v>3</v>
      </c>
      <c r="DN84" s="12">
        <v>24</v>
      </c>
      <c r="DO84" s="38">
        <f t="shared" ref="DO84:DO88" si="273">DN84/DM84*1000</f>
        <v>8000</v>
      </c>
      <c r="DP84" s="39">
        <v>0</v>
      </c>
      <c r="DQ84" s="11">
        <v>0</v>
      </c>
      <c r="DR84" s="38">
        <v>0</v>
      </c>
      <c r="DS84" s="6">
        <f t="shared" si="220"/>
        <v>3</v>
      </c>
      <c r="DT84" s="13">
        <f t="shared" si="221"/>
        <v>30</v>
      </c>
      <c r="DU84" s="4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48">
        <v>2010</v>
      </c>
      <c r="B85" s="49" t="s">
        <v>6</v>
      </c>
      <c r="C85" s="39">
        <v>0</v>
      </c>
      <c r="D85" s="11">
        <v>0</v>
      </c>
      <c r="E85" s="38">
        <v>0</v>
      </c>
      <c r="F85" s="39">
        <v>0</v>
      </c>
      <c r="G85" s="11">
        <v>0</v>
      </c>
      <c r="H85" s="38">
        <v>0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7">
        <v>1</v>
      </c>
      <c r="V85" s="12">
        <v>2</v>
      </c>
      <c r="W85" s="38">
        <f t="shared" si="271"/>
        <v>2000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9">
        <v>0</v>
      </c>
      <c r="AK85" s="11">
        <v>0</v>
      </c>
      <c r="AL85" s="38">
        <v>0</v>
      </c>
      <c r="AM85" s="39">
        <v>0</v>
      </c>
      <c r="AN85" s="11">
        <v>0</v>
      </c>
      <c r="AO85" s="38">
        <v>0</v>
      </c>
      <c r="AP85" s="37">
        <v>1</v>
      </c>
      <c r="AQ85" s="12">
        <v>2</v>
      </c>
      <c r="AR85" s="38">
        <f t="shared" ref="AR85:AR94" si="274">AQ85/AP85*1000</f>
        <v>2000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9">
        <v>0</v>
      </c>
      <c r="BI85" s="11">
        <v>0</v>
      </c>
      <c r="BJ85" s="38">
        <v>0</v>
      </c>
      <c r="BK85" s="37">
        <v>1</v>
      </c>
      <c r="BL85" s="12">
        <v>16</v>
      </c>
      <c r="BM85" s="38">
        <f t="shared" ref="BM85:BM94" si="275">BL85/BK85*1000</f>
        <v>16000</v>
      </c>
      <c r="BN85" s="39">
        <v>0</v>
      </c>
      <c r="BO85" s="11">
        <v>0</v>
      </c>
      <c r="BP85" s="38">
        <v>0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v>0</v>
      </c>
      <c r="DD85" s="37">
        <v>0</v>
      </c>
      <c r="DE85" s="12">
        <v>0</v>
      </c>
      <c r="DF85" s="38">
        <v>0</v>
      </c>
      <c r="DG85" s="37">
        <v>0</v>
      </c>
      <c r="DH85" s="12">
        <v>0</v>
      </c>
      <c r="DI85" s="38">
        <v>0</v>
      </c>
      <c r="DJ85" s="37">
        <v>5</v>
      </c>
      <c r="DK85" s="12">
        <v>53</v>
      </c>
      <c r="DL85" s="38">
        <f t="shared" si="272"/>
        <v>10600</v>
      </c>
      <c r="DM85" s="37">
        <v>8</v>
      </c>
      <c r="DN85" s="12">
        <v>58</v>
      </c>
      <c r="DO85" s="38">
        <f t="shared" si="273"/>
        <v>7250</v>
      </c>
      <c r="DP85" s="39">
        <v>0</v>
      </c>
      <c r="DQ85" s="11">
        <v>0</v>
      </c>
      <c r="DR85" s="38">
        <v>0</v>
      </c>
      <c r="DS85" s="6">
        <f t="shared" si="220"/>
        <v>8</v>
      </c>
      <c r="DT85" s="13">
        <f t="shared" si="221"/>
        <v>73</v>
      </c>
      <c r="DU85" s="4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48">
        <v>2010</v>
      </c>
      <c r="B86" s="49" t="s">
        <v>7</v>
      </c>
      <c r="C86" s="39">
        <v>0</v>
      </c>
      <c r="D86" s="11">
        <v>0</v>
      </c>
      <c r="E86" s="38">
        <v>0</v>
      </c>
      <c r="F86" s="39">
        <v>0</v>
      </c>
      <c r="G86" s="11">
        <v>0</v>
      </c>
      <c r="H86" s="38">
        <v>0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9">
        <v>0</v>
      </c>
      <c r="P86" s="11">
        <v>0</v>
      </c>
      <c r="Q86" s="38">
        <v>0</v>
      </c>
      <c r="R86" s="39">
        <v>0</v>
      </c>
      <c r="S86" s="11">
        <v>0</v>
      </c>
      <c r="T86" s="38">
        <v>0</v>
      </c>
      <c r="U86" s="37">
        <v>1</v>
      </c>
      <c r="V86" s="12">
        <v>5</v>
      </c>
      <c r="W86" s="38">
        <f t="shared" si="271"/>
        <v>5000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9">
        <v>0</v>
      </c>
      <c r="AK86" s="11">
        <v>0</v>
      </c>
      <c r="AL86" s="38">
        <v>0</v>
      </c>
      <c r="AM86" s="39">
        <v>0</v>
      </c>
      <c r="AN86" s="11">
        <v>0</v>
      </c>
      <c r="AO86" s="38">
        <v>0</v>
      </c>
      <c r="AP86" s="37">
        <v>1</v>
      </c>
      <c r="AQ86" s="12">
        <v>4</v>
      </c>
      <c r="AR86" s="38">
        <f t="shared" si="274"/>
        <v>4000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9">
        <v>0</v>
      </c>
      <c r="BC86" s="11">
        <v>0</v>
      </c>
      <c r="BD86" s="38">
        <v>0</v>
      </c>
      <c r="BE86" s="39">
        <v>0</v>
      </c>
      <c r="BF86" s="11">
        <v>0</v>
      </c>
      <c r="BG86" s="38">
        <v>0</v>
      </c>
      <c r="BH86" s="39">
        <v>0</v>
      </c>
      <c r="BI86" s="11">
        <v>0</v>
      </c>
      <c r="BJ86" s="38">
        <v>0</v>
      </c>
      <c r="BK86" s="39">
        <v>0</v>
      </c>
      <c r="BL86" s="11">
        <v>0</v>
      </c>
      <c r="BM86" s="38">
        <v>0</v>
      </c>
      <c r="BN86" s="39">
        <v>0</v>
      </c>
      <c r="BO86" s="11">
        <v>0</v>
      </c>
      <c r="BP86" s="38">
        <v>0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9">
        <v>0</v>
      </c>
      <c r="BX86" s="11">
        <v>0</v>
      </c>
      <c r="BY86" s="38">
        <v>0</v>
      </c>
      <c r="BZ86" s="39">
        <v>0</v>
      </c>
      <c r="CA86" s="11">
        <v>0</v>
      </c>
      <c r="CB86" s="38"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v>0</v>
      </c>
      <c r="DD86" s="37">
        <v>0</v>
      </c>
      <c r="DE86" s="12">
        <v>0</v>
      </c>
      <c r="DF86" s="38">
        <v>0</v>
      </c>
      <c r="DG86" s="37">
        <v>0</v>
      </c>
      <c r="DH86" s="12">
        <v>0</v>
      </c>
      <c r="DI86" s="38">
        <v>0</v>
      </c>
      <c r="DJ86" s="37">
        <v>18</v>
      </c>
      <c r="DK86" s="12">
        <v>118</v>
      </c>
      <c r="DL86" s="38">
        <f t="shared" si="272"/>
        <v>6555.5555555555557</v>
      </c>
      <c r="DM86" s="37">
        <v>17</v>
      </c>
      <c r="DN86" s="12">
        <v>126</v>
      </c>
      <c r="DO86" s="38">
        <f t="shared" si="273"/>
        <v>7411.7647058823532</v>
      </c>
      <c r="DP86" s="39">
        <v>0</v>
      </c>
      <c r="DQ86" s="11">
        <v>0</v>
      </c>
      <c r="DR86" s="38">
        <v>0</v>
      </c>
      <c r="DS86" s="6">
        <f t="shared" si="220"/>
        <v>20</v>
      </c>
      <c r="DT86" s="13">
        <f t="shared" si="221"/>
        <v>127</v>
      </c>
      <c r="DU86" s="4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48">
        <v>2010</v>
      </c>
      <c r="B87" s="49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9">
        <v>0</v>
      </c>
      <c r="P87" s="11">
        <v>0</v>
      </c>
      <c r="Q87" s="38">
        <v>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9">
        <v>0</v>
      </c>
      <c r="AB87" s="11">
        <v>0</v>
      </c>
      <c r="AC87" s="38">
        <v>0</v>
      </c>
      <c r="AD87" s="39">
        <v>0</v>
      </c>
      <c r="AE87" s="11">
        <v>0</v>
      </c>
      <c r="AF87" s="38">
        <v>0</v>
      </c>
      <c r="AG87" s="39">
        <v>0</v>
      </c>
      <c r="AH87" s="11">
        <v>0</v>
      </c>
      <c r="AI87" s="38">
        <v>0</v>
      </c>
      <c r="AJ87" s="39">
        <v>0</v>
      </c>
      <c r="AK87" s="11">
        <v>0</v>
      </c>
      <c r="AL87" s="38">
        <v>0</v>
      </c>
      <c r="AM87" s="37">
        <v>1</v>
      </c>
      <c r="AN87" s="12">
        <v>2</v>
      </c>
      <c r="AO87" s="38">
        <f t="shared" ref="AO87" si="276">AN87/AM87*1000</f>
        <v>2000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9">
        <v>0</v>
      </c>
      <c r="BI87" s="11">
        <v>0</v>
      </c>
      <c r="BJ87" s="38">
        <v>0</v>
      </c>
      <c r="BK87" s="39">
        <v>0</v>
      </c>
      <c r="BL87" s="11">
        <v>0</v>
      </c>
      <c r="BM87" s="38">
        <v>0</v>
      </c>
      <c r="BN87" s="39">
        <v>0</v>
      </c>
      <c r="BO87" s="11">
        <v>0</v>
      </c>
      <c r="BP87" s="38">
        <v>0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v>0</v>
      </c>
      <c r="CC87" s="39">
        <v>0</v>
      </c>
      <c r="CD87" s="11">
        <v>0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v>0</v>
      </c>
      <c r="DD87" s="37">
        <v>0</v>
      </c>
      <c r="DE87" s="12">
        <v>0</v>
      </c>
      <c r="DF87" s="38">
        <v>0</v>
      </c>
      <c r="DG87" s="37">
        <v>0</v>
      </c>
      <c r="DH87" s="12">
        <v>0</v>
      </c>
      <c r="DI87" s="38">
        <v>0</v>
      </c>
      <c r="DJ87" s="37">
        <v>5</v>
      </c>
      <c r="DK87" s="12">
        <v>57</v>
      </c>
      <c r="DL87" s="38">
        <f t="shared" si="272"/>
        <v>11400</v>
      </c>
      <c r="DM87" s="37">
        <v>7</v>
      </c>
      <c r="DN87" s="12">
        <v>49</v>
      </c>
      <c r="DO87" s="38">
        <f t="shared" si="273"/>
        <v>7000</v>
      </c>
      <c r="DP87" s="39">
        <v>0</v>
      </c>
      <c r="DQ87" s="11">
        <v>0</v>
      </c>
      <c r="DR87" s="38">
        <v>0</v>
      </c>
      <c r="DS87" s="6">
        <f t="shared" si="220"/>
        <v>6</v>
      </c>
      <c r="DT87" s="13">
        <f t="shared" si="221"/>
        <v>59</v>
      </c>
      <c r="DU87" s="4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48">
        <v>2010</v>
      </c>
      <c r="B88" s="49" t="s">
        <v>9</v>
      </c>
      <c r="C88" s="39">
        <v>0</v>
      </c>
      <c r="D88" s="11">
        <v>0</v>
      </c>
      <c r="E88" s="38">
        <v>0</v>
      </c>
      <c r="F88" s="39">
        <v>0</v>
      </c>
      <c r="G88" s="11">
        <v>0</v>
      </c>
      <c r="H88" s="38">
        <v>0</v>
      </c>
      <c r="I88" s="39">
        <v>0</v>
      </c>
      <c r="J88" s="11">
        <v>0</v>
      </c>
      <c r="K88" s="38">
        <v>0</v>
      </c>
      <c r="L88" s="39">
        <v>0</v>
      </c>
      <c r="M88" s="11">
        <v>0</v>
      </c>
      <c r="N88" s="38">
        <v>0</v>
      </c>
      <c r="O88" s="39">
        <v>0</v>
      </c>
      <c r="P88" s="11">
        <v>0</v>
      </c>
      <c r="Q88" s="38">
        <v>0</v>
      </c>
      <c r="R88" s="39">
        <v>0</v>
      </c>
      <c r="S88" s="11">
        <v>0</v>
      </c>
      <c r="T88" s="38">
        <v>0</v>
      </c>
      <c r="U88" s="37">
        <v>2</v>
      </c>
      <c r="V88" s="12">
        <v>7</v>
      </c>
      <c r="W88" s="38">
        <f t="shared" ref="W88:W93" si="277">V88/U88*1000</f>
        <v>3500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9">
        <v>0</v>
      </c>
      <c r="AK88" s="11">
        <v>0</v>
      </c>
      <c r="AL88" s="38">
        <v>0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9">
        <v>0</v>
      </c>
      <c r="BI88" s="11">
        <v>0</v>
      </c>
      <c r="BJ88" s="38">
        <v>0</v>
      </c>
      <c r="BK88" s="37">
        <v>1</v>
      </c>
      <c r="BL88" s="12">
        <v>8</v>
      </c>
      <c r="BM88" s="38">
        <f t="shared" si="275"/>
        <v>8000</v>
      </c>
      <c r="BN88" s="39">
        <v>0</v>
      </c>
      <c r="BO88" s="11">
        <v>0</v>
      </c>
      <c r="BP88" s="38">
        <v>0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0</v>
      </c>
      <c r="BX88" s="11">
        <v>0</v>
      </c>
      <c r="BY88" s="38">
        <v>0</v>
      </c>
      <c r="BZ88" s="39">
        <v>0</v>
      </c>
      <c r="CA88" s="11">
        <v>0</v>
      </c>
      <c r="CB88" s="38"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v>0</v>
      </c>
      <c r="DD88" s="37">
        <v>0</v>
      </c>
      <c r="DE88" s="12">
        <v>0</v>
      </c>
      <c r="DF88" s="38">
        <v>0</v>
      </c>
      <c r="DG88" s="37">
        <v>0</v>
      </c>
      <c r="DH88" s="12">
        <v>0</v>
      </c>
      <c r="DI88" s="38">
        <v>0</v>
      </c>
      <c r="DJ88" s="37">
        <v>2</v>
      </c>
      <c r="DK88" s="12">
        <v>20</v>
      </c>
      <c r="DL88" s="38">
        <f t="shared" si="272"/>
        <v>10000</v>
      </c>
      <c r="DM88" s="37">
        <v>7</v>
      </c>
      <c r="DN88" s="12">
        <v>47</v>
      </c>
      <c r="DO88" s="38">
        <f t="shared" si="273"/>
        <v>6714.2857142857147</v>
      </c>
      <c r="DP88" s="39">
        <v>0</v>
      </c>
      <c r="DQ88" s="11">
        <v>0</v>
      </c>
      <c r="DR88" s="38">
        <v>0</v>
      </c>
      <c r="DS88" s="6">
        <f t="shared" si="220"/>
        <v>5</v>
      </c>
      <c r="DT88" s="13">
        <f t="shared" si="221"/>
        <v>35</v>
      </c>
      <c r="DU88" s="4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48">
        <v>2010</v>
      </c>
      <c r="B89" s="49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7">
        <v>2</v>
      </c>
      <c r="V89" s="12">
        <v>15</v>
      </c>
      <c r="W89" s="38">
        <f t="shared" si="277"/>
        <v>7500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9">
        <v>0</v>
      </c>
      <c r="AK89" s="11">
        <v>0</v>
      </c>
      <c r="AL89" s="38">
        <v>0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9">
        <v>0</v>
      </c>
      <c r="BO89" s="11">
        <v>0</v>
      </c>
      <c r="BP89" s="38">
        <v>0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9">
        <v>0</v>
      </c>
      <c r="DK89" s="11">
        <v>0</v>
      </c>
      <c r="DL89" s="38">
        <v>0</v>
      </c>
      <c r="DM89" s="39">
        <v>0</v>
      </c>
      <c r="DN89" s="11">
        <v>0</v>
      </c>
      <c r="DO89" s="38">
        <v>0</v>
      </c>
      <c r="DP89" s="39">
        <v>0</v>
      </c>
      <c r="DQ89" s="11">
        <v>0</v>
      </c>
      <c r="DR89" s="38">
        <v>0</v>
      </c>
      <c r="DS89" s="6">
        <f t="shared" si="220"/>
        <v>2</v>
      </c>
      <c r="DT89" s="13">
        <f t="shared" si="221"/>
        <v>15</v>
      </c>
      <c r="DU89" s="4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48">
        <v>2010</v>
      </c>
      <c r="B90" s="49" t="s">
        <v>11</v>
      </c>
      <c r="C90" s="39">
        <v>0</v>
      </c>
      <c r="D90" s="11">
        <v>0</v>
      </c>
      <c r="E90" s="38">
        <v>0</v>
      </c>
      <c r="F90" s="39">
        <v>0</v>
      </c>
      <c r="G90" s="11">
        <v>0</v>
      </c>
      <c r="H90" s="38">
        <v>0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7">
        <v>1</v>
      </c>
      <c r="V90" s="12">
        <v>1</v>
      </c>
      <c r="W90" s="38">
        <f t="shared" si="277"/>
        <v>1000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v>0</v>
      </c>
      <c r="AD90" s="39">
        <v>0</v>
      </c>
      <c r="AE90" s="11">
        <v>0</v>
      </c>
      <c r="AF90" s="38">
        <v>0</v>
      </c>
      <c r="AG90" s="37">
        <v>12</v>
      </c>
      <c r="AH90" s="12">
        <v>70</v>
      </c>
      <c r="AI90" s="38">
        <f t="shared" ref="AI90:AI95" si="278">AH90/AG90*1000</f>
        <v>5833.333333333333</v>
      </c>
      <c r="AJ90" s="39">
        <v>0</v>
      </c>
      <c r="AK90" s="11">
        <v>0</v>
      </c>
      <c r="AL90" s="38">
        <v>0</v>
      </c>
      <c r="AM90" s="39">
        <v>0</v>
      </c>
      <c r="AN90" s="11">
        <v>0</v>
      </c>
      <c r="AO90" s="38">
        <v>0</v>
      </c>
      <c r="AP90" s="37">
        <v>1</v>
      </c>
      <c r="AQ90" s="12">
        <v>2</v>
      </c>
      <c r="AR90" s="38">
        <f t="shared" si="274"/>
        <v>2000</v>
      </c>
      <c r="AS90" s="39">
        <v>0</v>
      </c>
      <c r="AT90" s="11">
        <v>0</v>
      </c>
      <c r="AU90" s="38">
        <v>0</v>
      </c>
      <c r="AV90" s="39">
        <v>0</v>
      </c>
      <c r="AW90" s="11">
        <v>0</v>
      </c>
      <c r="AX90" s="38">
        <v>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9">
        <v>0</v>
      </c>
      <c r="BI90" s="11">
        <v>0</v>
      </c>
      <c r="BJ90" s="38">
        <v>0</v>
      </c>
      <c r="BK90" s="37">
        <v>2</v>
      </c>
      <c r="BL90" s="12">
        <v>18</v>
      </c>
      <c r="BM90" s="38">
        <f t="shared" si="275"/>
        <v>9000</v>
      </c>
      <c r="BN90" s="39">
        <v>0</v>
      </c>
      <c r="BO90" s="11">
        <v>0</v>
      </c>
      <c r="BP90" s="38">
        <v>0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0</v>
      </c>
      <c r="BX90" s="11">
        <v>0</v>
      </c>
      <c r="BY90" s="38">
        <v>0</v>
      </c>
      <c r="BZ90" s="39">
        <v>0</v>
      </c>
      <c r="CA90" s="11">
        <v>0</v>
      </c>
      <c r="CB90" s="38">
        <v>0</v>
      </c>
      <c r="CC90" s="39">
        <v>0</v>
      </c>
      <c r="CD90" s="11">
        <v>0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0</v>
      </c>
      <c r="CT90" s="38">
        <v>0</v>
      </c>
      <c r="CU90" s="39">
        <v>0</v>
      </c>
      <c r="CV90" s="11">
        <v>0</v>
      </c>
      <c r="CW90" s="38">
        <v>0</v>
      </c>
      <c r="CX90" s="37">
        <v>1</v>
      </c>
      <c r="CY90" s="12">
        <v>1</v>
      </c>
      <c r="CZ90" s="38">
        <f t="shared" ref="CZ90" si="279">CY90/CX90*1000</f>
        <v>1000</v>
      </c>
      <c r="DA90" s="39">
        <v>0</v>
      </c>
      <c r="DB90" s="11">
        <v>0</v>
      </c>
      <c r="DC90" s="38">
        <v>0</v>
      </c>
      <c r="DD90" s="37">
        <v>0</v>
      </c>
      <c r="DE90" s="12">
        <v>0</v>
      </c>
      <c r="DF90" s="38">
        <v>0</v>
      </c>
      <c r="DG90" s="37">
        <v>0</v>
      </c>
      <c r="DH90" s="12">
        <v>0</v>
      </c>
      <c r="DI90" s="38">
        <v>0</v>
      </c>
      <c r="DJ90" s="37">
        <v>1</v>
      </c>
      <c r="DK90" s="12">
        <v>9</v>
      </c>
      <c r="DL90" s="38">
        <f t="shared" si="272"/>
        <v>9000</v>
      </c>
      <c r="DM90" s="37">
        <v>7</v>
      </c>
      <c r="DN90" s="12">
        <v>58</v>
      </c>
      <c r="DO90" s="38">
        <f t="shared" ref="DO90:DO95" si="280">DN90/DM90*1000</f>
        <v>8285.7142857142862</v>
      </c>
      <c r="DP90" s="39">
        <v>0</v>
      </c>
      <c r="DQ90" s="11">
        <v>0</v>
      </c>
      <c r="DR90" s="38">
        <v>0</v>
      </c>
      <c r="DS90" s="6">
        <f t="shared" si="220"/>
        <v>18</v>
      </c>
      <c r="DT90" s="13">
        <f t="shared" si="221"/>
        <v>101</v>
      </c>
      <c r="DU90" s="4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48">
        <v>2010</v>
      </c>
      <c r="B91" s="49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9">
        <v>0</v>
      </c>
      <c r="P91" s="11">
        <v>0</v>
      </c>
      <c r="Q91" s="38">
        <v>0</v>
      </c>
      <c r="R91" s="39">
        <v>0</v>
      </c>
      <c r="S91" s="11">
        <v>0</v>
      </c>
      <c r="T91" s="38">
        <v>0</v>
      </c>
      <c r="U91" s="37">
        <v>1</v>
      </c>
      <c r="V91" s="12">
        <v>1</v>
      </c>
      <c r="W91" s="38">
        <f t="shared" si="277"/>
        <v>1000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v>0</v>
      </c>
      <c r="AD91" s="39">
        <v>0</v>
      </c>
      <c r="AE91" s="11">
        <v>0</v>
      </c>
      <c r="AF91" s="38">
        <v>0</v>
      </c>
      <c r="AG91" s="37">
        <v>18</v>
      </c>
      <c r="AH91" s="12">
        <v>111</v>
      </c>
      <c r="AI91" s="38">
        <f t="shared" si="278"/>
        <v>6166.666666666667</v>
      </c>
      <c r="AJ91" s="39">
        <v>0</v>
      </c>
      <c r="AK91" s="11">
        <v>0</v>
      </c>
      <c r="AL91" s="38">
        <v>0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9">
        <v>0</v>
      </c>
      <c r="BI91" s="11">
        <v>0</v>
      </c>
      <c r="BJ91" s="38">
        <v>0</v>
      </c>
      <c r="BK91" s="39">
        <v>0</v>
      </c>
      <c r="BL91" s="11">
        <v>0</v>
      </c>
      <c r="BM91" s="38">
        <v>0</v>
      </c>
      <c r="BN91" s="39">
        <v>0</v>
      </c>
      <c r="BO91" s="11">
        <v>0</v>
      </c>
      <c r="BP91" s="38">
        <v>0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v>0</v>
      </c>
      <c r="CC91" s="39">
        <v>0</v>
      </c>
      <c r="CD91" s="11">
        <v>0</v>
      </c>
      <c r="CE91" s="38">
        <v>0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0</v>
      </c>
      <c r="CS91" s="11">
        <v>0</v>
      </c>
      <c r="CT91" s="38">
        <v>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v>0</v>
      </c>
      <c r="DD91" s="37">
        <v>0</v>
      </c>
      <c r="DE91" s="12">
        <v>0</v>
      </c>
      <c r="DF91" s="38">
        <v>0</v>
      </c>
      <c r="DG91" s="37">
        <v>0</v>
      </c>
      <c r="DH91" s="12">
        <v>0</v>
      </c>
      <c r="DI91" s="38">
        <v>0</v>
      </c>
      <c r="DJ91" s="39">
        <v>0</v>
      </c>
      <c r="DK91" s="11">
        <v>0</v>
      </c>
      <c r="DL91" s="38">
        <v>0</v>
      </c>
      <c r="DM91" s="37">
        <v>8</v>
      </c>
      <c r="DN91" s="12">
        <v>55</v>
      </c>
      <c r="DO91" s="38">
        <f t="shared" si="280"/>
        <v>6875</v>
      </c>
      <c r="DP91" s="39">
        <v>0</v>
      </c>
      <c r="DQ91" s="11">
        <v>0</v>
      </c>
      <c r="DR91" s="38">
        <v>0</v>
      </c>
      <c r="DS91" s="6">
        <f t="shared" si="220"/>
        <v>19</v>
      </c>
      <c r="DT91" s="13">
        <f t="shared" si="221"/>
        <v>112</v>
      </c>
      <c r="DU91" s="4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48">
        <v>2010</v>
      </c>
      <c r="B92" s="49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0</v>
      </c>
      <c r="J92" s="11">
        <v>0</v>
      </c>
      <c r="K92" s="38">
        <v>0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7">
        <v>1</v>
      </c>
      <c r="V92" s="12">
        <v>2</v>
      </c>
      <c r="W92" s="38">
        <f t="shared" si="277"/>
        <v>2000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v>0</v>
      </c>
      <c r="AD92" s="39">
        <v>0</v>
      </c>
      <c r="AE92" s="11">
        <v>0</v>
      </c>
      <c r="AF92" s="38">
        <v>0</v>
      </c>
      <c r="AG92" s="37">
        <v>2</v>
      </c>
      <c r="AH92" s="12">
        <v>13</v>
      </c>
      <c r="AI92" s="38">
        <f t="shared" si="278"/>
        <v>6500</v>
      </c>
      <c r="AJ92" s="39">
        <v>0</v>
      </c>
      <c r="AK92" s="11">
        <v>0</v>
      </c>
      <c r="AL92" s="38">
        <v>0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7">
        <v>1</v>
      </c>
      <c r="BF92" s="12">
        <v>2</v>
      </c>
      <c r="BG92" s="38">
        <f t="shared" ref="BG92" si="281">BF92/BE92*1000</f>
        <v>2000</v>
      </c>
      <c r="BH92" s="37">
        <v>0</v>
      </c>
      <c r="BI92" s="12">
        <v>0</v>
      </c>
      <c r="BJ92" s="38">
        <v>0</v>
      </c>
      <c r="BK92" s="39">
        <v>0</v>
      </c>
      <c r="BL92" s="11">
        <v>0</v>
      </c>
      <c r="BM92" s="38">
        <v>0</v>
      </c>
      <c r="BN92" s="39">
        <v>0</v>
      </c>
      <c r="BO92" s="11">
        <v>0</v>
      </c>
      <c r="BP92" s="38">
        <v>0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9">
        <v>0</v>
      </c>
      <c r="BX92" s="11">
        <v>0</v>
      </c>
      <c r="BY92" s="38">
        <v>0</v>
      </c>
      <c r="BZ92" s="39">
        <v>0</v>
      </c>
      <c r="CA92" s="11">
        <v>0</v>
      </c>
      <c r="CB92" s="38"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v>0</v>
      </c>
      <c r="DD92" s="37">
        <v>0</v>
      </c>
      <c r="DE92" s="12">
        <v>0</v>
      </c>
      <c r="DF92" s="38">
        <v>0</v>
      </c>
      <c r="DG92" s="37">
        <v>0</v>
      </c>
      <c r="DH92" s="12">
        <v>0</v>
      </c>
      <c r="DI92" s="38">
        <v>0</v>
      </c>
      <c r="DJ92" s="37">
        <v>2</v>
      </c>
      <c r="DK92" s="12">
        <v>23</v>
      </c>
      <c r="DL92" s="38">
        <f t="shared" si="272"/>
        <v>11500</v>
      </c>
      <c r="DM92" s="37">
        <v>10</v>
      </c>
      <c r="DN92" s="12">
        <v>68</v>
      </c>
      <c r="DO92" s="38">
        <f t="shared" si="280"/>
        <v>6800</v>
      </c>
      <c r="DP92" s="39">
        <v>0</v>
      </c>
      <c r="DQ92" s="11">
        <v>0</v>
      </c>
      <c r="DR92" s="38">
        <v>0</v>
      </c>
      <c r="DS92" s="6">
        <f t="shared" si="220"/>
        <v>6</v>
      </c>
      <c r="DT92" s="13">
        <f t="shared" si="221"/>
        <v>40</v>
      </c>
      <c r="DU92" s="4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48">
        <v>2010</v>
      </c>
      <c r="B93" s="49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9">
        <v>0</v>
      </c>
      <c r="P93" s="11">
        <v>0</v>
      </c>
      <c r="Q93" s="38">
        <v>0</v>
      </c>
      <c r="R93" s="39">
        <v>0</v>
      </c>
      <c r="S93" s="11">
        <v>0</v>
      </c>
      <c r="T93" s="38">
        <v>0</v>
      </c>
      <c r="U93" s="37">
        <v>1</v>
      </c>
      <c r="V93" s="12">
        <v>4</v>
      </c>
      <c r="W93" s="38">
        <f t="shared" si="277"/>
        <v>4000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9">
        <v>0</v>
      </c>
      <c r="AK93" s="11">
        <v>0</v>
      </c>
      <c r="AL93" s="38">
        <v>0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9">
        <v>0</v>
      </c>
      <c r="BI93" s="11">
        <v>0</v>
      </c>
      <c r="BJ93" s="38">
        <v>0</v>
      </c>
      <c r="BK93" s="39">
        <v>0</v>
      </c>
      <c r="BL93" s="11">
        <v>0</v>
      </c>
      <c r="BM93" s="38">
        <v>0</v>
      </c>
      <c r="BN93" s="39">
        <v>0</v>
      </c>
      <c r="BO93" s="11">
        <v>0</v>
      </c>
      <c r="BP93" s="38">
        <v>0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v>0</v>
      </c>
      <c r="CC93" s="39">
        <v>0</v>
      </c>
      <c r="CD93" s="11">
        <v>0</v>
      </c>
      <c r="CE93" s="38">
        <v>0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9">
        <v>0</v>
      </c>
      <c r="CP93" s="11">
        <v>0</v>
      </c>
      <c r="CQ93" s="38">
        <v>0</v>
      </c>
      <c r="CR93" s="39">
        <v>0</v>
      </c>
      <c r="CS93" s="11">
        <v>0</v>
      </c>
      <c r="CT93" s="38">
        <v>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v>0</v>
      </c>
      <c r="DD93" s="37">
        <v>0</v>
      </c>
      <c r="DE93" s="12">
        <v>0</v>
      </c>
      <c r="DF93" s="38">
        <v>0</v>
      </c>
      <c r="DG93" s="37">
        <v>0</v>
      </c>
      <c r="DH93" s="12">
        <v>0</v>
      </c>
      <c r="DI93" s="38">
        <v>0</v>
      </c>
      <c r="DJ93" s="39">
        <v>0</v>
      </c>
      <c r="DK93" s="11">
        <v>0</v>
      </c>
      <c r="DL93" s="38">
        <v>0</v>
      </c>
      <c r="DM93" s="37">
        <v>6</v>
      </c>
      <c r="DN93" s="12">
        <v>37</v>
      </c>
      <c r="DO93" s="38">
        <f t="shared" si="280"/>
        <v>6166.666666666667</v>
      </c>
      <c r="DP93" s="39">
        <v>0</v>
      </c>
      <c r="DQ93" s="11">
        <v>0</v>
      </c>
      <c r="DR93" s="38">
        <v>0</v>
      </c>
      <c r="DS93" s="6">
        <f t="shared" si="220"/>
        <v>1</v>
      </c>
      <c r="DT93" s="13">
        <f t="shared" si="221"/>
        <v>4</v>
      </c>
      <c r="DU93" s="4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48">
        <v>2010</v>
      </c>
      <c r="B94" s="49" t="s">
        <v>15</v>
      </c>
      <c r="C94" s="37">
        <v>1</v>
      </c>
      <c r="D94" s="12">
        <v>17</v>
      </c>
      <c r="E94" s="38">
        <f t="shared" ref="E94" si="282">D94/C94*1000</f>
        <v>17000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9">
        <v>0</v>
      </c>
      <c r="P94" s="11">
        <v>0</v>
      </c>
      <c r="Q94" s="38">
        <v>0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9">
        <v>0</v>
      </c>
      <c r="AB94" s="11">
        <v>0</v>
      </c>
      <c r="AC94" s="38">
        <v>0</v>
      </c>
      <c r="AD94" s="39">
        <v>0</v>
      </c>
      <c r="AE94" s="11">
        <v>0</v>
      </c>
      <c r="AF94" s="38">
        <v>0</v>
      </c>
      <c r="AG94" s="39">
        <v>0</v>
      </c>
      <c r="AH94" s="11">
        <v>0</v>
      </c>
      <c r="AI94" s="38">
        <v>0</v>
      </c>
      <c r="AJ94" s="39">
        <v>0</v>
      </c>
      <c r="AK94" s="11">
        <v>0</v>
      </c>
      <c r="AL94" s="38">
        <v>0</v>
      </c>
      <c r="AM94" s="39">
        <v>0</v>
      </c>
      <c r="AN94" s="11">
        <v>0</v>
      </c>
      <c r="AO94" s="38">
        <v>0</v>
      </c>
      <c r="AP94" s="37">
        <v>1</v>
      </c>
      <c r="AQ94" s="12">
        <v>3</v>
      </c>
      <c r="AR94" s="38">
        <f t="shared" si="274"/>
        <v>3000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9">
        <v>0</v>
      </c>
      <c r="BI94" s="11">
        <v>0</v>
      </c>
      <c r="BJ94" s="38">
        <v>0</v>
      </c>
      <c r="BK94" s="37">
        <v>1</v>
      </c>
      <c r="BL94" s="12">
        <v>9</v>
      </c>
      <c r="BM94" s="38">
        <f t="shared" si="275"/>
        <v>9000</v>
      </c>
      <c r="BN94" s="39">
        <v>0</v>
      </c>
      <c r="BO94" s="11">
        <v>0</v>
      </c>
      <c r="BP94" s="38">
        <v>0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0</v>
      </c>
      <c r="BX94" s="11">
        <v>0</v>
      </c>
      <c r="BY94" s="38">
        <v>0</v>
      </c>
      <c r="BZ94" s="39">
        <v>0</v>
      </c>
      <c r="CA94" s="11">
        <v>0</v>
      </c>
      <c r="CB94" s="38">
        <v>0</v>
      </c>
      <c r="CC94" s="39">
        <v>0</v>
      </c>
      <c r="CD94" s="11">
        <v>0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0</v>
      </c>
      <c r="CN94" s="38">
        <v>0</v>
      </c>
      <c r="CO94" s="39">
        <v>0</v>
      </c>
      <c r="CP94" s="11">
        <v>0</v>
      </c>
      <c r="CQ94" s="38">
        <v>0</v>
      </c>
      <c r="CR94" s="39">
        <v>0</v>
      </c>
      <c r="CS94" s="11">
        <v>0</v>
      </c>
      <c r="CT94" s="38">
        <v>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v>0</v>
      </c>
      <c r="DD94" s="37">
        <v>0</v>
      </c>
      <c r="DE94" s="12">
        <v>0</v>
      </c>
      <c r="DF94" s="38">
        <v>0</v>
      </c>
      <c r="DG94" s="37">
        <v>0</v>
      </c>
      <c r="DH94" s="12">
        <v>0</v>
      </c>
      <c r="DI94" s="38">
        <v>0</v>
      </c>
      <c r="DJ94" s="37">
        <v>2</v>
      </c>
      <c r="DK94" s="12">
        <v>20</v>
      </c>
      <c r="DL94" s="38">
        <f t="shared" si="272"/>
        <v>10000</v>
      </c>
      <c r="DM94" s="37">
        <v>4</v>
      </c>
      <c r="DN94" s="12">
        <v>29</v>
      </c>
      <c r="DO94" s="38">
        <f t="shared" si="280"/>
        <v>7250</v>
      </c>
      <c r="DP94" s="39">
        <v>0</v>
      </c>
      <c r="DQ94" s="11">
        <v>0</v>
      </c>
      <c r="DR94" s="38">
        <v>0</v>
      </c>
      <c r="DS94" s="6">
        <f t="shared" si="220"/>
        <v>5</v>
      </c>
      <c r="DT94" s="13">
        <f t="shared" si="221"/>
        <v>49</v>
      </c>
      <c r="DU94" s="4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48">
        <v>2010</v>
      </c>
      <c r="B95" s="49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0</v>
      </c>
      <c r="J95" s="11">
        <v>0</v>
      </c>
      <c r="K95" s="38">
        <v>0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v>0</v>
      </c>
      <c r="AD95" s="39">
        <v>0</v>
      </c>
      <c r="AE95" s="11">
        <v>0</v>
      </c>
      <c r="AF95" s="38">
        <v>0</v>
      </c>
      <c r="AG95" s="37">
        <v>21</v>
      </c>
      <c r="AH95" s="12">
        <v>115</v>
      </c>
      <c r="AI95" s="38">
        <f t="shared" si="278"/>
        <v>5476.1904761904761</v>
      </c>
      <c r="AJ95" s="39">
        <v>0</v>
      </c>
      <c r="AK95" s="11">
        <v>0</v>
      </c>
      <c r="AL95" s="38">
        <v>0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9">
        <v>0</v>
      </c>
      <c r="BI95" s="11">
        <v>0</v>
      </c>
      <c r="BJ95" s="38">
        <v>0</v>
      </c>
      <c r="BK95" s="39">
        <v>0</v>
      </c>
      <c r="BL95" s="11">
        <v>0</v>
      </c>
      <c r="BM95" s="38">
        <v>0</v>
      </c>
      <c r="BN95" s="39">
        <v>0</v>
      </c>
      <c r="BO95" s="11">
        <v>0</v>
      </c>
      <c r="BP95" s="38">
        <v>0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0</v>
      </c>
      <c r="BX95" s="11">
        <v>0</v>
      </c>
      <c r="BY95" s="38">
        <v>0</v>
      </c>
      <c r="BZ95" s="39">
        <v>0</v>
      </c>
      <c r="CA95" s="11">
        <v>0</v>
      </c>
      <c r="CB95" s="38">
        <v>0</v>
      </c>
      <c r="CC95" s="39">
        <v>0</v>
      </c>
      <c r="CD95" s="11">
        <v>0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9">
        <v>0</v>
      </c>
      <c r="CV95" s="11">
        <v>0</v>
      </c>
      <c r="CW95" s="38">
        <v>0</v>
      </c>
      <c r="CX95" s="39">
        <v>0</v>
      </c>
      <c r="CY95" s="11">
        <v>0</v>
      </c>
      <c r="CZ95" s="38">
        <v>0</v>
      </c>
      <c r="DA95" s="39">
        <v>0</v>
      </c>
      <c r="DB95" s="11">
        <v>0</v>
      </c>
      <c r="DC95" s="38">
        <v>0</v>
      </c>
      <c r="DD95" s="37">
        <v>0</v>
      </c>
      <c r="DE95" s="12">
        <v>0</v>
      </c>
      <c r="DF95" s="38">
        <v>0</v>
      </c>
      <c r="DG95" s="37">
        <v>0</v>
      </c>
      <c r="DH95" s="12">
        <v>0</v>
      </c>
      <c r="DI95" s="38">
        <v>0</v>
      </c>
      <c r="DJ95" s="37">
        <v>2</v>
      </c>
      <c r="DK95" s="12">
        <v>29</v>
      </c>
      <c r="DL95" s="38">
        <f t="shared" si="272"/>
        <v>14500</v>
      </c>
      <c r="DM95" s="37">
        <v>7</v>
      </c>
      <c r="DN95" s="12">
        <v>50</v>
      </c>
      <c r="DO95" s="38">
        <f t="shared" si="280"/>
        <v>7142.8571428571431</v>
      </c>
      <c r="DP95" s="39">
        <v>0</v>
      </c>
      <c r="DQ95" s="11">
        <v>0</v>
      </c>
      <c r="DR95" s="38">
        <v>0</v>
      </c>
      <c r="DS95" s="6">
        <f t="shared" si="220"/>
        <v>23</v>
      </c>
      <c r="DT95" s="13">
        <f t="shared" si="221"/>
        <v>144</v>
      </c>
      <c r="DU95" s="4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0"/>
      <c r="B96" s="51" t="s">
        <v>17</v>
      </c>
      <c r="C96" s="40">
        <f>SUM(C84:C95)</f>
        <v>1</v>
      </c>
      <c r="D96" s="32">
        <f>SUM(D84:D95)</f>
        <v>17</v>
      </c>
      <c r="E96" s="41"/>
      <c r="F96" s="40">
        <f>SUM(F84:F95)</f>
        <v>0</v>
      </c>
      <c r="G96" s="32">
        <f>SUM(G84:G95)</f>
        <v>0</v>
      </c>
      <c r="H96" s="41"/>
      <c r="I96" s="40">
        <f t="shared" ref="I96:J96" si="283">SUM(I84:I95)</f>
        <v>0</v>
      </c>
      <c r="J96" s="32">
        <f t="shared" si="283"/>
        <v>0</v>
      </c>
      <c r="K96" s="41"/>
      <c r="L96" s="40">
        <f t="shared" ref="L96:M96" si="284">SUM(L84:L95)</f>
        <v>0</v>
      </c>
      <c r="M96" s="32">
        <f t="shared" si="284"/>
        <v>0</v>
      </c>
      <c r="N96" s="41"/>
      <c r="O96" s="40">
        <f t="shared" ref="O96:P96" si="285">SUM(O84:O95)</f>
        <v>0</v>
      </c>
      <c r="P96" s="32">
        <f t="shared" si="285"/>
        <v>0</v>
      </c>
      <c r="Q96" s="41"/>
      <c r="R96" s="40">
        <f t="shared" ref="R96:S96" si="286">SUM(R84:R95)</f>
        <v>0</v>
      </c>
      <c r="S96" s="32">
        <f t="shared" si="286"/>
        <v>0</v>
      </c>
      <c r="T96" s="41"/>
      <c r="U96" s="40">
        <f t="shared" ref="U96:V96" si="287">SUM(U84:U95)</f>
        <v>11</v>
      </c>
      <c r="V96" s="32">
        <f t="shared" si="287"/>
        <v>41</v>
      </c>
      <c r="W96" s="41"/>
      <c r="X96" s="40">
        <f t="shared" ref="X96:Y96" si="288">SUM(X84:X95)</f>
        <v>0</v>
      </c>
      <c r="Y96" s="32">
        <f t="shared" si="288"/>
        <v>0</v>
      </c>
      <c r="Z96" s="41"/>
      <c r="AA96" s="40">
        <f t="shared" ref="AA96:AB96" si="289">SUM(AA84:AA95)</f>
        <v>0</v>
      </c>
      <c r="AB96" s="32">
        <f t="shared" si="289"/>
        <v>0</v>
      </c>
      <c r="AC96" s="41"/>
      <c r="AD96" s="40">
        <f t="shared" ref="AD96:AE96" si="290">SUM(AD84:AD95)</f>
        <v>0</v>
      </c>
      <c r="AE96" s="32">
        <f t="shared" si="290"/>
        <v>0</v>
      </c>
      <c r="AF96" s="41"/>
      <c r="AG96" s="40">
        <f t="shared" ref="AG96:AH96" si="291">SUM(AG84:AG95)</f>
        <v>53</v>
      </c>
      <c r="AH96" s="32">
        <f t="shared" si="291"/>
        <v>309</v>
      </c>
      <c r="AI96" s="41"/>
      <c r="AJ96" s="40">
        <f t="shared" ref="AJ96:AK96" si="292">SUM(AJ84:AJ95)</f>
        <v>0</v>
      </c>
      <c r="AK96" s="32">
        <f t="shared" si="292"/>
        <v>0</v>
      </c>
      <c r="AL96" s="41"/>
      <c r="AM96" s="40">
        <f t="shared" ref="AM96:AN96" si="293">SUM(AM84:AM95)</f>
        <v>1</v>
      </c>
      <c r="AN96" s="32">
        <f t="shared" si="293"/>
        <v>2</v>
      </c>
      <c r="AO96" s="41"/>
      <c r="AP96" s="40">
        <f t="shared" ref="AP96:AQ96" si="294">SUM(AP84:AP95)</f>
        <v>4</v>
      </c>
      <c r="AQ96" s="32">
        <f t="shared" si="294"/>
        <v>11</v>
      </c>
      <c r="AR96" s="41"/>
      <c r="AS96" s="40">
        <f t="shared" ref="AS96:AT96" si="295">SUM(AS84:AS95)</f>
        <v>0</v>
      </c>
      <c r="AT96" s="32">
        <f t="shared" si="295"/>
        <v>0</v>
      </c>
      <c r="AU96" s="41"/>
      <c r="AV96" s="40">
        <f t="shared" ref="AV96:AW96" si="296">SUM(AV84:AV95)</f>
        <v>0</v>
      </c>
      <c r="AW96" s="32">
        <f t="shared" si="296"/>
        <v>0</v>
      </c>
      <c r="AX96" s="41"/>
      <c r="AY96" s="40">
        <f t="shared" ref="AY96:AZ96" si="297">SUM(AY84:AY95)</f>
        <v>0</v>
      </c>
      <c r="AZ96" s="32">
        <f t="shared" si="297"/>
        <v>0</v>
      </c>
      <c r="BA96" s="41"/>
      <c r="BB96" s="40">
        <f t="shared" ref="BB96:BC96" si="298">SUM(BB84:BB95)</f>
        <v>0</v>
      </c>
      <c r="BC96" s="32">
        <f t="shared" si="298"/>
        <v>0</v>
      </c>
      <c r="BD96" s="41"/>
      <c r="BE96" s="40">
        <f t="shared" ref="BE96:BF96" si="299">SUM(BE84:BE95)</f>
        <v>1</v>
      </c>
      <c r="BF96" s="32">
        <f t="shared" si="299"/>
        <v>2</v>
      </c>
      <c r="BG96" s="41"/>
      <c r="BH96" s="40">
        <v>0</v>
      </c>
      <c r="BI96" s="32">
        <v>0</v>
      </c>
      <c r="BJ96" s="41"/>
      <c r="BK96" s="40">
        <f t="shared" ref="BK96:BL96" si="300">SUM(BK84:BK95)</f>
        <v>5</v>
      </c>
      <c r="BL96" s="32">
        <f t="shared" si="300"/>
        <v>51</v>
      </c>
      <c r="BM96" s="41"/>
      <c r="BN96" s="40">
        <f t="shared" ref="BN96:BO96" si="301">SUM(BN84:BN95)</f>
        <v>0</v>
      </c>
      <c r="BO96" s="32">
        <f t="shared" si="301"/>
        <v>0</v>
      </c>
      <c r="BP96" s="41"/>
      <c r="BQ96" s="40">
        <f t="shared" ref="BQ96:BR96" si="302">SUM(BQ84:BQ95)</f>
        <v>0</v>
      </c>
      <c r="BR96" s="32">
        <f t="shared" si="302"/>
        <v>0</v>
      </c>
      <c r="BS96" s="41"/>
      <c r="BT96" s="40">
        <f t="shared" ref="BT96:BU96" si="303">SUM(BT84:BT95)</f>
        <v>0</v>
      </c>
      <c r="BU96" s="32">
        <f t="shared" si="303"/>
        <v>0</v>
      </c>
      <c r="BV96" s="41"/>
      <c r="BW96" s="40">
        <f t="shared" ref="BW96:BX96" si="304">SUM(BW84:BW95)</f>
        <v>0</v>
      </c>
      <c r="BX96" s="32">
        <f t="shared" si="304"/>
        <v>0</v>
      </c>
      <c r="BY96" s="41"/>
      <c r="BZ96" s="40">
        <f t="shared" ref="BZ96:CA96" si="305">SUM(BZ84:BZ95)</f>
        <v>0</v>
      </c>
      <c r="CA96" s="32">
        <f t="shared" si="305"/>
        <v>0</v>
      </c>
      <c r="CB96" s="41"/>
      <c r="CC96" s="40">
        <f t="shared" ref="CC96:CD96" si="306">SUM(CC84:CC95)</f>
        <v>0</v>
      </c>
      <c r="CD96" s="32">
        <f t="shared" si="306"/>
        <v>0</v>
      </c>
      <c r="CE96" s="41"/>
      <c r="CF96" s="40">
        <f t="shared" ref="CF96:CG96" si="307">SUM(CF84:CF95)</f>
        <v>0</v>
      </c>
      <c r="CG96" s="32">
        <f t="shared" si="307"/>
        <v>0</v>
      </c>
      <c r="CH96" s="41"/>
      <c r="CI96" s="40">
        <f t="shared" ref="CI96:CJ96" si="308">SUM(CI84:CI95)</f>
        <v>0</v>
      </c>
      <c r="CJ96" s="32">
        <f t="shared" si="308"/>
        <v>0</v>
      </c>
      <c r="CK96" s="41"/>
      <c r="CL96" s="40">
        <f t="shared" ref="CL96:CM96" si="309">SUM(CL84:CL95)</f>
        <v>0</v>
      </c>
      <c r="CM96" s="32">
        <f t="shared" si="309"/>
        <v>0</v>
      </c>
      <c r="CN96" s="41"/>
      <c r="CO96" s="40">
        <f t="shared" ref="CO96:CP96" si="310">SUM(CO84:CO95)</f>
        <v>0</v>
      </c>
      <c r="CP96" s="32">
        <f t="shared" si="310"/>
        <v>0</v>
      </c>
      <c r="CQ96" s="41"/>
      <c r="CR96" s="40">
        <v>0</v>
      </c>
      <c r="CS96" s="32">
        <v>0</v>
      </c>
      <c r="CT96" s="41"/>
      <c r="CU96" s="40">
        <f t="shared" ref="CU96:CV96" si="311">SUM(CU84:CU95)</f>
        <v>0</v>
      </c>
      <c r="CV96" s="32">
        <f t="shared" si="311"/>
        <v>0</v>
      </c>
      <c r="CW96" s="41"/>
      <c r="CX96" s="40">
        <f t="shared" ref="CX96:CY96" si="312">SUM(CX84:CX95)</f>
        <v>1</v>
      </c>
      <c r="CY96" s="32">
        <f t="shared" si="312"/>
        <v>1</v>
      </c>
      <c r="CZ96" s="41"/>
      <c r="DA96" s="40">
        <f t="shared" ref="DA96:DB96" si="313">SUM(DA84:DA95)</f>
        <v>0</v>
      </c>
      <c r="DB96" s="32">
        <f t="shared" si="313"/>
        <v>0</v>
      </c>
      <c r="DC96" s="41"/>
      <c r="DD96" s="40">
        <f t="shared" ref="DD96:DE96" si="314">SUM(DD84:DD95)</f>
        <v>0</v>
      </c>
      <c r="DE96" s="32">
        <f t="shared" si="314"/>
        <v>0</v>
      </c>
      <c r="DF96" s="41"/>
      <c r="DG96" s="40">
        <f t="shared" ref="DG96:DH96" si="315">SUM(DG84:DG95)</f>
        <v>0</v>
      </c>
      <c r="DH96" s="32">
        <f t="shared" si="315"/>
        <v>0</v>
      </c>
      <c r="DI96" s="41"/>
      <c r="DJ96" s="40">
        <f t="shared" ref="DJ96:DK96" si="316">SUM(DJ84:DJ95)</f>
        <v>39</v>
      </c>
      <c r="DK96" s="32">
        <f t="shared" si="316"/>
        <v>355</v>
      </c>
      <c r="DL96" s="41"/>
      <c r="DM96" s="40">
        <f t="shared" ref="DM96:DN96" si="317">SUM(DM84:DM95)</f>
        <v>84</v>
      </c>
      <c r="DN96" s="32">
        <f t="shared" si="317"/>
        <v>601</v>
      </c>
      <c r="DO96" s="41"/>
      <c r="DP96" s="40">
        <f t="shared" ref="DP96:DQ96" si="318">SUM(DP84:DP95)</f>
        <v>0</v>
      </c>
      <c r="DQ96" s="32">
        <f t="shared" si="318"/>
        <v>0</v>
      </c>
      <c r="DR96" s="41"/>
      <c r="DS96" s="33">
        <f t="shared" si="220"/>
        <v>116</v>
      </c>
      <c r="DT96" s="34">
        <f t="shared" si="221"/>
        <v>789</v>
      </c>
      <c r="DU96" s="4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48">
        <v>2011</v>
      </c>
      <c r="B97" s="49" t="s">
        <v>5</v>
      </c>
      <c r="C97" s="39">
        <v>0</v>
      </c>
      <c r="D97" s="11">
        <v>0</v>
      </c>
      <c r="E97" s="38">
        <v>0</v>
      </c>
      <c r="F97" s="39">
        <v>0</v>
      </c>
      <c r="G97" s="11">
        <v>0</v>
      </c>
      <c r="H97" s="38">
        <v>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9">
        <v>0</v>
      </c>
      <c r="P97" s="11">
        <v>0</v>
      </c>
      <c r="Q97" s="38">
        <v>0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7">
        <v>0</v>
      </c>
      <c r="Y97" s="12">
        <v>0</v>
      </c>
      <c r="Z97" s="38">
        <v>0</v>
      </c>
      <c r="AA97" s="37">
        <v>0</v>
      </c>
      <c r="AB97" s="12">
        <v>0</v>
      </c>
      <c r="AC97" s="38">
        <v>0</v>
      </c>
      <c r="AD97" s="37">
        <v>0</v>
      </c>
      <c r="AE97" s="12">
        <v>0</v>
      </c>
      <c r="AF97" s="38">
        <v>0</v>
      </c>
      <c r="AG97" s="37">
        <v>20</v>
      </c>
      <c r="AH97" s="12">
        <v>109</v>
      </c>
      <c r="AI97" s="38">
        <f t="shared" ref="AI97:AI104" si="319">AH97/AG97*1000</f>
        <v>5450</v>
      </c>
      <c r="AJ97" s="39">
        <v>0</v>
      </c>
      <c r="AK97" s="11">
        <v>0</v>
      </c>
      <c r="AL97" s="38">
        <v>0</v>
      </c>
      <c r="AM97" s="39">
        <v>0</v>
      </c>
      <c r="AN97" s="11">
        <v>0</v>
      </c>
      <c r="AO97" s="38">
        <v>0</v>
      </c>
      <c r="AP97" s="37">
        <v>1</v>
      </c>
      <c r="AQ97" s="12">
        <v>4</v>
      </c>
      <c r="AR97" s="38">
        <f t="shared" ref="AR97:AR108" si="320">AQ97/AP97*1000</f>
        <v>4000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9">
        <v>0</v>
      </c>
      <c r="BI97" s="11">
        <v>0</v>
      </c>
      <c r="BJ97" s="38">
        <v>0</v>
      </c>
      <c r="BK97" s="39">
        <v>0</v>
      </c>
      <c r="BL97" s="11">
        <v>0</v>
      </c>
      <c r="BM97" s="38">
        <v>0</v>
      </c>
      <c r="BN97" s="39">
        <v>0</v>
      </c>
      <c r="BO97" s="11">
        <v>0</v>
      </c>
      <c r="BP97" s="38">
        <v>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9">
        <v>0</v>
      </c>
      <c r="CP97" s="11">
        <v>0</v>
      </c>
      <c r="CQ97" s="38">
        <v>0</v>
      </c>
      <c r="CR97" s="39">
        <v>0</v>
      </c>
      <c r="CS97" s="11">
        <v>0</v>
      </c>
      <c r="CT97" s="38">
        <v>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v>0</v>
      </c>
      <c r="DD97" s="37">
        <v>0</v>
      </c>
      <c r="DE97" s="12">
        <v>0</v>
      </c>
      <c r="DF97" s="38">
        <v>0</v>
      </c>
      <c r="DG97" s="37">
        <v>0</v>
      </c>
      <c r="DH97" s="12">
        <v>0</v>
      </c>
      <c r="DI97" s="38">
        <v>0</v>
      </c>
      <c r="DJ97" s="39">
        <v>0</v>
      </c>
      <c r="DK97" s="11">
        <v>0</v>
      </c>
      <c r="DL97" s="38">
        <v>0</v>
      </c>
      <c r="DM97" s="37">
        <v>6</v>
      </c>
      <c r="DN97" s="12">
        <v>38</v>
      </c>
      <c r="DO97" s="38">
        <f t="shared" ref="DO97:DO99" si="321">DN97/DM97*1000</f>
        <v>6333.333333333333</v>
      </c>
      <c r="DP97" s="39">
        <v>0</v>
      </c>
      <c r="DQ97" s="11">
        <v>0</v>
      </c>
      <c r="DR97" s="38">
        <v>0</v>
      </c>
      <c r="DS97" s="6">
        <f t="shared" si="220"/>
        <v>21</v>
      </c>
      <c r="DT97" s="13">
        <f t="shared" si="221"/>
        <v>113</v>
      </c>
      <c r="DU97" s="4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48">
        <v>2011</v>
      </c>
      <c r="B98" s="49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9">
        <v>0</v>
      </c>
      <c r="J98" s="11">
        <v>0</v>
      </c>
      <c r="K98" s="38">
        <v>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7">
        <v>0</v>
      </c>
      <c r="Y98" s="12">
        <v>0</v>
      </c>
      <c r="Z98" s="38">
        <v>0</v>
      </c>
      <c r="AA98" s="37">
        <v>0</v>
      </c>
      <c r="AB98" s="12">
        <v>0</v>
      </c>
      <c r="AC98" s="38">
        <v>0</v>
      </c>
      <c r="AD98" s="37">
        <v>0</v>
      </c>
      <c r="AE98" s="12">
        <v>0</v>
      </c>
      <c r="AF98" s="38">
        <v>0</v>
      </c>
      <c r="AG98" s="37">
        <v>20</v>
      </c>
      <c r="AH98" s="12">
        <v>122</v>
      </c>
      <c r="AI98" s="38">
        <f t="shared" si="319"/>
        <v>6100</v>
      </c>
      <c r="AJ98" s="39">
        <v>0</v>
      </c>
      <c r="AK98" s="11">
        <v>0</v>
      </c>
      <c r="AL98" s="38">
        <v>0</v>
      </c>
      <c r="AM98" s="39">
        <v>0</v>
      </c>
      <c r="AN98" s="11">
        <v>0</v>
      </c>
      <c r="AO98" s="38">
        <v>0</v>
      </c>
      <c r="AP98" s="37">
        <v>1</v>
      </c>
      <c r="AQ98" s="12">
        <v>2</v>
      </c>
      <c r="AR98" s="38">
        <f t="shared" si="320"/>
        <v>2000</v>
      </c>
      <c r="AS98" s="39">
        <v>0</v>
      </c>
      <c r="AT98" s="11">
        <v>0</v>
      </c>
      <c r="AU98" s="38">
        <v>0</v>
      </c>
      <c r="AV98" s="37">
        <v>0</v>
      </c>
      <c r="AW98" s="12">
        <v>0</v>
      </c>
      <c r="AX98" s="38">
        <v>0</v>
      </c>
      <c r="AY98" s="37">
        <v>5</v>
      </c>
      <c r="AZ98" s="12">
        <v>68</v>
      </c>
      <c r="BA98" s="38">
        <f t="shared" ref="BA98:BA100" si="322">AZ98/AY98*1000</f>
        <v>13600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9">
        <v>0</v>
      </c>
      <c r="BI98" s="11">
        <v>0</v>
      </c>
      <c r="BJ98" s="38">
        <v>0</v>
      </c>
      <c r="BK98" s="39">
        <v>0</v>
      </c>
      <c r="BL98" s="11">
        <v>0</v>
      </c>
      <c r="BM98" s="38">
        <v>0</v>
      </c>
      <c r="BN98" s="39">
        <v>0</v>
      </c>
      <c r="BO98" s="11">
        <v>0</v>
      </c>
      <c r="BP98" s="38">
        <v>0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0</v>
      </c>
      <c r="BY98" s="38">
        <v>0</v>
      </c>
      <c r="BZ98" s="39">
        <v>0</v>
      </c>
      <c r="CA98" s="11">
        <v>0</v>
      </c>
      <c r="CB98" s="38">
        <v>0</v>
      </c>
      <c r="CC98" s="39">
        <v>0</v>
      </c>
      <c r="CD98" s="11">
        <v>0</v>
      </c>
      <c r="CE98" s="38">
        <v>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0</v>
      </c>
      <c r="CZ98" s="38">
        <v>0</v>
      </c>
      <c r="DA98" s="39">
        <v>0</v>
      </c>
      <c r="DB98" s="11">
        <v>0</v>
      </c>
      <c r="DC98" s="38">
        <v>0</v>
      </c>
      <c r="DD98" s="37">
        <v>0</v>
      </c>
      <c r="DE98" s="12">
        <v>0</v>
      </c>
      <c r="DF98" s="38">
        <v>0</v>
      </c>
      <c r="DG98" s="37">
        <v>0</v>
      </c>
      <c r="DH98" s="12">
        <v>0</v>
      </c>
      <c r="DI98" s="38">
        <v>0</v>
      </c>
      <c r="DJ98" s="39">
        <v>0</v>
      </c>
      <c r="DK98" s="11">
        <v>0</v>
      </c>
      <c r="DL98" s="38">
        <v>0</v>
      </c>
      <c r="DM98" s="37">
        <v>6</v>
      </c>
      <c r="DN98" s="12">
        <v>55</v>
      </c>
      <c r="DO98" s="38">
        <f t="shared" si="321"/>
        <v>9166.6666666666661</v>
      </c>
      <c r="DP98" s="39">
        <v>0</v>
      </c>
      <c r="DQ98" s="11">
        <v>0</v>
      </c>
      <c r="DR98" s="38">
        <v>0</v>
      </c>
      <c r="DS98" s="6">
        <f t="shared" si="220"/>
        <v>26</v>
      </c>
      <c r="DT98" s="13">
        <f t="shared" si="221"/>
        <v>192</v>
      </c>
      <c r="DU98" s="4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48">
        <v>2011</v>
      </c>
      <c r="B99" s="49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7">
        <v>1</v>
      </c>
      <c r="V99" s="12">
        <v>2</v>
      </c>
      <c r="W99" s="38">
        <f t="shared" ref="W99:W100" si="323">V99/U99*1000</f>
        <v>2000</v>
      </c>
      <c r="X99" s="37">
        <v>0</v>
      </c>
      <c r="Y99" s="12">
        <v>0</v>
      </c>
      <c r="Z99" s="38">
        <v>0</v>
      </c>
      <c r="AA99" s="37">
        <v>0</v>
      </c>
      <c r="AB99" s="12">
        <v>0</v>
      </c>
      <c r="AC99" s="38">
        <v>0</v>
      </c>
      <c r="AD99" s="37">
        <v>0</v>
      </c>
      <c r="AE99" s="12">
        <v>0</v>
      </c>
      <c r="AF99" s="38">
        <v>0</v>
      </c>
      <c r="AG99" s="39">
        <v>0</v>
      </c>
      <c r="AH99" s="11">
        <v>0</v>
      </c>
      <c r="AI99" s="38">
        <v>0</v>
      </c>
      <c r="AJ99" s="39">
        <v>0</v>
      </c>
      <c r="AK99" s="11">
        <v>0</v>
      </c>
      <c r="AL99" s="38">
        <v>0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9">
        <v>0</v>
      </c>
      <c r="BC99" s="11">
        <v>0</v>
      </c>
      <c r="BD99" s="38">
        <v>0</v>
      </c>
      <c r="BE99" s="39">
        <v>0</v>
      </c>
      <c r="BF99" s="11">
        <v>0</v>
      </c>
      <c r="BG99" s="38">
        <v>0</v>
      </c>
      <c r="BH99" s="39">
        <v>0</v>
      </c>
      <c r="BI99" s="11">
        <v>0</v>
      </c>
      <c r="BJ99" s="38">
        <v>0</v>
      </c>
      <c r="BK99" s="37">
        <v>1</v>
      </c>
      <c r="BL99" s="12">
        <v>9</v>
      </c>
      <c r="BM99" s="38">
        <f t="shared" ref="BM99:BM108" si="324">BL99/BK99*1000</f>
        <v>9000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v>0</v>
      </c>
      <c r="CC99" s="39">
        <v>0</v>
      </c>
      <c r="CD99" s="11">
        <v>0</v>
      </c>
      <c r="CE99" s="38">
        <v>0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v>0</v>
      </c>
      <c r="DD99" s="37">
        <v>0</v>
      </c>
      <c r="DE99" s="12">
        <v>0</v>
      </c>
      <c r="DF99" s="38">
        <v>0</v>
      </c>
      <c r="DG99" s="37">
        <v>0</v>
      </c>
      <c r="DH99" s="12">
        <v>0</v>
      </c>
      <c r="DI99" s="38">
        <v>0</v>
      </c>
      <c r="DJ99" s="39">
        <v>0</v>
      </c>
      <c r="DK99" s="11">
        <v>0</v>
      </c>
      <c r="DL99" s="38">
        <v>0</v>
      </c>
      <c r="DM99" s="37">
        <v>10</v>
      </c>
      <c r="DN99" s="12">
        <v>78</v>
      </c>
      <c r="DO99" s="38">
        <f t="shared" si="321"/>
        <v>7800</v>
      </c>
      <c r="DP99" s="39">
        <v>0</v>
      </c>
      <c r="DQ99" s="11">
        <v>0</v>
      </c>
      <c r="DR99" s="38">
        <v>0</v>
      </c>
      <c r="DS99" s="6">
        <f t="shared" si="220"/>
        <v>2</v>
      </c>
      <c r="DT99" s="13">
        <f t="shared" si="221"/>
        <v>11</v>
      </c>
      <c r="DU99" s="4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48">
        <v>2011</v>
      </c>
      <c r="B100" s="49" t="s">
        <v>8</v>
      </c>
      <c r="C100" s="37">
        <v>1</v>
      </c>
      <c r="D100" s="12">
        <v>14</v>
      </c>
      <c r="E100" s="38">
        <f t="shared" ref="E100" si="325">D100/C100*1000</f>
        <v>14000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9">
        <v>0</v>
      </c>
      <c r="P100" s="11">
        <v>0</v>
      </c>
      <c r="Q100" s="38">
        <v>0</v>
      </c>
      <c r="R100" s="39">
        <v>0</v>
      </c>
      <c r="S100" s="11">
        <v>0</v>
      </c>
      <c r="T100" s="38">
        <v>0</v>
      </c>
      <c r="U100" s="37">
        <v>1</v>
      </c>
      <c r="V100" s="12">
        <v>4</v>
      </c>
      <c r="W100" s="38">
        <f t="shared" si="323"/>
        <v>4000</v>
      </c>
      <c r="X100" s="37">
        <v>0</v>
      </c>
      <c r="Y100" s="12">
        <v>0</v>
      </c>
      <c r="Z100" s="38">
        <v>0</v>
      </c>
      <c r="AA100" s="37">
        <v>0</v>
      </c>
      <c r="AB100" s="12">
        <v>0</v>
      </c>
      <c r="AC100" s="38">
        <v>0</v>
      </c>
      <c r="AD100" s="37">
        <v>0</v>
      </c>
      <c r="AE100" s="12">
        <v>0</v>
      </c>
      <c r="AF100" s="38">
        <v>0</v>
      </c>
      <c r="AG100" s="39">
        <v>0</v>
      </c>
      <c r="AH100" s="11">
        <v>0</v>
      </c>
      <c r="AI100" s="38">
        <v>0</v>
      </c>
      <c r="AJ100" s="39">
        <v>0</v>
      </c>
      <c r="AK100" s="11">
        <v>0</v>
      </c>
      <c r="AL100" s="38">
        <v>0</v>
      </c>
      <c r="AM100" s="37">
        <v>5</v>
      </c>
      <c r="AN100" s="12">
        <v>209</v>
      </c>
      <c r="AO100" s="38">
        <f t="shared" ref="AO100:AO108" si="326">AN100/AM100*1000</f>
        <v>41800</v>
      </c>
      <c r="AP100" s="37">
        <v>1</v>
      </c>
      <c r="AQ100" s="12">
        <v>2</v>
      </c>
      <c r="AR100" s="38">
        <f t="shared" si="320"/>
        <v>2000</v>
      </c>
      <c r="AS100" s="39">
        <v>0</v>
      </c>
      <c r="AT100" s="11">
        <v>0</v>
      </c>
      <c r="AU100" s="38">
        <v>0</v>
      </c>
      <c r="AV100" s="37">
        <v>0</v>
      </c>
      <c r="AW100" s="12">
        <v>0</v>
      </c>
      <c r="AX100" s="38">
        <v>0</v>
      </c>
      <c r="AY100" s="37">
        <v>3</v>
      </c>
      <c r="AZ100" s="12">
        <v>39</v>
      </c>
      <c r="BA100" s="38">
        <f t="shared" si="322"/>
        <v>13000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9">
        <v>0</v>
      </c>
      <c r="BI100" s="11">
        <v>0</v>
      </c>
      <c r="BJ100" s="38">
        <v>0</v>
      </c>
      <c r="BK100" s="37">
        <v>1</v>
      </c>
      <c r="BL100" s="12">
        <v>8</v>
      </c>
      <c r="BM100" s="38">
        <f t="shared" si="324"/>
        <v>8000</v>
      </c>
      <c r="BN100" s="39">
        <v>0</v>
      </c>
      <c r="BO100" s="11">
        <v>0</v>
      </c>
      <c r="BP100" s="38">
        <v>0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9">
        <v>0</v>
      </c>
      <c r="BX100" s="11">
        <v>0</v>
      </c>
      <c r="BY100" s="38">
        <v>0</v>
      </c>
      <c r="BZ100" s="39">
        <v>0</v>
      </c>
      <c r="CA100" s="11">
        <v>0</v>
      </c>
      <c r="CB100" s="38"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6">
        <f t="shared" si="220"/>
        <v>12</v>
      </c>
      <c r="DT100" s="13">
        <f t="shared" si="221"/>
        <v>276</v>
      </c>
      <c r="DU100" s="4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48">
        <v>2011</v>
      </c>
      <c r="B101" s="49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9">
        <v>0</v>
      </c>
      <c r="P101" s="11">
        <v>0</v>
      </c>
      <c r="Q101" s="38">
        <v>0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7">
        <v>0</v>
      </c>
      <c r="Y101" s="12">
        <v>0</v>
      </c>
      <c r="Z101" s="38">
        <v>0</v>
      </c>
      <c r="AA101" s="37">
        <v>0</v>
      </c>
      <c r="AB101" s="12">
        <v>0</v>
      </c>
      <c r="AC101" s="38">
        <v>0</v>
      </c>
      <c r="AD101" s="37">
        <v>0</v>
      </c>
      <c r="AE101" s="12">
        <v>0</v>
      </c>
      <c r="AF101" s="38">
        <v>0</v>
      </c>
      <c r="AG101" s="39">
        <v>0</v>
      </c>
      <c r="AH101" s="11">
        <v>0</v>
      </c>
      <c r="AI101" s="38">
        <v>0</v>
      </c>
      <c r="AJ101" s="39">
        <v>0</v>
      </c>
      <c r="AK101" s="11">
        <v>0</v>
      </c>
      <c r="AL101" s="38">
        <v>0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9">
        <v>0</v>
      </c>
      <c r="BI101" s="11">
        <v>0</v>
      </c>
      <c r="BJ101" s="38">
        <v>0</v>
      </c>
      <c r="BK101" s="39">
        <v>0</v>
      </c>
      <c r="BL101" s="11">
        <v>0</v>
      </c>
      <c r="BM101" s="38">
        <v>0</v>
      </c>
      <c r="BN101" s="39">
        <v>0</v>
      </c>
      <c r="BO101" s="11">
        <v>0</v>
      </c>
      <c r="BP101" s="38">
        <v>0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v>0</v>
      </c>
      <c r="CC101" s="39">
        <v>0</v>
      </c>
      <c r="CD101" s="11">
        <v>0</v>
      </c>
      <c r="CE101" s="38">
        <v>0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0</v>
      </c>
      <c r="CN101" s="38">
        <v>0</v>
      </c>
      <c r="CO101" s="39">
        <v>0</v>
      </c>
      <c r="CP101" s="11">
        <v>0</v>
      </c>
      <c r="CQ101" s="38">
        <v>0</v>
      </c>
      <c r="CR101" s="39">
        <v>0</v>
      </c>
      <c r="CS101" s="11">
        <v>0</v>
      </c>
      <c r="CT101" s="38">
        <v>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6">
        <f t="shared" si="220"/>
        <v>0</v>
      </c>
      <c r="DT101" s="13">
        <f t="shared" si="221"/>
        <v>0</v>
      </c>
      <c r="DU101" s="4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48">
        <v>2011</v>
      </c>
      <c r="B102" s="49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9">
        <v>0</v>
      </c>
      <c r="P102" s="11">
        <v>0</v>
      </c>
      <c r="Q102" s="38">
        <v>0</v>
      </c>
      <c r="R102" s="39">
        <v>0</v>
      </c>
      <c r="S102" s="11">
        <v>0</v>
      </c>
      <c r="T102" s="38">
        <v>0</v>
      </c>
      <c r="U102" s="37">
        <v>1</v>
      </c>
      <c r="V102" s="12">
        <v>2</v>
      </c>
      <c r="W102" s="38">
        <f t="shared" ref="W102" si="327">V102/U102*1000</f>
        <v>2000</v>
      </c>
      <c r="X102" s="37">
        <v>0</v>
      </c>
      <c r="Y102" s="12">
        <v>0</v>
      </c>
      <c r="Z102" s="38">
        <v>0</v>
      </c>
      <c r="AA102" s="37">
        <v>0</v>
      </c>
      <c r="AB102" s="12">
        <v>0</v>
      </c>
      <c r="AC102" s="38">
        <v>0</v>
      </c>
      <c r="AD102" s="37">
        <v>0</v>
      </c>
      <c r="AE102" s="12">
        <v>0</v>
      </c>
      <c r="AF102" s="38">
        <v>0</v>
      </c>
      <c r="AG102" s="39">
        <v>0</v>
      </c>
      <c r="AH102" s="11">
        <v>0</v>
      </c>
      <c r="AI102" s="38">
        <v>0</v>
      </c>
      <c r="AJ102" s="39">
        <v>0</v>
      </c>
      <c r="AK102" s="11">
        <v>0</v>
      </c>
      <c r="AL102" s="38">
        <v>0</v>
      </c>
      <c r="AM102" s="39">
        <v>0</v>
      </c>
      <c r="AN102" s="11">
        <v>0</v>
      </c>
      <c r="AO102" s="38">
        <v>0</v>
      </c>
      <c r="AP102" s="37">
        <v>1</v>
      </c>
      <c r="AQ102" s="12">
        <v>4</v>
      </c>
      <c r="AR102" s="38">
        <f t="shared" si="320"/>
        <v>4000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9">
        <v>0</v>
      </c>
      <c r="BI102" s="11">
        <v>0</v>
      </c>
      <c r="BJ102" s="38">
        <v>0</v>
      </c>
      <c r="BK102" s="39">
        <v>0</v>
      </c>
      <c r="BL102" s="11">
        <v>0</v>
      </c>
      <c r="BM102" s="38">
        <v>0</v>
      </c>
      <c r="BN102" s="39">
        <v>0</v>
      </c>
      <c r="BO102" s="11">
        <v>0</v>
      </c>
      <c r="BP102" s="38">
        <v>0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0</v>
      </c>
      <c r="BX102" s="11">
        <v>0</v>
      </c>
      <c r="BY102" s="38">
        <v>0</v>
      </c>
      <c r="BZ102" s="39">
        <v>0</v>
      </c>
      <c r="CA102" s="11">
        <v>0</v>
      </c>
      <c r="CB102" s="38">
        <v>0</v>
      </c>
      <c r="CC102" s="39">
        <v>0</v>
      </c>
      <c r="CD102" s="11">
        <v>0</v>
      </c>
      <c r="CE102" s="38">
        <v>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7">
        <v>1</v>
      </c>
      <c r="DK102" s="12">
        <v>26</v>
      </c>
      <c r="DL102" s="38">
        <f t="shared" ref="DL102:DL106" si="328">DK102/DJ102*1000</f>
        <v>26000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6">
        <f t="shared" ref="DS102:DS122" si="329">C102+I102+R102+U102+AG102+AM102+AP102+AY102+BE102+BK102+BW102+CC102+CO102+CU102+CX102+DA102+DJ102+DP102</f>
        <v>3</v>
      </c>
      <c r="DT102" s="13">
        <f t="shared" ref="DT102:DT122" si="330">D102+J102+S102+V102+AH102+AN102+AQ102+AZ102+BF102+BL102+BX102+CD102+CP102+CV102+CY102+DB102+DK102+DQ102</f>
        <v>32</v>
      </c>
      <c r="DU102" s="4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48">
        <v>2011</v>
      </c>
      <c r="B103" s="49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0</v>
      </c>
      <c r="J103" s="11">
        <v>0</v>
      </c>
      <c r="K103" s="38">
        <v>0</v>
      </c>
      <c r="L103" s="39">
        <v>0</v>
      </c>
      <c r="M103" s="11">
        <v>0</v>
      </c>
      <c r="N103" s="38">
        <v>0</v>
      </c>
      <c r="O103" s="39">
        <v>0</v>
      </c>
      <c r="P103" s="11">
        <v>0</v>
      </c>
      <c r="Q103" s="38">
        <v>0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7">
        <v>0</v>
      </c>
      <c r="Y103" s="12">
        <v>0</v>
      </c>
      <c r="Z103" s="38">
        <v>0</v>
      </c>
      <c r="AA103" s="37">
        <v>0</v>
      </c>
      <c r="AB103" s="12">
        <v>0</v>
      </c>
      <c r="AC103" s="38">
        <v>0</v>
      </c>
      <c r="AD103" s="37">
        <v>0</v>
      </c>
      <c r="AE103" s="12">
        <v>0</v>
      </c>
      <c r="AF103" s="38">
        <v>0</v>
      </c>
      <c r="AG103" s="37">
        <v>17</v>
      </c>
      <c r="AH103" s="12">
        <v>90</v>
      </c>
      <c r="AI103" s="38">
        <f t="shared" si="319"/>
        <v>5294.1176470588234</v>
      </c>
      <c r="AJ103" s="39">
        <v>0</v>
      </c>
      <c r="AK103" s="11">
        <v>0</v>
      </c>
      <c r="AL103" s="38">
        <v>0</v>
      </c>
      <c r="AM103" s="37">
        <v>1</v>
      </c>
      <c r="AN103" s="12">
        <v>4</v>
      </c>
      <c r="AO103" s="38">
        <f t="shared" si="326"/>
        <v>4000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9">
        <v>0</v>
      </c>
      <c r="BI103" s="11">
        <v>0</v>
      </c>
      <c r="BJ103" s="38">
        <v>0</v>
      </c>
      <c r="BK103" s="39">
        <v>0</v>
      </c>
      <c r="BL103" s="11">
        <v>0</v>
      </c>
      <c r="BM103" s="38">
        <v>0</v>
      </c>
      <c r="BN103" s="39">
        <v>0</v>
      </c>
      <c r="BO103" s="11">
        <v>0</v>
      </c>
      <c r="BP103" s="38">
        <v>0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7">
        <v>12</v>
      </c>
      <c r="CM103" s="12">
        <v>94</v>
      </c>
      <c r="CN103" s="38">
        <f t="shared" ref="CN103" si="331">CM103/CL103*1000</f>
        <v>7833.333333333333</v>
      </c>
      <c r="CO103" s="37">
        <v>12</v>
      </c>
      <c r="CP103" s="12">
        <v>94</v>
      </c>
      <c r="CQ103" s="38">
        <f t="shared" ref="CQ103" si="332">CP103/CO103*1000</f>
        <v>7833.333333333333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6">
        <f t="shared" si="329"/>
        <v>30</v>
      </c>
      <c r="DT103" s="13">
        <f t="shared" si="330"/>
        <v>188</v>
      </c>
      <c r="DU103" s="4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48">
        <v>2011</v>
      </c>
      <c r="B104" s="49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0</v>
      </c>
      <c r="J104" s="11">
        <v>0</v>
      </c>
      <c r="K104" s="38">
        <v>0</v>
      </c>
      <c r="L104" s="39">
        <v>0</v>
      </c>
      <c r="M104" s="11">
        <v>0</v>
      </c>
      <c r="N104" s="38">
        <v>0</v>
      </c>
      <c r="O104" s="39">
        <v>0</v>
      </c>
      <c r="P104" s="11">
        <v>0</v>
      </c>
      <c r="Q104" s="38">
        <v>0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7">
        <v>0</v>
      </c>
      <c r="Y104" s="12">
        <v>0</v>
      </c>
      <c r="Z104" s="38">
        <v>0</v>
      </c>
      <c r="AA104" s="37">
        <v>0</v>
      </c>
      <c r="AB104" s="12">
        <v>0</v>
      </c>
      <c r="AC104" s="38">
        <v>0</v>
      </c>
      <c r="AD104" s="37">
        <v>0</v>
      </c>
      <c r="AE104" s="12">
        <v>0</v>
      </c>
      <c r="AF104" s="38">
        <v>0</v>
      </c>
      <c r="AG104" s="37">
        <v>21</v>
      </c>
      <c r="AH104" s="12">
        <v>125</v>
      </c>
      <c r="AI104" s="38">
        <f t="shared" si="319"/>
        <v>5952.3809523809523</v>
      </c>
      <c r="AJ104" s="39">
        <v>0</v>
      </c>
      <c r="AK104" s="11">
        <v>0</v>
      </c>
      <c r="AL104" s="38">
        <v>0</v>
      </c>
      <c r="AM104" s="39">
        <v>0</v>
      </c>
      <c r="AN104" s="11">
        <v>0</v>
      </c>
      <c r="AO104" s="38">
        <v>0</v>
      </c>
      <c r="AP104" s="37">
        <v>1</v>
      </c>
      <c r="AQ104" s="12">
        <v>3</v>
      </c>
      <c r="AR104" s="38">
        <f t="shared" si="320"/>
        <v>3000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9">
        <v>0</v>
      </c>
      <c r="BI104" s="11">
        <v>0</v>
      </c>
      <c r="BJ104" s="38">
        <v>0</v>
      </c>
      <c r="BK104" s="37">
        <v>1</v>
      </c>
      <c r="BL104" s="12">
        <v>20</v>
      </c>
      <c r="BM104" s="38">
        <f t="shared" si="324"/>
        <v>20000</v>
      </c>
      <c r="BN104" s="39">
        <v>0</v>
      </c>
      <c r="BO104" s="11">
        <v>0</v>
      </c>
      <c r="BP104" s="38">
        <v>0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0</v>
      </c>
      <c r="BX104" s="11">
        <v>0</v>
      </c>
      <c r="BY104" s="38">
        <v>0</v>
      </c>
      <c r="BZ104" s="39">
        <v>0</v>
      </c>
      <c r="CA104" s="11">
        <v>0</v>
      </c>
      <c r="CB104" s="38">
        <v>0</v>
      </c>
      <c r="CC104" s="39">
        <v>0</v>
      </c>
      <c r="CD104" s="11">
        <v>0</v>
      </c>
      <c r="CE104" s="38">
        <v>0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0</v>
      </c>
      <c r="CS104" s="11">
        <v>0</v>
      </c>
      <c r="CT104" s="38">
        <v>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v>0</v>
      </c>
      <c r="DD104" s="39">
        <v>0</v>
      </c>
      <c r="DE104" s="11">
        <v>0</v>
      </c>
      <c r="DF104" s="38">
        <v>0</v>
      </c>
      <c r="DG104" s="39">
        <v>0</v>
      </c>
      <c r="DH104" s="11">
        <v>0</v>
      </c>
      <c r="DI104" s="38">
        <v>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6">
        <f t="shared" si="329"/>
        <v>23</v>
      </c>
      <c r="DT104" s="13">
        <f t="shared" si="330"/>
        <v>148</v>
      </c>
      <c r="DU104" s="4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48">
        <v>2011</v>
      </c>
      <c r="B105" s="49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9">
        <v>0</v>
      </c>
      <c r="P105" s="11">
        <v>0</v>
      </c>
      <c r="Q105" s="38">
        <v>0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7">
        <v>0</v>
      </c>
      <c r="Y105" s="12">
        <v>0</v>
      </c>
      <c r="Z105" s="38">
        <v>0</v>
      </c>
      <c r="AA105" s="37">
        <v>0</v>
      </c>
      <c r="AB105" s="12">
        <v>0</v>
      </c>
      <c r="AC105" s="38">
        <v>0</v>
      </c>
      <c r="AD105" s="37">
        <v>0</v>
      </c>
      <c r="AE105" s="12">
        <v>0</v>
      </c>
      <c r="AF105" s="38">
        <v>0</v>
      </c>
      <c r="AG105" s="39">
        <v>0</v>
      </c>
      <c r="AH105" s="11">
        <v>0</v>
      </c>
      <c r="AI105" s="38">
        <v>0</v>
      </c>
      <c r="AJ105" s="39">
        <v>0</v>
      </c>
      <c r="AK105" s="11">
        <v>0</v>
      </c>
      <c r="AL105" s="38">
        <v>0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9">
        <v>0</v>
      </c>
      <c r="BI105" s="11">
        <v>0</v>
      </c>
      <c r="BJ105" s="38">
        <v>0</v>
      </c>
      <c r="BK105" s="39">
        <v>0</v>
      </c>
      <c r="BL105" s="11">
        <v>0</v>
      </c>
      <c r="BM105" s="38">
        <v>0</v>
      </c>
      <c r="BN105" s="39">
        <v>0</v>
      </c>
      <c r="BO105" s="11">
        <v>0</v>
      </c>
      <c r="BP105" s="38">
        <v>0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9">
        <v>0</v>
      </c>
      <c r="BX105" s="11">
        <v>0</v>
      </c>
      <c r="BY105" s="38">
        <v>0</v>
      </c>
      <c r="BZ105" s="39">
        <v>0</v>
      </c>
      <c r="CA105" s="11">
        <v>0</v>
      </c>
      <c r="CB105" s="38"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0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7">
        <v>1</v>
      </c>
      <c r="CY105" s="12">
        <v>2</v>
      </c>
      <c r="CZ105" s="38">
        <f t="shared" ref="CZ105:CZ108" si="333">CY105/CX105*1000</f>
        <v>2000</v>
      </c>
      <c r="DA105" s="39">
        <v>0</v>
      </c>
      <c r="DB105" s="11">
        <v>0</v>
      </c>
      <c r="DC105" s="38"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6">
        <f t="shared" si="329"/>
        <v>1</v>
      </c>
      <c r="DT105" s="13">
        <f t="shared" si="330"/>
        <v>2</v>
      </c>
      <c r="DU105" s="4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48">
        <v>2011</v>
      </c>
      <c r="B106" s="49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7">
        <v>0</v>
      </c>
      <c r="Y106" s="12">
        <v>0</v>
      </c>
      <c r="Z106" s="38">
        <v>0</v>
      </c>
      <c r="AA106" s="37">
        <v>0</v>
      </c>
      <c r="AB106" s="12">
        <v>0</v>
      </c>
      <c r="AC106" s="38">
        <v>0</v>
      </c>
      <c r="AD106" s="37">
        <v>0</v>
      </c>
      <c r="AE106" s="12">
        <v>0</v>
      </c>
      <c r="AF106" s="38">
        <v>0</v>
      </c>
      <c r="AG106" s="39">
        <v>0</v>
      </c>
      <c r="AH106" s="11">
        <v>0</v>
      </c>
      <c r="AI106" s="38">
        <v>0</v>
      </c>
      <c r="AJ106" s="39">
        <v>0</v>
      </c>
      <c r="AK106" s="11">
        <v>0</v>
      </c>
      <c r="AL106" s="38">
        <v>0</v>
      </c>
      <c r="AM106" s="37">
        <v>1</v>
      </c>
      <c r="AN106" s="12">
        <v>3</v>
      </c>
      <c r="AO106" s="38">
        <f t="shared" si="326"/>
        <v>3000</v>
      </c>
      <c r="AP106" s="37">
        <v>1</v>
      </c>
      <c r="AQ106" s="12">
        <v>5</v>
      </c>
      <c r="AR106" s="38">
        <f t="shared" si="320"/>
        <v>5000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9">
        <v>0</v>
      </c>
      <c r="BI106" s="11">
        <v>0</v>
      </c>
      <c r="BJ106" s="38">
        <v>0</v>
      </c>
      <c r="BK106" s="37">
        <v>1</v>
      </c>
      <c r="BL106" s="12">
        <v>11</v>
      </c>
      <c r="BM106" s="38">
        <f t="shared" si="324"/>
        <v>11000</v>
      </c>
      <c r="BN106" s="39">
        <v>0</v>
      </c>
      <c r="BO106" s="11">
        <v>0</v>
      </c>
      <c r="BP106" s="38">
        <v>0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0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7">
        <v>1</v>
      </c>
      <c r="DK106" s="12">
        <v>14</v>
      </c>
      <c r="DL106" s="38">
        <f t="shared" si="328"/>
        <v>14000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6">
        <f t="shared" si="329"/>
        <v>4</v>
      </c>
      <c r="DT106" s="13">
        <f t="shared" si="330"/>
        <v>33</v>
      </c>
      <c r="DU106" s="4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48">
        <v>2011</v>
      </c>
      <c r="B107" s="49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0</v>
      </c>
      <c r="J107" s="11">
        <v>0</v>
      </c>
      <c r="K107" s="38">
        <v>0</v>
      </c>
      <c r="L107" s="39">
        <v>0</v>
      </c>
      <c r="M107" s="11">
        <v>0</v>
      </c>
      <c r="N107" s="38">
        <v>0</v>
      </c>
      <c r="O107" s="39">
        <v>0</v>
      </c>
      <c r="P107" s="11">
        <v>0</v>
      </c>
      <c r="Q107" s="38">
        <v>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7">
        <v>0</v>
      </c>
      <c r="Y107" s="12">
        <v>0</v>
      </c>
      <c r="Z107" s="38">
        <v>0</v>
      </c>
      <c r="AA107" s="37">
        <v>0</v>
      </c>
      <c r="AB107" s="12">
        <v>0</v>
      </c>
      <c r="AC107" s="38">
        <v>0</v>
      </c>
      <c r="AD107" s="37">
        <v>0</v>
      </c>
      <c r="AE107" s="12">
        <v>0</v>
      </c>
      <c r="AF107" s="38">
        <v>0</v>
      </c>
      <c r="AG107" s="39">
        <v>0</v>
      </c>
      <c r="AH107" s="11">
        <v>0</v>
      </c>
      <c r="AI107" s="38">
        <v>0</v>
      </c>
      <c r="AJ107" s="39">
        <v>0</v>
      </c>
      <c r="AK107" s="11">
        <v>0</v>
      </c>
      <c r="AL107" s="38">
        <v>0</v>
      </c>
      <c r="AM107" s="39">
        <v>0</v>
      </c>
      <c r="AN107" s="11">
        <v>0</v>
      </c>
      <c r="AO107" s="38">
        <v>0</v>
      </c>
      <c r="AP107" s="37">
        <v>1</v>
      </c>
      <c r="AQ107" s="12">
        <v>5</v>
      </c>
      <c r="AR107" s="38">
        <f t="shared" si="320"/>
        <v>5000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9">
        <v>0</v>
      </c>
      <c r="BI107" s="11">
        <v>0</v>
      </c>
      <c r="BJ107" s="38">
        <v>0</v>
      </c>
      <c r="BK107" s="39">
        <v>0</v>
      </c>
      <c r="BL107" s="11">
        <v>0</v>
      </c>
      <c r="BM107" s="38">
        <v>0</v>
      </c>
      <c r="BN107" s="39">
        <v>0</v>
      </c>
      <c r="BO107" s="11">
        <v>0</v>
      </c>
      <c r="BP107" s="38">
        <v>0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0</v>
      </c>
      <c r="BX107" s="11">
        <v>0</v>
      </c>
      <c r="BY107" s="38">
        <v>0</v>
      </c>
      <c r="BZ107" s="39">
        <v>0</v>
      </c>
      <c r="CA107" s="11">
        <v>0</v>
      </c>
      <c r="CB107" s="38">
        <v>0</v>
      </c>
      <c r="CC107" s="39">
        <v>0</v>
      </c>
      <c r="CD107" s="11">
        <v>0</v>
      </c>
      <c r="CE107" s="38">
        <v>0</v>
      </c>
      <c r="CF107" s="39">
        <v>0</v>
      </c>
      <c r="CG107" s="11">
        <v>0</v>
      </c>
      <c r="CH107" s="38">
        <v>0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6">
        <f t="shared" si="329"/>
        <v>1</v>
      </c>
      <c r="DT107" s="13">
        <f t="shared" si="330"/>
        <v>5</v>
      </c>
      <c r="DU107" s="4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48">
        <v>2011</v>
      </c>
      <c r="B108" s="49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9">
        <v>0</v>
      </c>
      <c r="J108" s="11">
        <v>0</v>
      </c>
      <c r="K108" s="38">
        <v>0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7">
        <v>0</v>
      </c>
      <c r="Y108" s="12">
        <v>0</v>
      </c>
      <c r="Z108" s="38">
        <v>0</v>
      </c>
      <c r="AA108" s="37">
        <v>0</v>
      </c>
      <c r="AB108" s="12">
        <v>0</v>
      </c>
      <c r="AC108" s="38">
        <v>0</v>
      </c>
      <c r="AD108" s="37">
        <v>0</v>
      </c>
      <c r="AE108" s="12">
        <v>0</v>
      </c>
      <c r="AF108" s="38">
        <v>0</v>
      </c>
      <c r="AG108" s="39">
        <v>0</v>
      </c>
      <c r="AH108" s="11">
        <v>0</v>
      </c>
      <c r="AI108" s="38">
        <v>0</v>
      </c>
      <c r="AJ108" s="39">
        <v>0</v>
      </c>
      <c r="AK108" s="11">
        <v>0</v>
      </c>
      <c r="AL108" s="38">
        <v>0</v>
      </c>
      <c r="AM108" s="37">
        <v>1</v>
      </c>
      <c r="AN108" s="12">
        <v>8</v>
      </c>
      <c r="AO108" s="38">
        <f t="shared" si="326"/>
        <v>8000</v>
      </c>
      <c r="AP108" s="37">
        <v>1</v>
      </c>
      <c r="AQ108" s="12">
        <v>6</v>
      </c>
      <c r="AR108" s="38">
        <f t="shared" si="320"/>
        <v>6000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9">
        <v>0</v>
      </c>
      <c r="BI108" s="11">
        <v>0</v>
      </c>
      <c r="BJ108" s="38">
        <v>0</v>
      </c>
      <c r="BK108" s="37">
        <v>1</v>
      </c>
      <c r="BL108" s="12">
        <v>7</v>
      </c>
      <c r="BM108" s="38">
        <f t="shared" si="324"/>
        <v>7000</v>
      </c>
      <c r="BN108" s="39">
        <v>0</v>
      </c>
      <c r="BO108" s="11">
        <v>0</v>
      </c>
      <c r="BP108" s="38">
        <v>0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0</v>
      </c>
      <c r="BX108" s="11">
        <v>0</v>
      </c>
      <c r="BY108" s="38">
        <v>0</v>
      </c>
      <c r="BZ108" s="39">
        <v>0</v>
      </c>
      <c r="CA108" s="11">
        <v>0</v>
      </c>
      <c r="CB108" s="38">
        <v>0</v>
      </c>
      <c r="CC108" s="39">
        <v>0</v>
      </c>
      <c r="CD108" s="11">
        <v>0</v>
      </c>
      <c r="CE108" s="38">
        <v>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7">
        <v>1</v>
      </c>
      <c r="CY108" s="12">
        <v>8</v>
      </c>
      <c r="CZ108" s="38">
        <f t="shared" si="333"/>
        <v>8000</v>
      </c>
      <c r="DA108" s="39">
        <v>0</v>
      </c>
      <c r="DB108" s="11">
        <v>0</v>
      </c>
      <c r="DC108" s="38"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6">
        <f t="shared" si="329"/>
        <v>4</v>
      </c>
      <c r="DT108" s="13">
        <f t="shared" si="330"/>
        <v>29</v>
      </c>
      <c r="DU108" s="4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0"/>
      <c r="B109" s="51" t="s">
        <v>17</v>
      </c>
      <c r="C109" s="40">
        <f>SUM(C97:C108)</f>
        <v>1</v>
      </c>
      <c r="D109" s="32">
        <f>SUM(D97:D108)</f>
        <v>14</v>
      </c>
      <c r="E109" s="41"/>
      <c r="F109" s="40">
        <f>SUM(F97:F108)</f>
        <v>0</v>
      </c>
      <c r="G109" s="32">
        <f>SUM(G97:G108)</f>
        <v>0</v>
      </c>
      <c r="H109" s="41"/>
      <c r="I109" s="40">
        <f t="shared" ref="I109:J109" si="334">SUM(I97:I108)</f>
        <v>0</v>
      </c>
      <c r="J109" s="32">
        <f t="shared" si="334"/>
        <v>0</v>
      </c>
      <c r="K109" s="41"/>
      <c r="L109" s="40">
        <f t="shared" ref="L109:M109" si="335">SUM(L97:L108)</f>
        <v>0</v>
      </c>
      <c r="M109" s="32">
        <f t="shared" si="335"/>
        <v>0</v>
      </c>
      <c r="N109" s="41"/>
      <c r="O109" s="40">
        <f t="shared" ref="O109:P109" si="336">SUM(O97:O108)</f>
        <v>0</v>
      </c>
      <c r="P109" s="32">
        <f t="shared" si="336"/>
        <v>0</v>
      </c>
      <c r="Q109" s="41"/>
      <c r="R109" s="40">
        <f t="shared" ref="R109:S109" si="337">SUM(R97:R108)</f>
        <v>0</v>
      </c>
      <c r="S109" s="32">
        <f t="shared" si="337"/>
        <v>0</v>
      </c>
      <c r="T109" s="41"/>
      <c r="U109" s="40">
        <f t="shared" ref="U109:V109" si="338">SUM(U97:U108)</f>
        <v>3</v>
      </c>
      <c r="V109" s="32">
        <f t="shared" si="338"/>
        <v>8</v>
      </c>
      <c r="W109" s="41"/>
      <c r="X109" s="40">
        <f t="shared" ref="X109:Y109" si="339">SUM(X97:X108)</f>
        <v>0</v>
      </c>
      <c r="Y109" s="32">
        <f t="shared" si="339"/>
        <v>0</v>
      </c>
      <c r="Z109" s="41"/>
      <c r="AA109" s="40">
        <f t="shared" ref="AA109:AB109" si="340">SUM(AA97:AA108)</f>
        <v>0</v>
      </c>
      <c r="AB109" s="32">
        <f t="shared" si="340"/>
        <v>0</v>
      </c>
      <c r="AC109" s="41"/>
      <c r="AD109" s="40">
        <f t="shared" ref="AD109:AE109" si="341">SUM(AD97:AD108)</f>
        <v>0</v>
      </c>
      <c r="AE109" s="32">
        <f t="shared" si="341"/>
        <v>0</v>
      </c>
      <c r="AF109" s="41"/>
      <c r="AG109" s="40">
        <f t="shared" ref="AG109:AH109" si="342">SUM(AG97:AG108)</f>
        <v>78</v>
      </c>
      <c r="AH109" s="32">
        <f t="shared" si="342"/>
        <v>446</v>
      </c>
      <c r="AI109" s="41"/>
      <c r="AJ109" s="40">
        <f t="shared" ref="AJ109:AK109" si="343">SUM(AJ97:AJ108)</f>
        <v>0</v>
      </c>
      <c r="AK109" s="32">
        <f t="shared" si="343"/>
        <v>0</v>
      </c>
      <c r="AL109" s="41"/>
      <c r="AM109" s="40">
        <f t="shared" ref="AM109:AN109" si="344">SUM(AM97:AM108)</f>
        <v>8</v>
      </c>
      <c r="AN109" s="32">
        <f t="shared" si="344"/>
        <v>224</v>
      </c>
      <c r="AO109" s="41"/>
      <c r="AP109" s="40">
        <f t="shared" ref="AP109:AQ109" si="345">SUM(AP97:AP108)</f>
        <v>8</v>
      </c>
      <c r="AQ109" s="32">
        <f t="shared" si="345"/>
        <v>31</v>
      </c>
      <c r="AR109" s="41"/>
      <c r="AS109" s="40">
        <f t="shared" ref="AS109:AT109" si="346">SUM(AS97:AS108)</f>
        <v>0</v>
      </c>
      <c r="AT109" s="32">
        <f t="shared" si="346"/>
        <v>0</v>
      </c>
      <c r="AU109" s="41"/>
      <c r="AV109" s="40">
        <f t="shared" ref="AV109:AW109" si="347">SUM(AV97:AV108)</f>
        <v>0</v>
      </c>
      <c r="AW109" s="32">
        <f t="shared" si="347"/>
        <v>0</v>
      </c>
      <c r="AX109" s="41"/>
      <c r="AY109" s="40">
        <f t="shared" ref="AY109:AZ109" si="348">SUM(AY97:AY108)</f>
        <v>8</v>
      </c>
      <c r="AZ109" s="32">
        <f t="shared" si="348"/>
        <v>107</v>
      </c>
      <c r="BA109" s="41"/>
      <c r="BB109" s="40">
        <f t="shared" ref="BB109:BC109" si="349">SUM(BB97:BB108)</f>
        <v>0</v>
      </c>
      <c r="BC109" s="32">
        <f t="shared" si="349"/>
        <v>0</v>
      </c>
      <c r="BD109" s="41"/>
      <c r="BE109" s="40">
        <f t="shared" ref="BE109:BF109" si="350">SUM(BE97:BE108)</f>
        <v>0</v>
      </c>
      <c r="BF109" s="32">
        <f t="shared" si="350"/>
        <v>0</v>
      </c>
      <c r="BG109" s="41"/>
      <c r="BH109" s="40">
        <v>0</v>
      </c>
      <c r="BI109" s="32">
        <v>0</v>
      </c>
      <c r="BJ109" s="41"/>
      <c r="BK109" s="40">
        <f t="shared" ref="BK109:BL109" si="351">SUM(BK97:BK108)</f>
        <v>5</v>
      </c>
      <c r="BL109" s="32">
        <f t="shared" si="351"/>
        <v>55</v>
      </c>
      <c r="BM109" s="41"/>
      <c r="BN109" s="40">
        <f t="shared" ref="BN109:BO109" si="352">SUM(BN97:BN108)</f>
        <v>0</v>
      </c>
      <c r="BO109" s="32">
        <f t="shared" si="352"/>
        <v>0</v>
      </c>
      <c r="BP109" s="41"/>
      <c r="BQ109" s="40">
        <f t="shared" ref="BQ109:BR109" si="353">SUM(BQ97:BQ108)</f>
        <v>0</v>
      </c>
      <c r="BR109" s="32">
        <f t="shared" si="353"/>
        <v>0</v>
      </c>
      <c r="BS109" s="41"/>
      <c r="BT109" s="40">
        <f t="shared" ref="BT109:BU109" si="354">SUM(BT97:BT108)</f>
        <v>0</v>
      </c>
      <c r="BU109" s="32">
        <f t="shared" si="354"/>
        <v>0</v>
      </c>
      <c r="BV109" s="41"/>
      <c r="BW109" s="40">
        <f t="shared" ref="BW109:BX109" si="355">SUM(BW97:BW108)</f>
        <v>0</v>
      </c>
      <c r="BX109" s="32">
        <f t="shared" si="355"/>
        <v>0</v>
      </c>
      <c r="BY109" s="41"/>
      <c r="BZ109" s="40">
        <f t="shared" ref="BZ109:CA109" si="356">SUM(BZ97:BZ108)</f>
        <v>0</v>
      </c>
      <c r="CA109" s="32">
        <f t="shared" si="356"/>
        <v>0</v>
      </c>
      <c r="CB109" s="41"/>
      <c r="CC109" s="40">
        <f t="shared" ref="CC109:CD109" si="357">SUM(CC97:CC108)</f>
        <v>0</v>
      </c>
      <c r="CD109" s="32">
        <f t="shared" si="357"/>
        <v>0</v>
      </c>
      <c r="CE109" s="41"/>
      <c r="CF109" s="40">
        <f t="shared" ref="CF109:CG109" si="358">SUM(CF97:CF108)</f>
        <v>0</v>
      </c>
      <c r="CG109" s="32">
        <f t="shared" si="358"/>
        <v>0</v>
      </c>
      <c r="CH109" s="41"/>
      <c r="CI109" s="40">
        <f t="shared" ref="CI109:CJ109" si="359">SUM(CI97:CI108)</f>
        <v>0</v>
      </c>
      <c r="CJ109" s="32">
        <f t="shared" si="359"/>
        <v>0</v>
      </c>
      <c r="CK109" s="41"/>
      <c r="CL109" s="40">
        <f t="shared" ref="CL109:CM109" si="360">SUM(CL97:CL108)</f>
        <v>12</v>
      </c>
      <c r="CM109" s="32">
        <f t="shared" si="360"/>
        <v>94</v>
      </c>
      <c r="CN109" s="41"/>
      <c r="CO109" s="40">
        <f t="shared" ref="CO109:CP109" si="361">SUM(CO97:CO108)</f>
        <v>12</v>
      </c>
      <c r="CP109" s="32">
        <f t="shared" si="361"/>
        <v>94</v>
      </c>
      <c r="CQ109" s="41"/>
      <c r="CR109" s="40">
        <v>0</v>
      </c>
      <c r="CS109" s="32">
        <v>0</v>
      </c>
      <c r="CT109" s="41"/>
      <c r="CU109" s="40">
        <f t="shared" ref="CU109:CV109" si="362">SUM(CU97:CU108)</f>
        <v>0</v>
      </c>
      <c r="CV109" s="32">
        <f t="shared" si="362"/>
        <v>0</v>
      </c>
      <c r="CW109" s="41"/>
      <c r="CX109" s="40">
        <f t="shared" ref="CX109:CY109" si="363">SUM(CX97:CX108)</f>
        <v>2</v>
      </c>
      <c r="CY109" s="32">
        <f t="shared" si="363"/>
        <v>10</v>
      </c>
      <c r="CZ109" s="41"/>
      <c r="DA109" s="40">
        <f t="shared" ref="DA109:DB109" si="364">SUM(DA97:DA108)</f>
        <v>0</v>
      </c>
      <c r="DB109" s="32">
        <f t="shared" si="364"/>
        <v>0</v>
      </c>
      <c r="DC109" s="41"/>
      <c r="DD109" s="40">
        <f t="shared" ref="DD109:DE109" si="365">SUM(DD97:DD108)</f>
        <v>0</v>
      </c>
      <c r="DE109" s="32">
        <f t="shared" si="365"/>
        <v>0</v>
      </c>
      <c r="DF109" s="41"/>
      <c r="DG109" s="40">
        <f t="shared" ref="DG109:DH109" si="366">SUM(DG97:DG108)</f>
        <v>0</v>
      </c>
      <c r="DH109" s="32">
        <f t="shared" si="366"/>
        <v>0</v>
      </c>
      <c r="DI109" s="41"/>
      <c r="DJ109" s="40">
        <f t="shared" ref="DJ109:DK109" si="367">SUM(DJ97:DJ108)</f>
        <v>2</v>
      </c>
      <c r="DK109" s="32">
        <f t="shared" si="367"/>
        <v>40</v>
      </c>
      <c r="DL109" s="41"/>
      <c r="DM109" s="40">
        <f t="shared" ref="DM109:DN109" si="368">SUM(DM97:DM108)</f>
        <v>22</v>
      </c>
      <c r="DN109" s="32">
        <f t="shared" si="368"/>
        <v>171</v>
      </c>
      <c r="DO109" s="41"/>
      <c r="DP109" s="40">
        <f t="shared" ref="DP109:DQ109" si="369">SUM(DP97:DP108)</f>
        <v>0</v>
      </c>
      <c r="DQ109" s="32">
        <f t="shared" si="369"/>
        <v>0</v>
      </c>
      <c r="DR109" s="41"/>
      <c r="DS109" s="33">
        <f t="shared" si="329"/>
        <v>127</v>
      </c>
      <c r="DT109" s="34">
        <f t="shared" si="330"/>
        <v>1029</v>
      </c>
      <c r="DU109" s="4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48">
        <v>2012</v>
      </c>
      <c r="B110" s="49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9">
        <v>0</v>
      </c>
      <c r="P110" s="11">
        <v>0</v>
      </c>
      <c r="Q110" s="38">
        <v>0</v>
      </c>
      <c r="R110" s="39">
        <v>0</v>
      </c>
      <c r="S110" s="11">
        <v>0</v>
      </c>
      <c r="T110" s="38">
        <v>0</v>
      </c>
      <c r="U110" s="37">
        <v>2</v>
      </c>
      <c r="V110" s="12">
        <v>13</v>
      </c>
      <c r="W110" s="38">
        <f t="shared" ref="W110" si="370">V110/U110*1000</f>
        <v>6500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9">
        <v>0</v>
      </c>
      <c r="AK110" s="11">
        <v>0</v>
      </c>
      <c r="AL110" s="38">
        <v>0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9">
        <v>0</v>
      </c>
      <c r="BI110" s="11">
        <v>0</v>
      </c>
      <c r="BJ110" s="38">
        <v>0</v>
      </c>
      <c r="BK110" s="37">
        <v>1</v>
      </c>
      <c r="BL110" s="12">
        <v>12</v>
      </c>
      <c r="BM110" s="38">
        <f t="shared" ref="BM110:BM121" si="371">BL110/BK110*1000</f>
        <v>12000</v>
      </c>
      <c r="BN110" s="39">
        <v>0</v>
      </c>
      <c r="BO110" s="11">
        <v>0</v>
      </c>
      <c r="BP110" s="38">
        <v>0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9">
        <v>0</v>
      </c>
      <c r="DK110" s="11">
        <v>0</v>
      </c>
      <c r="DL110" s="38">
        <v>0</v>
      </c>
      <c r="DM110" s="39">
        <v>0</v>
      </c>
      <c r="DN110" s="11">
        <v>0</v>
      </c>
      <c r="DO110" s="38">
        <v>0</v>
      </c>
      <c r="DP110" s="39">
        <v>0</v>
      </c>
      <c r="DQ110" s="11">
        <v>0</v>
      </c>
      <c r="DR110" s="38">
        <v>0</v>
      </c>
      <c r="DS110" s="6">
        <f t="shared" si="329"/>
        <v>3</v>
      </c>
      <c r="DT110" s="13">
        <f t="shared" si="330"/>
        <v>25</v>
      </c>
      <c r="DU110" s="4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48">
        <v>2012</v>
      </c>
      <c r="B111" s="49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0</v>
      </c>
      <c r="K111" s="38">
        <v>0</v>
      </c>
      <c r="L111" s="39">
        <v>0</v>
      </c>
      <c r="M111" s="11">
        <v>0</v>
      </c>
      <c r="N111" s="38">
        <v>0</v>
      </c>
      <c r="O111" s="39">
        <v>0</v>
      </c>
      <c r="P111" s="11">
        <v>0</v>
      </c>
      <c r="Q111" s="38">
        <v>0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9">
        <v>0</v>
      </c>
      <c r="AK111" s="11">
        <v>0</v>
      </c>
      <c r="AL111" s="38">
        <v>0</v>
      </c>
      <c r="AM111" s="39">
        <v>0</v>
      </c>
      <c r="AN111" s="11">
        <v>0</v>
      </c>
      <c r="AO111" s="38">
        <v>0</v>
      </c>
      <c r="AP111" s="37">
        <v>1</v>
      </c>
      <c r="AQ111" s="12">
        <v>4</v>
      </c>
      <c r="AR111" s="38">
        <f t="shared" ref="AR111:AR121" si="372">AQ111/AP111*1000</f>
        <v>4000</v>
      </c>
      <c r="AS111" s="39">
        <v>0</v>
      </c>
      <c r="AT111" s="11">
        <v>0</v>
      </c>
      <c r="AU111" s="38">
        <v>0</v>
      </c>
      <c r="AV111" s="37">
        <v>0</v>
      </c>
      <c r="AW111" s="12">
        <v>0</v>
      </c>
      <c r="AX111" s="38">
        <v>0</v>
      </c>
      <c r="AY111" s="37">
        <v>1</v>
      </c>
      <c r="AZ111" s="12">
        <v>6</v>
      </c>
      <c r="BA111" s="38">
        <f t="shared" ref="BA111" si="373">AZ111/AY111*1000</f>
        <v>6000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9">
        <v>0</v>
      </c>
      <c r="BI111" s="11">
        <v>0</v>
      </c>
      <c r="BJ111" s="38">
        <v>0</v>
      </c>
      <c r="BK111" s="39">
        <v>0</v>
      </c>
      <c r="BL111" s="11">
        <v>0</v>
      </c>
      <c r="BM111" s="38">
        <v>0</v>
      </c>
      <c r="BN111" s="39">
        <v>0</v>
      </c>
      <c r="BO111" s="11">
        <v>0</v>
      </c>
      <c r="BP111" s="38">
        <v>0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0</v>
      </c>
      <c r="BY111" s="38">
        <v>0</v>
      </c>
      <c r="BZ111" s="39">
        <v>0</v>
      </c>
      <c r="CA111" s="11">
        <v>0</v>
      </c>
      <c r="CB111" s="38">
        <v>0</v>
      </c>
      <c r="CC111" s="39">
        <v>0</v>
      </c>
      <c r="CD111" s="11">
        <v>0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0</v>
      </c>
      <c r="DI111" s="38">
        <v>0</v>
      </c>
      <c r="DJ111" s="37">
        <v>56</v>
      </c>
      <c r="DK111" s="12">
        <v>285</v>
      </c>
      <c r="DL111" s="38">
        <f t="shared" ref="DL111:DL117" si="374">DK111/DJ111*1000</f>
        <v>5089.2857142857147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6">
        <f t="shared" si="329"/>
        <v>58</v>
      </c>
      <c r="DT111" s="13">
        <f t="shared" si="330"/>
        <v>295</v>
      </c>
      <c r="DU111" s="4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48">
        <v>2012</v>
      </c>
      <c r="B112" s="49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0</v>
      </c>
      <c r="J112" s="11">
        <v>0</v>
      </c>
      <c r="K112" s="38">
        <v>0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7">
        <v>1</v>
      </c>
      <c r="V112" s="12">
        <v>3</v>
      </c>
      <c r="W112" s="38">
        <f t="shared" ref="W112" si="375">V112/U112*1000</f>
        <v>3000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v>0</v>
      </c>
      <c r="AD112" s="39">
        <v>0</v>
      </c>
      <c r="AE112" s="11">
        <v>0</v>
      </c>
      <c r="AF112" s="38">
        <v>0</v>
      </c>
      <c r="AG112" s="37">
        <v>3</v>
      </c>
      <c r="AH112" s="12">
        <v>70</v>
      </c>
      <c r="AI112" s="38">
        <f t="shared" ref="AI112:AI119" si="376">AH112/AG112*1000</f>
        <v>23333.333333333332</v>
      </c>
      <c r="AJ112" s="39">
        <v>0</v>
      </c>
      <c r="AK112" s="11">
        <v>0</v>
      </c>
      <c r="AL112" s="38">
        <v>0</v>
      </c>
      <c r="AM112" s="39">
        <v>0</v>
      </c>
      <c r="AN112" s="11">
        <v>0</v>
      </c>
      <c r="AO112" s="38">
        <v>0</v>
      </c>
      <c r="AP112" s="37">
        <v>1</v>
      </c>
      <c r="AQ112" s="12">
        <v>8</v>
      </c>
      <c r="AR112" s="38">
        <f t="shared" si="372"/>
        <v>8000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9">
        <v>0</v>
      </c>
      <c r="BC112" s="11">
        <v>0</v>
      </c>
      <c r="BD112" s="38">
        <v>0</v>
      </c>
      <c r="BE112" s="37">
        <v>1</v>
      </c>
      <c r="BF112" s="12">
        <v>57</v>
      </c>
      <c r="BG112" s="38">
        <f t="shared" ref="BG112" si="377">BF112/BE112*1000</f>
        <v>57000</v>
      </c>
      <c r="BH112" s="37">
        <v>0</v>
      </c>
      <c r="BI112" s="12">
        <v>0</v>
      </c>
      <c r="BJ112" s="38">
        <v>0</v>
      </c>
      <c r="BK112" s="37">
        <v>1</v>
      </c>
      <c r="BL112" s="12">
        <v>11</v>
      </c>
      <c r="BM112" s="38">
        <f t="shared" si="371"/>
        <v>11000</v>
      </c>
      <c r="BN112" s="39">
        <v>0</v>
      </c>
      <c r="BO112" s="11">
        <v>0</v>
      </c>
      <c r="BP112" s="38">
        <v>0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0</v>
      </c>
      <c r="BX112" s="11">
        <v>0</v>
      </c>
      <c r="BY112" s="38">
        <v>0</v>
      </c>
      <c r="BZ112" s="39">
        <v>0</v>
      </c>
      <c r="CA112" s="11">
        <v>0</v>
      </c>
      <c r="CB112" s="38">
        <v>0</v>
      </c>
      <c r="CC112" s="39">
        <v>0</v>
      </c>
      <c r="CD112" s="11">
        <v>0</v>
      </c>
      <c r="CE112" s="38">
        <v>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7">
        <v>1</v>
      </c>
      <c r="CY112" s="12">
        <v>5</v>
      </c>
      <c r="CZ112" s="38">
        <f t="shared" ref="CZ112:CZ121" si="378">CY112/CX112*1000</f>
        <v>5000</v>
      </c>
      <c r="DA112" s="39">
        <v>0</v>
      </c>
      <c r="DB112" s="11">
        <v>0</v>
      </c>
      <c r="DC112" s="38"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1</v>
      </c>
      <c r="DK112" s="12">
        <v>6</v>
      </c>
      <c r="DL112" s="38">
        <f t="shared" si="374"/>
        <v>6000</v>
      </c>
      <c r="DM112" s="39">
        <v>0</v>
      </c>
      <c r="DN112" s="11">
        <v>0</v>
      </c>
      <c r="DO112" s="38">
        <v>0</v>
      </c>
      <c r="DP112" s="39">
        <v>0</v>
      </c>
      <c r="DQ112" s="11">
        <v>0</v>
      </c>
      <c r="DR112" s="38">
        <v>0</v>
      </c>
      <c r="DS112" s="6">
        <f t="shared" si="329"/>
        <v>9</v>
      </c>
      <c r="DT112" s="13">
        <f t="shared" si="330"/>
        <v>160</v>
      </c>
      <c r="DU112" s="4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48">
        <v>2012</v>
      </c>
      <c r="B113" s="49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9">
        <v>0</v>
      </c>
      <c r="P113" s="11">
        <v>0</v>
      </c>
      <c r="Q113" s="38">
        <v>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v>0</v>
      </c>
      <c r="AD113" s="39">
        <v>0</v>
      </c>
      <c r="AE113" s="11">
        <v>0</v>
      </c>
      <c r="AF113" s="38">
        <v>0</v>
      </c>
      <c r="AG113" s="37">
        <v>5</v>
      </c>
      <c r="AH113" s="12">
        <v>99</v>
      </c>
      <c r="AI113" s="38">
        <f t="shared" si="376"/>
        <v>19800</v>
      </c>
      <c r="AJ113" s="39">
        <v>0</v>
      </c>
      <c r="AK113" s="11">
        <v>0</v>
      </c>
      <c r="AL113" s="38">
        <v>0</v>
      </c>
      <c r="AM113" s="37">
        <v>1</v>
      </c>
      <c r="AN113" s="12">
        <v>5</v>
      </c>
      <c r="AO113" s="38">
        <f t="shared" ref="AO113:AO116" si="379">AN113/AM113*1000</f>
        <v>5000</v>
      </c>
      <c r="AP113" s="37">
        <v>4</v>
      </c>
      <c r="AQ113" s="12">
        <v>29</v>
      </c>
      <c r="AR113" s="38">
        <f t="shared" si="372"/>
        <v>7250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9">
        <v>0</v>
      </c>
      <c r="BI113" s="11">
        <v>0</v>
      </c>
      <c r="BJ113" s="38">
        <v>0</v>
      </c>
      <c r="BK113" s="37">
        <v>1</v>
      </c>
      <c r="BL113" s="12">
        <v>15</v>
      </c>
      <c r="BM113" s="38">
        <f t="shared" si="371"/>
        <v>15000</v>
      </c>
      <c r="BN113" s="39">
        <v>0</v>
      </c>
      <c r="BO113" s="11">
        <v>0</v>
      </c>
      <c r="BP113" s="38">
        <v>0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9">
        <v>0</v>
      </c>
      <c r="BX113" s="11">
        <v>0</v>
      </c>
      <c r="BY113" s="38">
        <v>0</v>
      </c>
      <c r="BZ113" s="39">
        <v>0</v>
      </c>
      <c r="CA113" s="11">
        <v>0</v>
      </c>
      <c r="CB113" s="38">
        <v>0</v>
      </c>
      <c r="CC113" s="39">
        <v>0</v>
      </c>
      <c r="CD113" s="11">
        <v>0</v>
      </c>
      <c r="CE113" s="38">
        <v>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7">
        <v>1</v>
      </c>
      <c r="CY113" s="12">
        <v>8</v>
      </c>
      <c r="CZ113" s="38">
        <f t="shared" si="378"/>
        <v>8000</v>
      </c>
      <c r="DA113" s="39">
        <v>0</v>
      </c>
      <c r="DB113" s="11">
        <v>0</v>
      </c>
      <c r="DC113" s="38"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9">
        <v>0</v>
      </c>
      <c r="DK113" s="11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6">
        <f t="shared" si="329"/>
        <v>12</v>
      </c>
      <c r="DT113" s="13">
        <f t="shared" si="330"/>
        <v>156</v>
      </c>
      <c r="DU113" s="4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48">
        <v>2012</v>
      </c>
      <c r="B114" s="49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9">
        <v>0</v>
      </c>
      <c r="P114" s="11">
        <v>0</v>
      </c>
      <c r="Q114" s="38">
        <v>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v>0</v>
      </c>
      <c r="AD114" s="39">
        <v>0</v>
      </c>
      <c r="AE114" s="11">
        <v>0</v>
      </c>
      <c r="AF114" s="38">
        <v>0</v>
      </c>
      <c r="AG114" s="37">
        <v>4</v>
      </c>
      <c r="AH114" s="12">
        <v>97</v>
      </c>
      <c r="AI114" s="38">
        <f t="shared" si="376"/>
        <v>24250</v>
      </c>
      <c r="AJ114" s="39">
        <v>0</v>
      </c>
      <c r="AK114" s="11">
        <v>0</v>
      </c>
      <c r="AL114" s="38">
        <v>0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9">
        <v>0</v>
      </c>
      <c r="BI114" s="11">
        <v>0</v>
      </c>
      <c r="BJ114" s="38">
        <v>0</v>
      </c>
      <c r="BK114" s="37">
        <v>3</v>
      </c>
      <c r="BL114" s="12">
        <v>47</v>
      </c>
      <c r="BM114" s="38">
        <f t="shared" si="371"/>
        <v>15666.666666666666</v>
      </c>
      <c r="BN114" s="39">
        <v>0</v>
      </c>
      <c r="BO114" s="11">
        <v>0</v>
      </c>
      <c r="BP114" s="38">
        <v>0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v>0</v>
      </c>
      <c r="CC114" s="39">
        <v>0</v>
      </c>
      <c r="CD114" s="11">
        <v>0</v>
      </c>
      <c r="CE114" s="38">
        <v>0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0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7">
        <v>1</v>
      </c>
      <c r="DB114" s="12">
        <v>2</v>
      </c>
      <c r="DC114" s="38">
        <f t="shared" ref="DC114:DC117" si="380">DB114/DA114*1000</f>
        <v>2000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9">
        <v>0</v>
      </c>
      <c r="DK114" s="11">
        <v>0</v>
      </c>
      <c r="DL114" s="38">
        <v>0</v>
      </c>
      <c r="DM114" s="39">
        <v>0</v>
      </c>
      <c r="DN114" s="11">
        <v>0</v>
      </c>
      <c r="DO114" s="38">
        <v>0</v>
      </c>
      <c r="DP114" s="39">
        <v>0</v>
      </c>
      <c r="DQ114" s="11">
        <v>0</v>
      </c>
      <c r="DR114" s="38">
        <v>0</v>
      </c>
      <c r="DS114" s="6">
        <f t="shared" si="329"/>
        <v>8</v>
      </c>
      <c r="DT114" s="13">
        <f t="shared" si="330"/>
        <v>146</v>
      </c>
      <c r="DU114" s="4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48">
        <v>2012</v>
      </c>
      <c r="B115" s="49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9">
        <v>0</v>
      </c>
      <c r="P115" s="11">
        <v>0</v>
      </c>
      <c r="Q115" s="38">
        <v>0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9">
        <v>0</v>
      </c>
      <c r="AK115" s="11">
        <v>0</v>
      </c>
      <c r="AL115" s="38">
        <v>0</v>
      </c>
      <c r="AM115" s="37">
        <v>1</v>
      </c>
      <c r="AN115" s="12">
        <v>17</v>
      </c>
      <c r="AO115" s="38">
        <f t="shared" si="379"/>
        <v>17000</v>
      </c>
      <c r="AP115" s="37">
        <v>1</v>
      </c>
      <c r="AQ115" s="12">
        <v>1</v>
      </c>
      <c r="AR115" s="38">
        <f t="shared" si="372"/>
        <v>1000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9">
        <v>0</v>
      </c>
      <c r="BI115" s="11">
        <v>0</v>
      </c>
      <c r="BJ115" s="38">
        <v>0</v>
      </c>
      <c r="BK115" s="39">
        <v>0</v>
      </c>
      <c r="BL115" s="11">
        <v>0</v>
      </c>
      <c r="BM115" s="38">
        <v>0</v>
      </c>
      <c r="BN115" s="39">
        <v>0</v>
      </c>
      <c r="BO115" s="11">
        <v>0</v>
      </c>
      <c r="BP115" s="38">
        <v>0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0</v>
      </c>
      <c r="CS115" s="11">
        <v>0</v>
      </c>
      <c r="CT115" s="38">
        <v>0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0</v>
      </c>
      <c r="DI115" s="38">
        <v>0</v>
      </c>
      <c r="DJ115" s="39">
        <v>0</v>
      </c>
      <c r="DK115" s="11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6">
        <f t="shared" si="329"/>
        <v>2</v>
      </c>
      <c r="DT115" s="13">
        <f t="shared" si="330"/>
        <v>18</v>
      </c>
      <c r="DU115" s="4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48">
        <v>2012</v>
      </c>
      <c r="B116" s="49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0</v>
      </c>
      <c r="P116" s="11">
        <v>0</v>
      </c>
      <c r="Q116" s="38">
        <v>0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0</v>
      </c>
      <c r="AK116" s="11">
        <v>0</v>
      </c>
      <c r="AL116" s="38">
        <v>0</v>
      </c>
      <c r="AM116" s="39">
        <v>1</v>
      </c>
      <c r="AN116" s="11">
        <v>0</v>
      </c>
      <c r="AO116" s="38">
        <f t="shared" si="379"/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0</v>
      </c>
      <c r="BI116" s="11">
        <v>0</v>
      </c>
      <c r="BJ116" s="38">
        <v>0</v>
      </c>
      <c r="BK116" s="39">
        <v>2</v>
      </c>
      <c r="BL116" s="11">
        <v>40</v>
      </c>
      <c r="BM116" s="38">
        <f t="shared" si="371"/>
        <v>20000</v>
      </c>
      <c r="BN116" s="39">
        <v>0</v>
      </c>
      <c r="BO116" s="11">
        <v>0</v>
      </c>
      <c r="BP116" s="38">
        <v>0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0</v>
      </c>
      <c r="BX116" s="11">
        <v>0</v>
      </c>
      <c r="BY116" s="38">
        <v>0</v>
      </c>
      <c r="BZ116" s="39">
        <v>0</v>
      </c>
      <c r="CA116" s="11">
        <v>0</v>
      </c>
      <c r="CB116" s="38">
        <v>0</v>
      </c>
      <c r="CC116" s="39">
        <v>0</v>
      </c>
      <c r="CD116" s="11">
        <v>0</v>
      </c>
      <c r="CE116" s="38">
        <v>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1</v>
      </c>
      <c r="CY116" s="11">
        <v>5</v>
      </c>
      <c r="CZ116" s="38">
        <f t="shared" si="378"/>
        <v>5000</v>
      </c>
      <c r="DA116" s="39">
        <v>0</v>
      </c>
      <c r="DB116" s="11">
        <v>0</v>
      </c>
      <c r="DC116" s="38"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9">
        <v>0</v>
      </c>
      <c r="DK116" s="11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6">
        <f t="shared" si="329"/>
        <v>4</v>
      </c>
      <c r="DT116" s="13">
        <f t="shared" si="330"/>
        <v>45</v>
      </c>
      <c r="DU116" s="4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48">
        <v>2012</v>
      </c>
      <c r="B117" s="49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3</v>
      </c>
      <c r="J117" s="11">
        <v>87</v>
      </c>
      <c r="K117" s="38">
        <f t="shared" ref="K117" si="381">J117/I117*1000</f>
        <v>29000</v>
      </c>
      <c r="L117" s="39">
        <v>0</v>
      </c>
      <c r="M117" s="11">
        <v>0</v>
      </c>
      <c r="N117" s="38">
        <v>0</v>
      </c>
      <c r="O117" s="39">
        <v>0</v>
      </c>
      <c r="P117" s="11">
        <v>0</v>
      </c>
      <c r="Q117" s="38">
        <v>0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0</v>
      </c>
      <c r="AK117" s="11">
        <v>0</v>
      </c>
      <c r="AL117" s="38">
        <v>0</v>
      </c>
      <c r="AM117" s="39">
        <v>0</v>
      </c>
      <c r="AN117" s="11">
        <v>0</v>
      </c>
      <c r="AO117" s="38">
        <v>0</v>
      </c>
      <c r="AP117" s="39">
        <v>2</v>
      </c>
      <c r="AQ117" s="11">
        <v>9</v>
      </c>
      <c r="AR117" s="38">
        <f t="shared" si="372"/>
        <v>4500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0</v>
      </c>
      <c r="BI117" s="11">
        <v>0</v>
      </c>
      <c r="BJ117" s="38">
        <v>0</v>
      </c>
      <c r="BK117" s="39">
        <v>1</v>
      </c>
      <c r="BL117" s="11">
        <v>19</v>
      </c>
      <c r="BM117" s="38">
        <f t="shared" si="371"/>
        <v>19000</v>
      </c>
      <c r="BN117" s="39">
        <v>0</v>
      </c>
      <c r="BO117" s="11">
        <v>0</v>
      </c>
      <c r="BP117" s="38">
        <v>0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0</v>
      </c>
      <c r="BX117" s="11">
        <v>0</v>
      </c>
      <c r="BY117" s="38">
        <v>0</v>
      </c>
      <c r="BZ117" s="39">
        <v>0</v>
      </c>
      <c r="CA117" s="11">
        <v>0</v>
      </c>
      <c r="CB117" s="38"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2</v>
      </c>
      <c r="DB117" s="11">
        <v>48</v>
      </c>
      <c r="DC117" s="38">
        <f t="shared" si="380"/>
        <v>24000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9">
        <v>1</v>
      </c>
      <c r="DK117" s="11">
        <v>7</v>
      </c>
      <c r="DL117" s="38">
        <f t="shared" si="374"/>
        <v>7000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6">
        <f t="shared" si="329"/>
        <v>9</v>
      </c>
      <c r="DT117" s="13">
        <f t="shared" si="330"/>
        <v>170</v>
      </c>
      <c r="DU117" s="4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48">
        <v>2012</v>
      </c>
      <c r="B118" s="49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0</v>
      </c>
      <c r="P118" s="11">
        <v>0</v>
      </c>
      <c r="Q118" s="38">
        <v>0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0</v>
      </c>
      <c r="AK118" s="11">
        <v>0</v>
      </c>
      <c r="AL118" s="38">
        <v>0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0</v>
      </c>
      <c r="BI118" s="11">
        <v>0</v>
      </c>
      <c r="BJ118" s="38">
        <v>0</v>
      </c>
      <c r="BK118" s="39">
        <v>1</v>
      </c>
      <c r="BL118" s="11">
        <v>2</v>
      </c>
      <c r="BM118" s="38">
        <f t="shared" si="371"/>
        <v>2000</v>
      </c>
      <c r="BN118" s="39">
        <v>0</v>
      </c>
      <c r="BO118" s="11">
        <v>0</v>
      </c>
      <c r="BP118" s="38">
        <v>0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0</v>
      </c>
      <c r="CS118" s="11">
        <v>0</v>
      </c>
      <c r="CT118" s="38">
        <v>0</v>
      </c>
      <c r="CU118" s="39">
        <v>0</v>
      </c>
      <c r="CV118" s="11">
        <v>0</v>
      </c>
      <c r="CW118" s="38">
        <v>0</v>
      </c>
      <c r="CX118" s="39">
        <v>1</v>
      </c>
      <c r="CY118" s="11">
        <v>5</v>
      </c>
      <c r="CZ118" s="38">
        <f t="shared" si="378"/>
        <v>5000</v>
      </c>
      <c r="DA118" s="39">
        <v>0</v>
      </c>
      <c r="DB118" s="11">
        <v>0</v>
      </c>
      <c r="DC118" s="38"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9">
        <v>0</v>
      </c>
      <c r="DK118" s="11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6">
        <f t="shared" si="329"/>
        <v>2</v>
      </c>
      <c r="DT118" s="13">
        <f t="shared" si="330"/>
        <v>7</v>
      </c>
      <c r="DU118" s="4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48">
        <v>2012</v>
      </c>
      <c r="B119" s="49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0</v>
      </c>
      <c r="P119" s="11">
        <v>0</v>
      </c>
      <c r="Q119" s="38">
        <v>0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v>0</v>
      </c>
      <c r="AD119" s="39">
        <v>0</v>
      </c>
      <c r="AE119" s="11">
        <v>0</v>
      </c>
      <c r="AF119" s="38">
        <v>0</v>
      </c>
      <c r="AG119" s="39">
        <v>1</v>
      </c>
      <c r="AH119" s="11">
        <v>22</v>
      </c>
      <c r="AI119" s="38">
        <f t="shared" si="376"/>
        <v>22000</v>
      </c>
      <c r="AJ119" s="39">
        <v>0</v>
      </c>
      <c r="AK119" s="11">
        <v>0</v>
      </c>
      <c r="AL119" s="38">
        <v>0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0</v>
      </c>
      <c r="BI119" s="11">
        <v>0</v>
      </c>
      <c r="BJ119" s="38">
        <v>0</v>
      </c>
      <c r="BK119" s="39">
        <v>0</v>
      </c>
      <c r="BL119" s="11">
        <v>0</v>
      </c>
      <c r="BM119" s="38">
        <v>0</v>
      </c>
      <c r="BN119" s="39">
        <v>0</v>
      </c>
      <c r="BO119" s="11">
        <v>0</v>
      </c>
      <c r="BP119" s="38">
        <v>0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1</v>
      </c>
      <c r="BX119" s="11">
        <v>16</v>
      </c>
      <c r="BY119" s="38">
        <f t="shared" ref="BY119" si="382">BX119/BW119*1000</f>
        <v>16000</v>
      </c>
      <c r="BZ119" s="39">
        <v>0</v>
      </c>
      <c r="CA119" s="11">
        <v>0</v>
      </c>
      <c r="CB119" s="38">
        <v>0</v>
      </c>
      <c r="CC119" s="39">
        <v>0</v>
      </c>
      <c r="CD119" s="11">
        <v>0</v>
      </c>
      <c r="CE119" s="38">
        <v>0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9">
        <v>0</v>
      </c>
      <c r="DK119" s="11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6">
        <f t="shared" si="329"/>
        <v>2</v>
      </c>
      <c r="DT119" s="13">
        <f t="shared" si="330"/>
        <v>38</v>
      </c>
      <c r="DU119" s="4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48">
        <v>2012</v>
      </c>
      <c r="B120" s="49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0</v>
      </c>
      <c r="J120" s="11">
        <v>0</v>
      </c>
      <c r="K120" s="38">
        <v>0</v>
      </c>
      <c r="L120" s="39">
        <v>0</v>
      </c>
      <c r="M120" s="11">
        <v>0</v>
      </c>
      <c r="N120" s="38">
        <v>0</v>
      </c>
      <c r="O120" s="39">
        <v>0</v>
      </c>
      <c r="P120" s="11">
        <v>0</v>
      </c>
      <c r="Q120" s="38">
        <v>0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0</v>
      </c>
      <c r="AK120" s="11">
        <v>0</v>
      </c>
      <c r="AL120" s="38">
        <v>0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0</v>
      </c>
      <c r="BI120" s="11">
        <v>0</v>
      </c>
      <c r="BJ120" s="38">
        <v>0</v>
      </c>
      <c r="BK120" s="39">
        <v>1</v>
      </c>
      <c r="BL120" s="11">
        <v>10</v>
      </c>
      <c r="BM120" s="38">
        <f t="shared" si="371"/>
        <v>10000</v>
      </c>
      <c r="BN120" s="39">
        <v>0</v>
      </c>
      <c r="BO120" s="11">
        <v>0</v>
      </c>
      <c r="BP120" s="38">
        <v>0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v>0</v>
      </c>
      <c r="CC120" s="39">
        <v>1</v>
      </c>
      <c r="CD120" s="11">
        <v>17</v>
      </c>
      <c r="CE120" s="38">
        <f t="shared" ref="CE120" si="383">CD120/CC120*1000</f>
        <v>17000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9">
        <v>0</v>
      </c>
      <c r="DK120" s="11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6">
        <f t="shared" si="329"/>
        <v>2</v>
      </c>
      <c r="DT120" s="13">
        <f t="shared" si="330"/>
        <v>27</v>
      </c>
      <c r="DU120" s="4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48">
        <v>2012</v>
      </c>
      <c r="B121" s="49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0</v>
      </c>
      <c r="P121" s="11">
        <v>0</v>
      </c>
      <c r="Q121" s="38">
        <v>0</v>
      </c>
      <c r="R121" s="39">
        <v>0</v>
      </c>
      <c r="S121" s="11">
        <v>0</v>
      </c>
      <c r="T121" s="38">
        <v>0</v>
      </c>
      <c r="U121" s="39">
        <v>2</v>
      </c>
      <c r="V121" s="11">
        <v>13</v>
      </c>
      <c r="W121" s="38">
        <f t="shared" ref="W121" si="384">V121/U121*1000</f>
        <v>6500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0</v>
      </c>
      <c r="AK121" s="11">
        <v>0</v>
      </c>
      <c r="AL121" s="38">
        <v>0</v>
      </c>
      <c r="AM121" s="39">
        <v>0</v>
      </c>
      <c r="AN121" s="11">
        <v>0</v>
      </c>
      <c r="AO121" s="38">
        <v>0</v>
      </c>
      <c r="AP121" s="39">
        <v>1</v>
      </c>
      <c r="AQ121" s="11">
        <v>3</v>
      </c>
      <c r="AR121" s="38">
        <f t="shared" si="372"/>
        <v>3000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0</v>
      </c>
      <c r="BI121" s="11">
        <v>0</v>
      </c>
      <c r="BJ121" s="38">
        <v>0</v>
      </c>
      <c r="BK121" s="39">
        <v>1</v>
      </c>
      <c r="BL121" s="11">
        <v>29</v>
      </c>
      <c r="BM121" s="38">
        <f t="shared" si="371"/>
        <v>29000</v>
      </c>
      <c r="BN121" s="39">
        <v>0</v>
      </c>
      <c r="BO121" s="11">
        <v>0</v>
      </c>
      <c r="BP121" s="38">
        <v>0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1</v>
      </c>
      <c r="CY121" s="11">
        <v>4</v>
      </c>
      <c r="CZ121" s="38">
        <f t="shared" si="378"/>
        <v>4000</v>
      </c>
      <c r="DA121" s="39">
        <v>0</v>
      </c>
      <c r="DB121" s="11">
        <v>0</v>
      </c>
      <c r="DC121" s="38"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9">
        <v>0</v>
      </c>
      <c r="DK121" s="11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6">
        <f t="shared" si="329"/>
        <v>5</v>
      </c>
      <c r="DT121" s="13">
        <f t="shared" si="330"/>
        <v>49</v>
      </c>
      <c r="DU121" s="4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0"/>
      <c r="B122" s="51" t="s">
        <v>17</v>
      </c>
      <c r="C122" s="40">
        <f t="shared" ref="C122:D122" si="385">SUM(C110:C121)</f>
        <v>0</v>
      </c>
      <c r="D122" s="32">
        <f t="shared" si="385"/>
        <v>0</v>
      </c>
      <c r="E122" s="41"/>
      <c r="F122" s="40">
        <f>SUM(F110:F121)</f>
        <v>0</v>
      </c>
      <c r="G122" s="32">
        <f>SUM(G110:G121)</f>
        <v>0</v>
      </c>
      <c r="H122" s="41"/>
      <c r="I122" s="40">
        <f t="shared" ref="I122:J122" si="386">SUM(I110:I121)</f>
        <v>3</v>
      </c>
      <c r="J122" s="32">
        <f t="shared" si="386"/>
        <v>87</v>
      </c>
      <c r="K122" s="41"/>
      <c r="L122" s="40">
        <f t="shared" ref="L122:M122" si="387">SUM(L110:L121)</f>
        <v>0</v>
      </c>
      <c r="M122" s="32">
        <f t="shared" si="387"/>
        <v>0</v>
      </c>
      <c r="N122" s="41"/>
      <c r="O122" s="40">
        <f t="shared" ref="O122:P122" si="388">SUM(O110:O121)</f>
        <v>0</v>
      </c>
      <c r="P122" s="32">
        <f t="shared" si="388"/>
        <v>0</v>
      </c>
      <c r="Q122" s="41"/>
      <c r="R122" s="40">
        <f t="shared" ref="R122:S122" si="389">SUM(R110:R121)</f>
        <v>0</v>
      </c>
      <c r="S122" s="32">
        <f t="shared" si="389"/>
        <v>0</v>
      </c>
      <c r="T122" s="41"/>
      <c r="U122" s="40">
        <f t="shared" ref="U122:V122" si="390">SUM(U110:U121)</f>
        <v>5</v>
      </c>
      <c r="V122" s="32">
        <f t="shared" si="390"/>
        <v>29</v>
      </c>
      <c r="W122" s="41"/>
      <c r="X122" s="40">
        <f t="shared" ref="X122:Y122" si="391">SUM(X110:X121)</f>
        <v>0</v>
      </c>
      <c r="Y122" s="32">
        <f t="shared" si="391"/>
        <v>0</v>
      </c>
      <c r="Z122" s="41"/>
      <c r="AA122" s="40">
        <f t="shared" ref="AA122:AB122" si="392">SUM(AA110:AA121)</f>
        <v>0</v>
      </c>
      <c r="AB122" s="32">
        <f t="shared" si="392"/>
        <v>0</v>
      </c>
      <c r="AC122" s="41"/>
      <c r="AD122" s="40">
        <f t="shared" ref="AD122:AE122" si="393">SUM(AD110:AD121)</f>
        <v>0</v>
      </c>
      <c r="AE122" s="32">
        <f t="shared" si="393"/>
        <v>0</v>
      </c>
      <c r="AF122" s="41"/>
      <c r="AG122" s="40">
        <f t="shared" ref="AG122:AH122" si="394">SUM(AG110:AG121)</f>
        <v>13</v>
      </c>
      <c r="AH122" s="32">
        <f t="shared" si="394"/>
        <v>288</v>
      </c>
      <c r="AI122" s="41"/>
      <c r="AJ122" s="40">
        <f t="shared" ref="AJ122:AK122" si="395">SUM(AJ110:AJ121)</f>
        <v>0</v>
      </c>
      <c r="AK122" s="32">
        <f t="shared" si="395"/>
        <v>0</v>
      </c>
      <c r="AL122" s="41"/>
      <c r="AM122" s="40">
        <f t="shared" ref="AM122:AN122" si="396">SUM(AM110:AM121)</f>
        <v>3</v>
      </c>
      <c r="AN122" s="32">
        <f t="shared" si="396"/>
        <v>22</v>
      </c>
      <c r="AO122" s="41"/>
      <c r="AP122" s="40">
        <f t="shared" ref="AP122:AQ122" si="397">SUM(AP110:AP121)</f>
        <v>10</v>
      </c>
      <c r="AQ122" s="32">
        <f t="shared" si="397"/>
        <v>54</v>
      </c>
      <c r="AR122" s="41"/>
      <c r="AS122" s="40">
        <f t="shared" ref="AS122:AT122" si="398">SUM(AS110:AS121)</f>
        <v>0</v>
      </c>
      <c r="AT122" s="32">
        <f t="shared" si="398"/>
        <v>0</v>
      </c>
      <c r="AU122" s="41"/>
      <c r="AV122" s="40">
        <f t="shared" ref="AV122:AW122" si="399">SUM(AV110:AV121)</f>
        <v>0</v>
      </c>
      <c r="AW122" s="32">
        <f t="shared" si="399"/>
        <v>0</v>
      </c>
      <c r="AX122" s="41"/>
      <c r="AY122" s="40">
        <f t="shared" ref="AY122:AZ122" si="400">SUM(AY110:AY121)</f>
        <v>1</v>
      </c>
      <c r="AZ122" s="32">
        <f t="shared" si="400"/>
        <v>6</v>
      </c>
      <c r="BA122" s="41"/>
      <c r="BB122" s="40">
        <f t="shared" ref="BB122:BC122" si="401">SUM(BB110:BB121)</f>
        <v>0</v>
      </c>
      <c r="BC122" s="32">
        <f t="shared" si="401"/>
        <v>0</v>
      </c>
      <c r="BD122" s="41"/>
      <c r="BE122" s="40">
        <f t="shared" ref="BE122:BF122" si="402">SUM(BE110:BE121)</f>
        <v>1</v>
      </c>
      <c r="BF122" s="32">
        <f t="shared" si="402"/>
        <v>57</v>
      </c>
      <c r="BG122" s="41"/>
      <c r="BH122" s="40">
        <v>0</v>
      </c>
      <c r="BI122" s="32">
        <v>0</v>
      </c>
      <c r="BJ122" s="41"/>
      <c r="BK122" s="40">
        <f t="shared" ref="BK122:BL122" si="403">SUM(BK110:BK121)</f>
        <v>12</v>
      </c>
      <c r="BL122" s="32">
        <f t="shared" si="403"/>
        <v>185</v>
      </c>
      <c r="BM122" s="41"/>
      <c r="BN122" s="40">
        <f t="shared" ref="BN122:BO122" si="404">SUM(BN110:BN121)</f>
        <v>0</v>
      </c>
      <c r="BO122" s="32">
        <f t="shared" si="404"/>
        <v>0</v>
      </c>
      <c r="BP122" s="41"/>
      <c r="BQ122" s="40">
        <f t="shared" ref="BQ122:BR122" si="405">SUM(BQ110:BQ121)</f>
        <v>0</v>
      </c>
      <c r="BR122" s="32">
        <f t="shared" si="405"/>
        <v>0</v>
      </c>
      <c r="BS122" s="41"/>
      <c r="BT122" s="40">
        <f t="shared" ref="BT122:BU122" si="406">SUM(BT110:BT121)</f>
        <v>0</v>
      </c>
      <c r="BU122" s="32">
        <f t="shared" si="406"/>
        <v>0</v>
      </c>
      <c r="BV122" s="41"/>
      <c r="BW122" s="40">
        <f t="shared" ref="BW122:BX122" si="407">SUM(BW110:BW121)</f>
        <v>1</v>
      </c>
      <c r="BX122" s="32">
        <f t="shared" si="407"/>
        <v>16</v>
      </c>
      <c r="BY122" s="41"/>
      <c r="BZ122" s="40">
        <f t="shared" ref="BZ122:CA122" si="408">SUM(BZ110:BZ121)</f>
        <v>0</v>
      </c>
      <c r="CA122" s="32">
        <f t="shared" si="408"/>
        <v>0</v>
      </c>
      <c r="CB122" s="41"/>
      <c r="CC122" s="40">
        <f t="shared" ref="CC122:CD122" si="409">SUM(CC110:CC121)</f>
        <v>1</v>
      </c>
      <c r="CD122" s="32">
        <f t="shared" si="409"/>
        <v>17</v>
      </c>
      <c r="CE122" s="41"/>
      <c r="CF122" s="40">
        <f t="shared" ref="CF122:CG122" si="410">SUM(CF110:CF121)</f>
        <v>0</v>
      </c>
      <c r="CG122" s="32">
        <f t="shared" si="410"/>
        <v>0</v>
      </c>
      <c r="CH122" s="41"/>
      <c r="CI122" s="40">
        <f t="shared" ref="CI122:CJ122" si="411">SUM(CI110:CI121)</f>
        <v>0</v>
      </c>
      <c r="CJ122" s="32">
        <f t="shared" si="411"/>
        <v>0</v>
      </c>
      <c r="CK122" s="41"/>
      <c r="CL122" s="40">
        <f t="shared" ref="CL122:CM122" si="412">SUM(CL110:CL121)</f>
        <v>0</v>
      </c>
      <c r="CM122" s="32">
        <f t="shared" si="412"/>
        <v>0</v>
      </c>
      <c r="CN122" s="41"/>
      <c r="CO122" s="40">
        <f t="shared" ref="CO122:CP122" si="413">SUM(CO110:CO121)</f>
        <v>0</v>
      </c>
      <c r="CP122" s="32">
        <f t="shared" si="413"/>
        <v>0</v>
      </c>
      <c r="CQ122" s="41"/>
      <c r="CR122" s="40">
        <v>0</v>
      </c>
      <c r="CS122" s="32">
        <v>0</v>
      </c>
      <c r="CT122" s="41"/>
      <c r="CU122" s="40">
        <f t="shared" ref="CU122:CV122" si="414">SUM(CU110:CU121)</f>
        <v>0</v>
      </c>
      <c r="CV122" s="32">
        <f t="shared" si="414"/>
        <v>0</v>
      </c>
      <c r="CW122" s="41"/>
      <c r="CX122" s="40">
        <f t="shared" ref="CX122:CY122" si="415">SUM(CX110:CX121)</f>
        <v>5</v>
      </c>
      <c r="CY122" s="32">
        <f t="shared" si="415"/>
        <v>27</v>
      </c>
      <c r="CZ122" s="41"/>
      <c r="DA122" s="40">
        <f t="shared" ref="DA122:DB122" si="416">SUM(DA110:DA121)</f>
        <v>3</v>
      </c>
      <c r="DB122" s="32">
        <f t="shared" si="416"/>
        <v>50</v>
      </c>
      <c r="DC122" s="41"/>
      <c r="DD122" s="40">
        <f t="shared" ref="DD122:DE122" si="417">SUM(DD110:DD121)</f>
        <v>0</v>
      </c>
      <c r="DE122" s="32">
        <f t="shared" si="417"/>
        <v>0</v>
      </c>
      <c r="DF122" s="41"/>
      <c r="DG122" s="40">
        <f t="shared" ref="DG122:DH122" si="418">SUM(DG110:DG121)</f>
        <v>0</v>
      </c>
      <c r="DH122" s="32">
        <f t="shared" si="418"/>
        <v>0</v>
      </c>
      <c r="DI122" s="41"/>
      <c r="DJ122" s="40">
        <f t="shared" ref="DJ122:DK122" si="419">SUM(DJ110:DJ121)</f>
        <v>58</v>
      </c>
      <c r="DK122" s="32">
        <f t="shared" si="419"/>
        <v>298</v>
      </c>
      <c r="DL122" s="41"/>
      <c r="DM122" s="40">
        <f t="shared" ref="DM122:DN122" si="420">SUM(DM110:DM121)</f>
        <v>0</v>
      </c>
      <c r="DN122" s="32">
        <f t="shared" si="420"/>
        <v>0</v>
      </c>
      <c r="DO122" s="41"/>
      <c r="DP122" s="40">
        <f t="shared" ref="DP122:DQ122" si="421">SUM(DP110:DP121)</f>
        <v>0</v>
      </c>
      <c r="DQ122" s="32">
        <f t="shared" si="421"/>
        <v>0</v>
      </c>
      <c r="DR122" s="41"/>
      <c r="DS122" s="33">
        <f t="shared" si="329"/>
        <v>116</v>
      </c>
      <c r="DT122" s="34">
        <f t="shared" si="330"/>
        <v>1136</v>
      </c>
      <c r="DU122" s="4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48">
        <v>2013</v>
      </c>
      <c r="B123" s="49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0</v>
      </c>
      <c r="M123" s="11">
        <v>0</v>
      </c>
      <c r="N123" s="38">
        <v>0</v>
      </c>
      <c r="O123" s="39">
        <v>0</v>
      </c>
      <c r="P123" s="11">
        <v>0</v>
      </c>
      <c r="Q123" s="38">
        <v>0</v>
      </c>
      <c r="R123" s="39">
        <v>0</v>
      </c>
      <c r="S123" s="11">
        <v>0</v>
      </c>
      <c r="T123" s="38">
        <v>0</v>
      </c>
      <c r="U123" s="39">
        <v>1</v>
      </c>
      <c r="V123" s="11">
        <v>3</v>
      </c>
      <c r="W123" s="38">
        <f t="shared" ref="W123" si="422">V123/U123*1000</f>
        <v>3000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9">
        <v>0</v>
      </c>
      <c r="AK123" s="11">
        <v>0</v>
      </c>
      <c r="AL123" s="38">
        <v>0</v>
      </c>
      <c r="AM123" s="39">
        <v>0</v>
      </c>
      <c r="AN123" s="11">
        <v>0</v>
      </c>
      <c r="AO123" s="38">
        <v>0</v>
      </c>
      <c r="AP123" s="39">
        <v>1</v>
      </c>
      <c r="AQ123" s="11">
        <v>13</v>
      </c>
      <c r="AR123" s="38">
        <f t="shared" ref="AR123:AR128" si="423">AQ123/AP123*1000</f>
        <v>13000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1</v>
      </c>
      <c r="AZ123" s="11">
        <v>24</v>
      </c>
      <c r="BA123" s="38">
        <f t="shared" ref="BA123" si="424">AZ123/AY123*1000</f>
        <v>24000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9">
        <v>0</v>
      </c>
      <c r="BI123" s="11">
        <v>0</v>
      </c>
      <c r="BJ123" s="38">
        <v>0</v>
      </c>
      <c r="BK123" s="39">
        <v>0</v>
      </c>
      <c r="BL123" s="11">
        <v>0</v>
      </c>
      <c r="BM123" s="38">
        <v>0</v>
      </c>
      <c r="BN123" s="39">
        <v>0</v>
      </c>
      <c r="BO123" s="11">
        <v>0</v>
      </c>
      <c r="BP123" s="38">
        <v>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v>0</v>
      </c>
      <c r="CC123" s="39">
        <v>0</v>
      </c>
      <c r="CD123" s="11">
        <v>0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0</v>
      </c>
      <c r="CS123" s="11">
        <v>0</v>
      </c>
      <c r="CT123" s="38">
        <v>0</v>
      </c>
      <c r="CU123" s="39">
        <v>0</v>
      </c>
      <c r="CV123" s="11">
        <v>0</v>
      </c>
      <c r="CW123" s="38">
        <v>0</v>
      </c>
      <c r="CX123" s="39">
        <v>1</v>
      </c>
      <c r="CY123" s="11">
        <v>3</v>
      </c>
      <c r="CZ123" s="38">
        <f t="shared" ref="CZ123" si="425">CY123/CX123*1000</f>
        <v>3000</v>
      </c>
      <c r="DA123" s="39">
        <v>0</v>
      </c>
      <c r="DB123" s="11">
        <v>0</v>
      </c>
      <c r="DC123" s="38"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9">
        <v>0</v>
      </c>
      <c r="DK123" s="11">
        <v>0</v>
      </c>
      <c r="DL123" s="38">
        <v>0</v>
      </c>
      <c r="DM123" s="39">
        <v>0</v>
      </c>
      <c r="DN123" s="11">
        <v>0</v>
      </c>
      <c r="DO123" s="38">
        <v>0</v>
      </c>
      <c r="DP123" s="39">
        <v>0</v>
      </c>
      <c r="DQ123" s="11">
        <v>0</v>
      </c>
      <c r="DR123" s="38">
        <v>0</v>
      </c>
      <c r="DS123" s="6">
        <f t="shared" ref="DS123:DS135" si="426">C123+I123+R123+U123+AG123+AM123+AP123+AY123+BE123+BK123+BW123+CC123+CO123+CU123+CX123+DA123+DJ123+DP123+BB123+O123</f>
        <v>4</v>
      </c>
      <c r="DT123" s="14">
        <f t="shared" ref="DT123:DT135" si="427">D123+J123+S123+V123+AH123+AN123+AQ123+AZ123+BF123+BL123+BX123+CD123+CP123+CV123+CY123+DB123+DK123+DQ123+BC123+P123</f>
        <v>43</v>
      </c>
    </row>
    <row r="124" spans="1:212" x14ac:dyDescent="0.3">
      <c r="A124" s="48">
        <v>2013</v>
      </c>
      <c r="B124" s="49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9">
        <v>0</v>
      </c>
      <c r="P124" s="11">
        <v>0</v>
      </c>
      <c r="Q124" s="38">
        <v>0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9">
        <v>0</v>
      </c>
      <c r="AK124" s="11">
        <v>0</v>
      </c>
      <c r="AL124" s="38">
        <v>0</v>
      </c>
      <c r="AM124" s="39">
        <v>1</v>
      </c>
      <c r="AN124" s="11">
        <v>8</v>
      </c>
      <c r="AO124" s="38">
        <f t="shared" ref="AO124:AO126" si="428">AN124/AM124*1000</f>
        <v>8000</v>
      </c>
      <c r="AP124" s="39">
        <v>4</v>
      </c>
      <c r="AQ124" s="11">
        <v>42</v>
      </c>
      <c r="AR124" s="38">
        <f t="shared" si="423"/>
        <v>10500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9">
        <v>0</v>
      </c>
      <c r="BI124" s="11">
        <v>0</v>
      </c>
      <c r="BJ124" s="38">
        <v>0</v>
      </c>
      <c r="BK124" s="39">
        <v>1</v>
      </c>
      <c r="BL124" s="11">
        <v>19</v>
      </c>
      <c r="BM124" s="38">
        <f t="shared" ref="BM124:BM128" si="429">BL124/BK124*1000</f>
        <v>19000</v>
      </c>
      <c r="BN124" s="39">
        <v>0</v>
      </c>
      <c r="BO124" s="11">
        <v>0</v>
      </c>
      <c r="BP124" s="38">
        <v>0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0</v>
      </c>
      <c r="BY124" s="38">
        <v>0</v>
      </c>
      <c r="BZ124" s="39">
        <v>0</v>
      </c>
      <c r="CA124" s="11">
        <v>0</v>
      </c>
      <c r="CB124" s="38">
        <v>0</v>
      </c>
      <c r="CC124" s="39">
        <v>0</v>
      </c>
      <c r="CD124" s="11">
        <v>0</v>
      </c>
      <c r="CE124" s="38">
        <v>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0</v>
      </c>
      <c r="CS124" s="11">
        <v>0</v>
      </c>
      <c r="CT124" s="38">
        <v>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v>0</v>
      </c>
      <c r="DD124" s="39">
        <v>0</v>
      </c>
      <c r="DE124" s="11">
        <v>0</v>
      </c>
      <c r="DF124" s="38">
        <v>0</v>
      </c>
      <c r="DG124" s="39">
        <v>0</v>
      </c>
      <c r="DH124" s="11">
        <v>0</v>
      </c>
      <c r="DI124" s="38">
        <v>0</v>
      </c>
      <c r="DJ124" s="39">
        <v>0</v>
      </c>
      <c r="DK124" s="11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6">
        <f t="shared" si="426"/>
        <v>6</v>
      </c>
      <c r="DT124" s="14">
        <f t="shared" si="427"/>
        <v>69</v>
      </c>
    </row>
    <row r="125" spans="1:212" x14ac:dyDescent="0.3">
      <c r="A125" s="48">
        <v>2013</v>
      </c>
      <c r="B125" s="49" t="s">
        <v>7</v>
      </c>
      <c r="C125" s="39">
        <v>0</v>
      </c>
      <c r="D125" s="11">
        <v>0</v>
      </c>
      <c r="E125" s="38">
        <v>0</v>
      </c>
      <c r="F125" s="39">
        <v>0</v>
      </c>
      <c r="G125" s="11">
        <v>0</v>
      </c>
      <c r="H125" s="38">
        <v>0</v>
      </c>
      <c r="I125" s="39">
        <v>0</v>
      </c>
      <c r="J125" s="11">
        <v>0</v>
      </c>
      <c r="K125" s="38">
        <v>0</v>
      </c>
      <c r="L125" s="39">
        <v>0</v>
      </c>
      <c r="M125" s="11">
        <v>0</v>
      </c>
      <c r="N125" s="38">
        <v>0</v>
      </c>
      <c r="O125" s="39">
        <v>0</v>
      </c>
      <c r="P125" s="11">
        <v>0</v>
      </c>
      <c r="Q125" s="38">
        <v>0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v>0</v>
      </c>
      <c r="AD125" s="39">
        <v>0</v>
      </c>
      <c r="AE125" s="11">
        <v>0</v>
      </c>
      <c r="AF125" s="38">
        <v>0</v>
      </c>
      <c r="AG125" s="39">
        <v>0</v>
      </c>
      <c r="AH125" s="11">
        <v>0</v>
      </c>
      <c r="AI125" s="38">
        <v>0</v>
      </c>
      <c r="AJ125" s="39">
        <v>0</v>
      </c>
      <c r="AK125" s="11">
        <v>0</v>
      </c>
      <c r="AL125" s="38">
        <v>0</v>
      </c>
      <c r="AM125" s="39">
        <v>0</v>
      </c>
      <c r="AN125" s="11">
        <v>0</v>
      </c>
      <c r="AO125" s="38">
        <v>0</v>
      </c>
      <c r="AP125" s="39">
        <v>1</v>
      </c>
      <c r="AQ125" s="11">
        <v>6</v>
      </c>
      <c r="AR125" s="38">
        <f t="shared" si="423"/>
        <v>6000</v>
      </c>
      <c r="AS125" s="39">
        <v>0</v>
      </c>
      <c r="AT125" s="11">
        <v>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9">
        <v>0</v>
      </c>
      <c r="BI125" s="11">
        <v>0</v>
      </c>
      <c r="BJ125" s="38">
        <v>0</v>
      </c>
      <c r="BK125" s="39">
        <v>3</v>
      </c>
      <c r="BL125" s="11">
        <v>47</v>
      </c>
      <c r="BM125" s="38">
        <f t="shared" si="429"/>
        <v>15666.666666666666</v>
      </c>
      <c r="BN125" s="39">
        <v>0</v>
      </c>
      <c r="BO125" s="11">
        <v>0</v>
      </c>
      <c r="BP125" s="38">
        <v>0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0</v>
      </c>
      <c r="BX125" s="11">
        <v>0</v>
      </c>
      <c r="BY125" s="38">
        <v>0</v>
      </c>
      <c r="BZ125" s="39">
        <v>0</v>
      </c>
      <c r="CA125" s="11">
        <v>0</v>
      </c>
      <c r="CB125" s="38"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v>0</v>
      </c>
      <c r="DD125" s="39">
        <v>0</v>
      </c>
      <c r="DE125" s="11">
        <v>0</v>
      </c>
      <c r="DF125" s="38">
        <v>0</v>
      </c>
      <c r="DG125" s="39">
        <v>0</v>
      </c>
      <c r="DH125" s="11">
        <v>0</v>
      </c>
      <c r="DI125" s="38">
        <v>0</v>
      </c>
      <c r="DJ125" s="39">
        <v>0</v>
      </c>
      <c r="DK125" s="11">
        <v>0</v>
      </c>
      <c r="DL125" s="38">
        <v>0</v>
      </c>
      <c r="DM125" s="39">
        <v>0</v>
      </c>
      <c r="DN125" s="11">
        <v>0</v>
      </c>
      <c r="DO125" s="38">
        <v>0</v>
      </c>
      <c r="DP125" s="39">
        <v>0</v>
      </c>
      <c r="DQ125" s="11">
        <v>0</v>
      </c>
      <c r="DR125" s="38">
        <v>0</v>
      </c>
      <c r="DS125" s="6">
        <f t="shared" si="426"/>
        <v>4</v>
      </c>
      <c r="DT125" s="14">
        <f t="shared" si="427"/>
        <v>53</v>
      </c>
    </row>
    <row r="126" spans="1:212" x14ac:dyDescent="0.3">
      <c r="A126" s="48">
        <v>2013</v>
      </c>
      <c r="B126" s="49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9">
        <v>0</v>
      </c>
      <c r="P126" s="11">
        <v>0</v>
      </c>
      <c r="Q126" s="38">
        <v>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9">
        <v>0</v>
      </c>
      <c r="AK126" s="11">
        <v>0</v>
      </c>
      <c r="AL126" s="38">
        <v>0</v>
      </c>
      <c r="AM126" s="39">
        <v>1</v>
      </c>
      <c r="AN126" s="11">
        <v>17</v>
      </c>
      <c r="AO126" s="38">
        <f t="shared" si="428"/>
        <v>17000</v>
      </c>
      <c r="AP126" s="39">
        <v>1</v>
      </c>
      <c r="AQ126" s="11">
        <v>6</v>
      </c>
      <c r="AR126" s="38">
        <f t="shared" si="423"/>
        <v>6000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9">
        <v>0</v>
      </c>
      <c r="BI126" s="11">
        <v>0</v>
      </c>
      <c r="BJ126" s="38">
        <v>0</v>
      </c>
      <c r="BK126" s="39">
        <v>3</v>
      </c>
      <c r="BL126" s="11">
        <v>60</v>
      </c>
      <c r="BM126" s="38">
        <f t="shared" si="429"/>
        <v>20000</v>
      </c>
      <c r="BN126" s="39">
        <v>0</v>
      </c>
      <c r="BO126" s="11">
        <v>0</v>
      </c>
      <c r="BP126" s="38">
        <v>0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v>0</v>
      </c>
      <c r="CC126" s="39">
        <v>0</v>
      </c>
      <c r="CD126" s="11">
        <v>0</v>
      </c>
      <c r="CE126" s="38">
        <v>0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2</v>
      </c>
      <c r="CY126" s="11">
        <v>17</v>
      </c>
      <c r="CZ126" s="38">
        <f t="shared" ref="CZ126" si="430">CY126/CX126*1000</f>
        <v>8500</v>
      </c>
      <c r="DA126" s="39">
        <v>0</v>
      </c>
      <c r="DB126" s="11">
        <v>0</v>
      </c>
      <c r="DC126" s="38"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9">
        <v>0</v>
      </c>
      <c r="DK126" s="11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6">
        <f t="shared" si="426"/>
        <v>7</v>
      </c>
      <c r="DT126" s="14">
        <f t="shared" si="427"/>
        <v>100</v>
      </c>
    </row>
    <row r="127" spans="1:212" x14ac:dyDescent="0.3">
      <c r="A127" s="48">
        <v>2013</v>
      </c>
      <c r="B127" s="49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9">
        <v>0</v>
      </c>
      <c r="P127" s="11">
        <v>0</v>
      </c>
      <c r="Q127" s="38">
        <v>0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0</v>
      </c>
      <c r="Y127" s="11">
        <v>0</v>
      </c>
      <c r="Z127" s="38">
        <v>0</v>
      </c>
      <c r="AA127" s="39">
        <v>0</v>
      </c>
      <c r="AB127" s="11">
        <v>0</v>
      </c>
      <c r="AC127" s="38"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9">
        <v>0</v>
      </c>
      <c r="AK127" s="11">
        <v>0</v>
      </c>
      <c r="AL127" s="38">
        <v>0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0</v>
      </c>
      <c r="AZ127" s="11">
        <v>0</v>
      </c>
      <c r="BA127" s="38">
        <v>0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9">
        <v>0</v>
      </c>
      <c r="BI127" s="11">
        <v>0</v>
      </c>
      <c r="BJ127" s="38">
        <v>0</v>
      </c>
      <c r="BK127" s="39">
        <v>0</v>
      </c>
      <c r="BL127" s="11">
        <v>0</v>
      </c>
      <c r="BM127" s="38">
        <v>0</v>
      </c>
      <c r="BN127" s="39">
        <v>0</v>
      </c>
      <c r="BO127" s="11">
        <v>0</v>
      </c>
      <c r="BP127" s="38">
        <v>0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v>0</v>
      </c>
      <c r="CC127" s="39">
        <v>0</v>
      </c>
      <c r="CD127" s="11">
        <v>0</v>
      </c>
      <c r="CE127" s="38">
        <v>0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9">
        <v>0</v>
      </c>
      <c r="DK127" s="11">
        <v>0</v>
      </c>
      <c r="DL127" s="38">
        <v>0</v>
      </c>
      <c r="DM127" s="39">
        <v>0</v>
      </c>
      <c r="DN127" s="11">
        <v>0</v>
      </c>
      <c r="DO127" s="38">
        <v>0</v>
      </c>
      <c r="DP127" s="39">
        <v>0</v>
      </c>
      <c r="DQ127" s="11">
        <v>0</v>
      </c>
      <c r="DR127" s="38">
        <v>0</v>
      </c>
      <c r="DS127" s="6">
        <f t="shared" si="426"/>
        <v>0</v>
      </c>
      <c r="DT127" s="14">
        <f t="shared" si="427"/>
        <v>0</v>
      </c>
    </row>
    <row r="128" spans="1:212" x14ac:dyDescent="0.3">
      <c r="A128" s="48">
        <v>2013</v>
      </c>
      <c r="B128" s="49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0</v>
      </c>
      <c r="K128" s="38">
        <v>0</v>
      </c>
      <c r="L128" s="39">
        <v>0</v>
      </c>
      <c r="M128" s="11">
        <v>0</v>
      </c>
      <c r="N128" s="38">
        <v>0</v>
      </c>
      <c r="O128" s="39">
        <v>0</v>
      </c>
      <c r="P128" s="11">
        <v>0</v>
      </c>
      <c r="Q128" s="38">
        <v>0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9">
        <v>0</v>
      </c>
      <c r="AK128" s="11">
        <v>0</v>
      </c>
      <c r="AL128" s="38">
        <v>0</v>
      </c>
      <c r="AM128" s="39">
        <v>0</v>
      </c>
      <c r="AN128" s="11">
        <v>0</v>
      </c>
      <c r="AO128" s="38">
        <v>0</v>
      </c>
      <c r="AP128" s="39">
        <v>1</v>
      </c>
      <c r="AQ128" s="11">
        <v>5</v>
      </c>
      <c r="AR128" s="38">
        <f t="shared" si="423"/>
        <v>5000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9">
        <v>0</v>
      </c>
      <c r="BI128" s="11">
        <v>0</v>
      </c>
      <c r="BJ128" s="38">
        <v>0</v>
      </c>
      <c r="BK128" s="39">
        <v>2</v>
      </c>
      <c r="BL128" s="11">
        <v>38</v>
      </c>
      <c r="BM128" s="38">
        <f t="shared" si="429"/>
        <v>19000</v>
      </c>
      <c r="BN128" s="39">
        <v>0</v>
      </c>
      <c r="BO128" s="11">
        <v>0</v>
      </c>
      <c r="BP128" s="38">
        <v>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v>0</v>
      </c>
      <c r="CC128" s="39">
        <v>0</v>
      </c>
      <c r="CD128" s="11">
        <v>0</v>
      </c>
      <c r="CE128" s="38">
        <v>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9">
        <v>0</v>
      </c>
      <c r="DK128" s="11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6">
        <f t="shared" si="426"/>
        <v>3</v>
      </c>
      <c r="DT128" s="14">
        <f t="shared" si="427"/>
        <v>43</v>
      </c>
    </row>
    <row r="129" spans="1:124" x14ac:dyDescent="0.3">
      <c r="A129" s="48">
        <v>2013</v>
      </c>
      <c r="B129" s="49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0</v>
      </c>
      <c r="P129" s="11">
        <v>0</v>
      </c>
      <c r="Q129" s="38">
        <v>0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0</v>
      </c>
      <c r="AK129" s="11">
        <v>0</v>
      </c>
      <c r="AL129" s="38">
        <v>0</v>
      </c>
      <c r="AM129" s="39">
        <v>0</v>
      </c>
      <c r="AN129" s="11">
        <v>0</v>
      </c>
      <c r="AO129" s="38">
        <v>0</v>
      </c>
      <c r="AP129" s="39">
        <v>0.75800000000000001</v>
      </c>
      <c r="AQ129" s="11">
        <v>3.5640000000000001</v>
      </c>
      <c r="AR129" s="38">
        <f t="shared" ref="AI129:AR134" si="431">AQ129/AP129*1000</f>
        <v>4701.8469656992083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0</v>
      </c>
      <c r="BI129" s="11">
        <v>0</v>
      </c>
      <c r="BJ129" s="38">
        <v>0</v>
      </c>
      <c r="BK129" s="39">
        <v>2.4500000000000002</v>
      </c>
      <c r="BL129" s="11">
        <v>54.066000000000003</v>
      </c>
      <c r="BM129" s="38">
        <f t="shared" ref="BM129:BY134" si="432">BL129/BK129*1000</f>
        <v>22067.755102040817</v>
      </c>
      <c r="BN129" s="39">
        <v>0</v>
      </c>
      <c r="BO129" s="11">
        <v>0</v>
      </c>
      <c r="BP129" s="38">
        <v>0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v>0</v>
      </c>
      <c r="CC129" s="39">
        <v>0</v>
      </c>
      <c r="CD129" s="11">
        <v>0</v>
      </c>
      <c r="CE129" s="38">
        <v>0</v>
      </c>
      <c r="CF129" s="39">
        <v>0</v>
      </c>
      <c r="CG129" s="11">
        <v>0</v>
      </c>
      <c r="CH129" s="38">
        <v>0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0.76800000000000002</v>
      </c>
      <c r="CY129" s="11">
        <v>3.1640000000000001</v>
      </c>
      <c r="CZ129" s="38">
        <f t="shared" ref="CZ129:DC133" si="433">CY129/CX129*1000</f>
        <v>4119.791666666667</v>
      </c>
      <c r="DA129" s="39">
        <v>0.19400000000000001</v>
      </c>
      <c r="DB129" s="11">
        <v>2.2970000000000002</v>
      </c>
      <c r="DC129" s="38">
        <f t="shared" si="433"/>
        <v>11840.206185567011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6">
        <f t="shared" si="426"/>
        <v>4.17</v>
      </c>
      <c r="DT129" s="14">
        <f t="shared" si="427"/>
        <v>63.091000000000001</v>
      </c>
    </row>
    <row r="130" spans="1:124" x14ac:dyDescent="0.3">
      <c r="A130" s="48">
        <v>2013</v>
      </c>
      <c r="B130" s="49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0</v>
      </c>
      <c r="P130" s="11">
        <v>0</v>
      </c>
      <c r="Q130" s="38">
        <v>0</v>
      </c>
      <c r="R130" s="39">
        <v>0</v>
      </c>
      <c r="S130" s="11">
        <v>0</v>
      </c>
      <c r="T130" s="38">
        <v>0</v>
      </c>
      <c r="U130" s="39">
        <v>0</v>
      </c>
      <c r="V130" s="11">
        <v>0</v>
      </c>
      <c r="W130" s="38">
        <v>0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0</v>
      </c>
      <c r="AK130" s="11">
        <v>0</v>
      </c>
      <c r="AL130" s="38">
        <v>0</v>
      </c>
      <c r="AM130" s="39">
        <v>0</v>
      </c>
      <c r="AN130" s="11">
        <v>0</v>
      </c>
      <c r="AO130" s="38">
        <v>0</v>
      </c>
      <c r="AP130" s="39">
        <v>1.7569999999999999</v>
      </c>
      <c r="AQ130" s="11">
        <v>9.9380000000000006</v>
      </c>
      <c r="AR130" s="38">
        <f t="shared" si="431"/>
        <v>5656.2322140011383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0.56399999999999995</v>
      </c>
      <c r="BC130" s="11">
        <v>34.359000000000002</v>
      </c>
      <c r="BD130" s="38">
        <f t="shared" ref="BD130:BD133" si="434">BC130/BB130*1000</f>
        <v>60920.212765957462</v>
      </c>
      <c r="BE130" s="39">
        <v>0</v>
      </c>
      <c r="BF130" s="11">
        <v>0</v>
      </c>
      <c r="BG130" s="38">
        <v>0</v>
      </c>
      <c r="BH130" s="39">
        <v>0</v>
      </c>
      <c r="BI130" s="11">
        <v>0</v>
      </c>
      <c r="BJ130" s="38">
        <v>0</v>
      </c>
      <c r="BK130" s="39">
        <v>0</v>
      </c>
      <c r="BL130" s="11">
        <v>0</v>
      </c>
      <c r="BM130" s="38">
        <v>0</v>
      </c>
      <c r="BN130" s="39">
        <v>0</v>
      </c>
      <c r="BO130" s="11">
        <v>0</v>
      </c>
      <c r="BP130" s="38">
        <v>0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</v>
      </c>
      <c r="BX130" s="11">
        <v>0</v>
      </c>
      <c r="BY130" s="38">
        <v>0</v>
      </c>
      <c r="BZ130" s="39">
        <v>0</v>
      </c>
      <c r="CA130" s="11">
        <v>0</v>
      </c>
      <c r="CB130" s="38">
        <v>0</v>
      </c>
      <c r="CC130" s="39">
        <v>0</v>
      </c>
      <c r="CD130" s="11">
        <v>0</v>
      </c>
      <c r="CE130" s="38">
        <v>0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1.0449999999999999</v>
      </c>
      <c r="CY130" s="11">
        <v>8.5449999999999999</v>
      </c>
      <c r="CZ130" s="38">
        <f t="shared" si="433"/>
        <v>8177.0334928229659</v>
      </c>
      <c r="DA130" s="39">
        <v>0.45</v>
      </c>
      <c r="DB130" s="11">
        <v>6.3659999999999997</v>
      </c>
      <c r="DC130" s="38">
        <f t="shared" si="433"/>
        <v>14146.666666666664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6">
        <f t="shared" si="426"/>
        <v>3.8159999999999998</v>
      </c>
      <c r="DT130" s="14">
        <f t="shared" si="427"/>
        <v>59.207999999999998</v>
      </c>
    </row>
    <row r="131" spans="1:124" x14ac:dyDescent="0.3">
      <c r="A131" s="48">
        <v>2013</v>
      </c>
      <c r="B131" s="49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0</v>
      </c>
      <c r="J131" s="11">
        <v>0</v>
      </c>
      <c r="K131" s="38">
        <v>0</v>
      </c>
      <c r="L131" s="39">
        <v>0</v>
      </c>
      <c r="M131" s="11">
        <v>0</v>
      </c>
      <c r="N131" s="38">
        <v>0</v>
      </c>
      <c r="O131" s="39">
        <v>2.7E-2</v>
      </c>
      <c r="P131" s="11">
        <v>0.66500000000000004</v>
      </c>
      <c r="Q131" s="38">
        <f t="shared" ref="Q131" si="435">P131/O131*1000</f>
        <v>24629.629629629631</v>
      </c>
      <c r="R131" s="39">
        <v>0</v>
      </c>
      <c r="S131" s="11">
        <v>0</v>
      </c>
      <c r="T131" s="38">
        <v>0</v>
      </c>
      <c r="U131" s="39">
        <v>0</v>
      </c>
      <c r="V131" s="11">
        <v>0</v>
      </c>
      <c r="W131" s="38">
        <v>0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0</v>
      </c>
      <c r="AK131" s="11">
        <v>0</v>
      </c>
      <c r="AL131" s="38">
        <v>0</v>
      </c>
      <c r="AM131" s="39">
        <v>0</v>
      </c>
      <c r="AN131" s="11">
        <v>0</v>
      </c>
      <c r="AO131" s="38">
        <v>0</v>
      </c>
      <c r="AP131" s="39">
        <v>0.5</v>
      </c>
      <c r="AQ131" s="11">
        <v>3.7469999999999999</v>
      </c>
      <c r="AR131" s="38">
        <f t="shared" si="431"/>
        <v>7494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0</v>
      </c>
      <c r="BI131" s="11">
        <v>0</v>
      </c>
      <c r="BJ131" s="38">
        <v>0</v>
      </c>
      <c r="BK131" s="39">
        <v>2.1</v>
      </c>
      <c r="BL131" s="11">
        <v>46.994999999999997</v>
      </c>
      <c r="BM131" s="38">
        <f t="shared" si="432"/>
        <v>22378.571428571428</v>
      </c>
      <c r="BN131" s="39">
        <v>0</v>
      </c>
      <c r="BO131" s="11">
        <v>0</v>
      </c>
      <c r="BP131" s="38">
        <v>0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</v>
      </c>
      <c r="CS131" s="11">
        <v>0</v>
      </c>
      <c r="CT131" s="38">
        <v>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6">
        <f t="shared" si="426"/>
        <v>2.6270000000000002</v>
      </c>
      <c r="DT131" s="14">
        <f t="shared" si="427"/>
        <v>51.406999999999996</v>
      </c>
    </row>
    <row r="132" spans="1:124" x14ac:dyDescent="0.3">
      <c r="A132" s="48">
        <v>2013</v>
      </c>
      <c r="B132" s="49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0</v>
      </c>
      <c r="P132" s="11">
        <v>0</v>
      </c>
      <c r="Q132" s="38">
        <v>0</v>
      </c>
      <c r="R132" s="39">
        <v>0</v>
      </c>
      <c r="S132" s="11">
        <v>0</v>
      </c>
      <c r="T132" s="38">
        <v>0</v>
      </c>
      <c r="U132" s="39">
        <v>4.1000000000000002E-2</v>
      </c>
      <c r="V132" s="11">
        <v>0.26700000000000002</v>
      </c>
      <c r="W132" s="38">
        <f t="shared" ref="W132:W134" si="436">V132/U132*1000</f>
        <v>6512.1951219512202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v>0</v>
      </c>
      <c r="AD132" s="39">
        <v>0</v>
      </c>
      <c r="AE132" s="11">
        <v>0</v>
      </c>
      <c r="AF132" s="38">
        <v>0</v>
      </c>
      <c r="AG132" s="39">
        <v>1E-3</v>
      </c>
      <c r="AH132" s="11">
        <v>0.55500000000000005</v>
      </c>
      <c r="AI132" s="38">
        <f t="shared" si="431"/>
        <v>555000</v>
      </c>
      <c r="AJ132" s="39">
        <v>0</v>
      </c>
      <c r="AK132" s="11">
        <v>0</v>
      </c>
      <c r="AL132" s="38">
        <v>0</v>
      </c>
      <c r="AM132" s="39">
        <v>7.4999999999999997E-2</v>
      </c>
      <c r="AN132" s="11">
        <v>0.40400000000000003</v>
      </c>
      <c r="AO132" s="38">
        <f t="shared" si="431"/>
        <v>5386.6666666666679</v>
      </c>
      <c r="AP132" s="39">
        <v>0.5</v>
      </c>
      <c r="AQ132" s="11">
        <v>4.798</v>
      </c>
      <c r="AR132" s="38">
        <f t="shared" si="431"/>
        <v>9596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3.2000000000000001E-2</v>
      </c>
      <c r="BC132" s="11">
        <v>2.5760000000000001</v>
      </c>
      <c r="BD132" s="38">
        <f t="shared" si="434"/>
        <v>80500</v>
      </c>
      <c r="BE132" s="39">
        <v>0</v>
      </c>
      <c r="BF132" s="11">
        <v>0</v>
      </c>
      <c r="BG132" s="38">
        <v>0</v>
      </c>
      <c r="BH132" s="39">
        <v>0</v>
      </c>
      <c r="BI132" s="11">
        <v>0</v>
      </c>
      <c r="BJ132" s="38">
        <v>0</v>
      </c>
      <c r="BK132" s="39">
        <v>0</v>
      </c>
      <c r="BL132" s="11">
        <v>0</v>
      </c>
      <c r="BM132" s="38">
        <v>0</v>
      </c>
      <c r="BN132" s="39">
        <v>0</v>
      </c>
      <c r="BO132" s="11">
        <v>0</v>
      </c>
      <c r="BP132" s="38">
        <v>0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0</v>
      </c>
      <c r="BX132" s="11">
        <v>0</v>
      </c>
      <c r="BY132" s="38">
        <v>0</v>
      </c>
      <c r="BZ132" s="39">
        <v>0</v>
      </c>
      <c r="CA132" s="11">
        <v>0</v>
      </c>
      <c r="CB132" s="38">
        <v>0</v>
      </c>
      <c r="CC132" s="39">
        <v>0</v>
      </c>
      <c r="CD132" s="11">
        <v>0</v>
      </c>
      <c r="CE132" s="38">
        <v>0</v>
      </c>
      <c r="CF132" s="39">
        <v>0</v>
      </c>
      <c r="CG132" s="11">
        <v>0</v>
      </c>
      <c r="CH132" s="38">
        <v>0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1.6</v>
      </c>
      <c r="CY132" s="11">
        <v>5.21</v>
      </c>
      <c r="CZ132" s="38">
        <f t="shared" si="433"/>
        <v>3256.2499999999995</v>
      </c>
      <c r="DA132" s="39">
        <v>1.5860000000000001</v>
      </c>
      <c r="DB132" s="11">
        <v>56.777000000000001</v>
      </c>
      <c r="DC132" s="38">
        <f t="shared" si="433"/>
        <v>35798.865069356871</v>
      </c>
      <c r="DD132" s="39">
        <v>0</v>
      </c>
      <c r="DE132" s="11">
        <v>0</v>
      </c>
      <c r="DF132" s="38">
        <v>0</v>
      </c>
      <c r="DG132" s="39">
        <v>0</v>
      </c>
      <c r="DH132" s="11">
        <v>0</v>
      </c>
      <c r="DI132" s="38">
        <v>0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6">
        <f t="shared" si="426"/>
        <v>3.835</v>
      </c>
      <c r="DT132" s="14">
        <f t="shared" si="427"/>
        <v>70.586999999999989</v>
      </c>
    </row>
    <row r="133" spans="1:124" x14ac:dyDescent="0.3">
      <c r="A133" s="48">
        <v>2013</v>
      </c>
      <c r="B133" s="49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0</v>
      </c>
      <c r="P133" s="11">
        <v>0</v>
      </c>
      <c r="Q133" s="38">
        <v>0</v>
      </c>
      <c r="R133" s="39">
        <v>0</v>
      </c>
      <c r="S133" s="11">
        <v>0</v>
      </c>
      <c r="T133" s="38">
        <v>0</v>
      </c>
      <c r="U133" s="39">
        <v>0.5</v>
      </c>
      <c r="V133" s="11">
        <v>4.2</v>
      </c>
      <c r="W133" s="38">
        <f t="shared" si="436"/>
        <v>8400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0</v>
      </c>
      <c r="AK133" s="11">
        <v>0</v>
      </c>
      <c r="AL133" s="38">
        <v>0</v>
      </c>
      <c r="AM133" s="39">
        <v>0.71399999999999997</v>
      </c>
      <c r="AN133" s="11">
        <v>14.06</v>
      </c>
      <c r="AO133" s="38">
        <f t="shared" si="431"/>
        <v>19691.876750700281</v>
      </c>
      <c r="AP133" s="39">
        <v>0.17299999999999999</v>
      </c>
      <c r="AQ133" s="11">
        <v>0.92</v>
      </c>
      <c r="AR133" s="38">
        <f t="shared" si="431"/>
        <v>5317.9190751445094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0.03</v>
      </c>
      <c r="BC133" s="11">
        <v>2.44</v>
      </c>
      <c r="BD133" s="38">
        <f t="shared" si="434"/>
        <v>81333.333333333328</v>
      </c>
      <c r="BE133" s="39">
        <v>0</v>
      </c>
      <c r="BF133" s="11">
        <v>0</v>
      </c>
      <c r="BG133" s="38">
        <v>0</v>
      </c>
      <c r="BH133" s="39">
        <v>0</v>
      </c>
      <c r="BI133" s="11">
        <v>0</v>
      </c>
      <c r="BJ133" s="38">
        <v>0</v>
      </c>
      <c r="BK133" s="39">
        <v>4.32</v>
      </c>
      <c r="BL133" s="11">
        <v>92.64</v>
      </c>
      <c r="BM133" s="38">
        <f t="shared" si="432"/>
        <v>21444.444444444442</v>
      </c>
      <c r="BN133" s="39">
        <v>0</v>
      </c>
      <c r="BO133" s="11">
        <v>0</v>
      </c>
      <c r="BP133" s="38">
        <v>0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v>0</v>
      </c>
      <c r="CC133" s="39">
        <v>0</v>
      </c>
      <c r="CD133" s="11">
        <v>0</v>
      </c>
      <c r="CE133" s="38">
        <v>0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1.49</v>
      </c>
      <c r="CY133" s="11">
        <v>10.5</v>
      </c>
      <c r="CZ133" s="38">
        <f t="shared" si="433"/>
        <v>7046.979865771812</v>
      </c>
      <c r="DA133" s="39">
        <v>0</v>
      </c>
      <c r="DB133" s="11">
        <v>0</v>
      </c>
      <c r="DC133" s="38"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3.2000000000000001E-2</v>
      </c>
      <c r="DK133" s="11">
        <v>3.63</v>
      </c>
      <c r="DL133" s="38">
        <f t="shared" ref="DL133" si="437">DK133/DJ133*1000</f>
        <v>113437.5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6">
        <f t="shared" si="426"/>
        <v>7.2590000000000012</v>
      </c>
      <c r="DT133" s="14">
        <f t="shared" si="427"/>
        <v>128.39000000000001</v>
      </c>
    </row>
    <row r="134" spans="1:124" x14ac:dyDescent="0.3">
      <c r="A134" s="48">
        <v>2013</v>
      </c>
      <c r="B134" s="49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</v>
      </c>
      <c r="J134" s="11">
        <v>0</v>
      </c>
      <c r="K134" s="38">
        <v>0</v>
      </c>
      <c r="L134" s="39">
        <v>0</v>
      </c>
      <c r="M134" s="11">
        <v>0</v>
      </c>
      <c r="N134" s="38">
        <v>0</v>
      </c>
      <c r="O134" s="39">
        <v>0</v>
      </c>
      <c r="P134" s="11">
        <v>0</v>
      </c>
      <c r="Q134" s="38">
        <v>0</v>
      </c>
      <c r="R134" s="39">
        <v>0</v>
      </c>
      <c r="S134" s="11">
        <v>0</v>
      </c>
      <c r="T134" s="38">
        <v>0</v>
      </c>
      <c r="U134" s="39">
        <v>1.472</v>
      </c>
      <c r="V134" s="11">
        <v>11.74</v>
      </c>
      <c r="W134" s="38">
        <f t="shared" si="436"/>
        <v>7975.54347826087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0</v>
      </c>
      <c r="AK134" s="11">
        <v>0</v>
      </c>
      <c r="AL134" s="38">
        <v>0</v>
      </c>
      <c r="AM134" s="39">
        <v>0</v>
      </c>
      <c r="AN134" s="11">
        <v>0</v>
      </c>
      <c r="AO134" s="38">
        <v>0</v>
      </c>
      <c r="AP134" s="39">
        <v>0.39900000000000002</v>
      </c>
      <c r="AQ134" s="11">
        <v>1.46</v>
      </c>
      <c r="AR134" s="38">
        <f t="shared" si="431"/>
        <v>3659.1478696741851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0</v>
      </c>
      <c r="BC134" s="11">
        <v>0</v>
      </c>
      <c r="BD134" s="38">
        <v>0</v>
      </c>
      <c r="BE134" s="39">
        <v>0</v>
      </c>
      <c r="BF134" s="11">
        <v>0</v>
      </c>
      <c r="BG134" s="38">
        <v>0</v>
      </c>
      <c r="BH134" s="39">
        <v>0</v>
      </c>
      <c r="BI134" s="11">
        <v>0</v>
      </c>
      <c r="BJ134" s="38">
        <v>0</v>
      </c>
      <c r="BK134" s="39">
        <v>2.5</v>
      </c>
      <c r="BL134" s="11">
        <v>55.59</v>
      </c>
      <c r="BM134" s="38">
        <f t="shared" si="432"/>
        <v>22236</v>
      </c>
      <c r="BN134" s="39">
        <v>0</v>
      </c>
      <c r="BO134" s="11">
        <v>0</v>
      </c>
      <c r="BP134" s="38">
        <v>0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1.2E-2</v>
      </c>
      <c r="BX134" s="11">
        <v>0.36</v>
      </c>
      <c r="BY134" s="38">
        <f t="shared" si="432"/>
        <v>30000</v>
      </c>
      <c r="BZ134" s="39">
        <v>0</v>
      </c>
      <c r="CA134" s="11">
        <v>0</v>
      </c>
      <c r="CB134" s="38">
        <v>0</v>
      </c>
      <c r="CC134" s="39">
        <v>0</v>
      </c>
      <c r="CD134" s="11">
        <v>0</v>
      </c>
      <c r="CE134" s="38">
        <v>0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6">
        <f t="shared" si="426"/>
        <v>4.383</v>
      </c>
      <c r="DT134" s="14">
        <f t="shared" si="427"/>
        <v>69.150000000000006</v>
      </c>
    </row>
    <row r="135" spans="1:124" ht="15" thickBot="1" x14ac:dyDescent="0.35">
      <c r="A135" s="50"/>
      <c r="B135" s="51" t="s">
        <v>17</v>
      </c>
      <c r="C135" s="40">
        <f t="shared" ref="C135:DB135" si="438">SUM(C123:C134)</f>
        <v>0</v>
      </c>
      <c r="D135" s="32">
        <f t="shared" si="438"/>
        <v>0</v>
      </c>
      <c r="E135" s="41"/>
      <c r="F135" s="40">
        <f t="shared" ref="F135:G135" si="439">SUM(F123:F134)</f>
        <v>0</v>
      </c>
      <c r="G135" s="32">
        <f t="shared" si="439"/>
        <v>0</v>
      </c>
      <c r="H135" s="41"/>
      <c r="I135" s="40">
        <f t="shared" si="438"/>
        <v>0</v>
      </c>
      <c r="J135" s="32">
        <f t="shared" si="438"/>
        <v>0</v>
      </c>
      <c r="K135" s="41"/>
      <c r="L135" s="40">
        <f t="shared" ref="L135:M135" si="440">SUM(L123:L134)</f>
        <v>0</v>
      </c>
      <c r="M135" s="32">
        <f t="shared" si="440"/>
        <v>0</v>
      </c>
      <c r="N135" s="41"/>
      <c r="O135" s="40">
        <f t="shared" ref="O135:P135" si="441">SUM(O123:O134)</f>
        <v>2.7E-2</v>
      </c>
      <c r="P135" s="32">
        <f t="shared" si="441"/>
        <v>0.66500000000000004</v>
      </c>
      <c r="Q135" s="41"/>
      <c r="R135" s="40">
        <f t="shared" si="438"/>
        <v>0</v>
      </c>
      <c r="S135" s="32">
        <f t="shared" si="438"/>
        <v>0</v>
      </c>
      <c r="T135" s="41"/>
      <c r="U135" s="40">
        <f t="shared" si="438"/>
        <v>3.0129999999999999</v>
      </c>
      <c r="V135" s="32">
        <f t="shared" si="438"/>
        <v>19.207000000000001</v>
      </c>
      <c r="W135" s="41"/>
      <c r="X135" s="40">
        <f t="shared" ref="X135:Y135" si="442">SUM(X123:X134)</f>
        <v>0</v>
      </c>
      <c r="Y135" s="32">
        <f t="shared" si="442"/>
        <v>0</v>
      </c>
      <c r="Z135" s="41"/>
      <c r="AA135" s="40">
        <f t="shared" ref="AA135:AB135" si="443">SUM(AA123:AA134)</f>
        <v>0</v>
      </c>
      <c r="AB135" s="32">
        <f t="shared" si="443"/>
        <v>0</v>
      </c>
      <c r="AC135" s="41"/>
      <c r="AD135" s="40">
        <f t="shared" ref="AD135:AE135" si="444">SUM(AD123:AD134)</f>
        <v>0</v>
      </c>
      <c r="AE135" s="32">
        <f t="shared" si="444"/>
        <v>0</v>
      </c>
      <c r="AF135" s="41"/>
      <c r="AG135" s="40">
        <f t="shared" si="438"/>
        <v>1E-3</v>
      </c>
      <c r="AH135" s="32">
        <f t="shared" si="438"/>
        <v>0.55500000000000005</v>
      </c>
      <c r="AI135" s="41"/>
      <c r="AJ135" s="40">
        <f t="shared" ref="AJ135:AK135" si="445">SUM(AJ123:AJ134)</f>
        <v>0</v>
      </c>
      <c r="AK135" s="32">
        <f t="shared" si="445"/>
        <v>0</v>
      </c>
      <c r="AL135" s="41"/>
      <c r="AM135" s="40">
        <f t="shared" si="438"/>
        <v>2.7890000000000001</v>
      </c>
      <c r="AN135" s="32">
        <f t="shared" si="438"/>
        <v>39.463999999999999</v>
      </c>
      <c r="AO135" s="41"/>
      <c r="AP135" s="40">
        <f t="shared" si="438"/>
        <v>12.087</v>
      </c>
      <c r="AQ135" s="32">
        <f t="shared" si="438"/>
        <v>96.426999999999992</v>
      </c>
      <c r="AR135" s="41"/>
      <c r="AS135" s="40">
        <f t="shared" ref="AS135:AT135" si="446">SUM(AS123:AS134)</f>
        <v>0</v>
      </c>
      <c r="AT135" s="32">
        <f t="shared" si="446"/>
        <v>0</v>
      </c>
      <c r="AU135" s="41"/>
      <c r="AV135" s="40">
        <f t="shared" ref="AV135:AW135" si="447">SUM(AV123:AV134)</f>
        <v>0</v>
      </c>
      <c r="AW135" s="32">
        <f t="shared" si="447"/>
        <v>0</v>
      </c>
      <c r="AX135" s="41"/>
      <c r="AY135" s="40">
        <f t="shared" si="438"/>
        <v>1</v>
      </c>
      <c r="AZ135" s="32">
        <f t="shared" si="438"/>
        <v>24</v>
      </c>
      <c r="BA135" s="41"/>
      <c r="BB135" s="40">
        <f t="shared" ref="BB135:BC135" si="448">SUM(BB123:BB134)</f>
        <v>0.626</v>
      </c>
      <c r="BC135" s="32">
        <f t="shared" si="448"/>
        <v>39.375</v>
      </c>
      <c r="BD135" s="41"/>
      <c r="BE135" s="40">
        <f t="shared" si="438"/>
        <v>0</v>
      </c>
      <c r="BF135" s="32">
        <f t="shared" si="438"/>
        <v>0</v>
      </c>
      <c r="BG135" s="41"/>
      <c r="BH135" s="40">
        <v>0</v>
      </c>
      <c r="BI135" s="32">
        <v>0</v>
      </c>
      <c r="BJ135" s="41"/>
      <c r="BK135" s="40">
        <f t="shared" si="438"/>
        <v>20.369999999999997</v>
      </c>
      <c r="BL135" s="32">
        <f t="shared" si="438"/>
        <v>413.29099999999994</v>
      </c>
      <c r="BM135" s="41"/>
      <c r="BN135" s="40">
        <f t="shared" ref="BN135:BO135" si="449">SUM(BN123:BN134)</f>
        <v>0</v>
      </c>
      <c r="BO135" s="32">
        <f t="shared" si="449"/>
        <v>0</v>
      </c>
      <c r="BP135" s="41"/>
      <c r="BQ135" s="40">
        <f t="shared" ref="BQ135:BR135" si="450">SUM(BQ123:BQ134)</f>
        <v>0</v>
      </c>
      <c r="BR135" s="32">
        <f t="shared" si="450"/>
        <v>0</v>
      </c>
      <c r="BS135" s="41"/>
      <c r="BT135" s="40">
        <f t="shared" ref="BT135:BU135" si="451">SUM(BT123:BT134)</f>
        <v>0</v>
      </c>
      <c r="BU135" s="32">
        <f t="shared" si="451"/>
        <v>0</v>
      </c>
      <c r="BV135" s="41"/>
      <c r="BW135" s="40">
        <f t="shared" si="438"/>
        <v>1.2E-2</v>
      </c>
      <c r="BX135" s="32">
        <f t="shared" si="438"/>
        <v>0.36</v>
      </c>
      <c r="BY135" s="41"/>
      <c r="BZ135" s="40">
        <f t="shared" ref="BZ135:CA135" si="452">SUM(BZ123:BZ134)</f>
        <v>0</v>
      </c>
      <c r="CA135" s="32">
        <f t="shared" si="452"/>
        <v>0</v>
      </c>
      <c r="CB135" s="41"/>
      <c r="CC135" s="40">
        <f t="shared" si="438"/>
        <v>0</v>
      </c>
      <c r="CD135" s="32">
        <f t="shared" si="438"/>
        <v>0</v>
      </c>
      <c r="CE135" s="41"/>
      <c r="CF135" s="40">
        <f t="shared" ref="CF135:CG135" si="453">SUM(CF123:CF134)</f>
        <v>0</v>
      </c>
      <c r="CG135" s="32">
        <f t="shared" si="453"/>
        <v>0</v>
      </c>
      <c r="CH135" s="41"/>
      <c r="CI135" s="40">
        <f t="shared" ref="CI135:CJ135" si="454">SUM(CI123:CI134)</f>
        <v>0</v>
      </c>
      <c r="CJ135" s="32">
        <f t="shared" si="454"/>
        <v>0</v>
      </c>
      <c r="CK135" s="41"/>
      <c r="CL135" s="40">
        <f t="shared" ref="CL135:CM135" si="455">SUM(CL123:CL134)</f>
        <v>0</v>
      </c>
      <c r="CM135" s="32">
        <f t="shared" si="455"/>
        <v>0</v>
      </c>
      <c r="CN135" s="41"/>
      <c r="CO135" s="40">
        <f t="shared" si="438"/>
        <v>0</v>
      </c>
      <c r="CP135" s="32">
        <f t="shared" si="438"/>
        <v>0</v>
      </c>
      <c r="CQ135" s="41"/>
      <c r="CR135" s="40">
        <v>0</v>
      </c>
      <c r="CS135" s="32">
        <v>0</v>
      </c>
      <c r="CT135" s="41"/>
      <c r="CU135" s="40">
        <f t="shared" si="438"/>
        <v>0</v>
      </c>
      <c r="CV135" s="32">
        <f t="shared" si="438"/>
        <v>0</v>
      </c>
      <c r="CW135" s="41"/>
      <c r="CX135" s="40">
        <f t="shared" si="438"/>
        <v>7.9030000000000005</v>
      </c>
      <c r="CY135" s="32">
        <f t="shared" si="438"/>
        <v>47.419000000000004</v>
      </c>
      <c r="CZ135" s="41"/>
      <c r="DA135" s="40">
        <f t="shared" si="438"/>
        <v>2.23</v>
      </c>
      <c r="DB135" s="32">
        <f t="shared" si="438"/>
        <v>65.44</v>
      </c>
      <c r="DC135" s="41"/>
      <c r="DD135" s="40">
        <f t="shared" ref="DD135:DE135" si="456">SUM(DD123:DD134)</f>
        <v>0</v>
      </c>
      <c r="DE135" s="32">
        <f t="shared" si="456"/>
        <v>0</v>
      </c>
      <c r="DF135" s="41"/>
      <c r="DG135" s="40">
        <f t="shared" ref="DG135:DH135" si="457">SUM(DG123:DG134)</f>
        <v>0</v>
      </c>
      <c r="DH135" s="32">
        <f t="shared" si="457"/>
        <v>0</v>
      </c>
      <c r="DI135" s="41"/>
      <c r="DJ135" s="40">
        <f t="shared" ref="DJ135:DQ135" si="458">SUM(DJ123:DJ134)</f>
        <v>3.2000000000000001E-2</v>
      </c>
      <c r="DK135" s="32">
        <f t="shared" si="458"/>
        <v>3.63</v>
      </c>
      <c r="DL135" s="41"/>
      <c r="DM135" s="40">
        <f t="shared" ref="DM135:DN135" si="459">SUM(DM123:DM134)</f>
        <v>0</v>
      </c>
      <c r="DN135" s="32">
        <f t="shared" si="459"/>
        <v>0</v>
      </c>
      <c r="DO135" s="41"/>
      <c r="DP135" s="40">
        <f t="shared" si="458"/>
        <v>0</v>
      </c>
      <c r="DQ135" s="32">
        <f t="shared" si="458"/>
        <v>0</v>
      </c>
      <c r="DR135" s="41"/>
      <c r="DS135" s="33">
        <f t="shared" si="426"/>
        <v>50.089999999999989</v>
      </c>
      <c r="DT135" s="34">
        <f t="shared" si="427"/>
        <v>749.83299999999997</v>
      </c>
    </row>
    <row r="136" spans="1:124" x14ac:dyDescent="0.3">
      <c r="A136" s="48">
        <v>2014</v>
      </c>
      <c r="B136" s="49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</v>
      </c>
      <c r="J136" s="11">
        <v>0</v>
      </c>
      <c r="K136" s="38">
        <v>0</v>
      </c>
      <c r="L136" s="39">
        <v>0</v>
      </c>
      <c r="M136" s="11">
        <v>0</v>
      </c>
      <c r="N136" s="38">
        <v>0</v>
      </c>
      <c r="O136" s="39">
        <v>0</v>
      </c>
      <c r="P136" s="11">
        <v>0</v>
      </c>
      <c r="Q136" s="38">
        <v>0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0</v>
      </c>
      <c r="AK136" s="11">
        <v>0</v>
      </c>
      <c r="AL136" s="38">
        <v>0</v>
      </c>
      <c r="AM136" s="39">
        <v>0</v>
      </c>
      <c r="AN136" s="11">
        <v>0</v>
      </c>
      <c r="AO136" s="38">
        <v>0</v>
      </c>
      <c r="AP136" s="39">
        <v>1.337</v>
      </c>
      <c r="AQ136" s="11">
        <v>8.92</v>
      </c>
      <c r="AR136" s="38">
        <f t="shared" ref="AR136:AR147" si="460">AQ136/AP136*1000</f>
        <v>6671.6529543754677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0</v>
      </c>
      <c r="BC136" s="11">
        <v>0</v>
      </c>
      <c r="BD136" s="38">
        <v>0</v>
      </c>
      <c r="BE136" s="39">
        <v>0.1</v>
      </c>
      <c r="BF136" s="11">
        <v>4.87</v>
      </c>
      <c r="BG136" s="38">
        <f t="shared" ref="BG136:BG145" si="461">BF136/BE136*1000</f>
        <v>48699.999999999993</v>
      </c>
      <c r="BH136" s="39">
        <v>0</v>
      </c>
      <c r="BI136" s="11">
        <v>0</v>
      </c>
      <c r="BJ136" s="38">
        <v>0</v>
      </c>
      <c r="BK136" s="39">
        <v>4.798</v>
      </c>
      <c r="BL136" s="11">
        <v>110.14</v>
      </c>
      <c r="BM136" s="38">
        <f t="shared" ref="BM136:BM147" si="462">BL136/BK136*1000</f>
        <v>22955.39808253439</v>
      </c>
      <c r="BN136" s="39">
        <v>0</v>
      </c>
      <c r="BO136" s="11">
        <v>0</v>
      </c>
      <c r="BP136" s="38">
        <v>0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</v>
      </c>
      <c r="BX136" s="11">
        <v>0</v>
      </c>
      <c r="BY136" s="38">
        <v>0</v>
      </c>
      <c r="BZ136" s="39">
        <v>0</v>
      </c>
      <c r="CA136" s="11">
        <v>0</v>
      </c>
      <c r="CB136" s="38">
        <v>0</v>
      </c>
      <c r="CC136" s="39">
        <v>0</v>
      </c>
      <c r="CD136" s="11">
        <v>0</v>
      </c>
      <c r="CE136" s="38">
        <v>0</v>
      </c>
      <c r="CF136" s="39">
        <v>0</v>
      </c>
      <c r="CG136" s="11">
        <v>0</v>
      </c>
      <c r="CH136" s="38">
        <v>0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</v>
      </c>
      <c r="CS136" s="11">
        <v>0</v>
      </c>
      <c r="CT136" s="38">
        <v>0</v>
      </c>
      <c r="CU136" s="39">
        <v>0</v>
      </c>
      <c r="CV136" s="11">
        <v>0</v>
      </c>
      <c r="CW136" s="38">
        <v>0</v>
      </c>
      <c r="CX136" s="39">
        <v>0.5</v>
      </c>
      <c r="CY136" s="11">
        <v>4.03</v>
      </c>
      <c r="CZ136" s="38">
        <f t="shared" ref="CZ136:CZ146" si="463">CY136/CX136*1000</f>
        <v>8060.0000000000009</v>
      </c>
      <c r="DA136" s="39">
        <v>0</v>
      </c>
      <c r="DB136" s="11">
        <v>0</v>
      </c>
      <c r="DC136" s="38">
        <v>0</v>
      </c>
      <c r="DD136" s="39">
        <v>0</v>
      </c>
      <c r="DE136" s="11">
        <v>0</v>
      </c>
      <c r="DF136" s="38">
        <v>0</v>
      </c>
      <c r="DG136" s="39">
        <v>0</v>
      </c>
      <c r="DH136" s="11">
        <v>0</v>
      </c>
      <c r="DI136" s="38">
        <v>0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6">
        <f t="shared" ref="DS136:DS148" si="464">C136+I136+R136+U136+AG136+AM136+AP136+AY136+BE136+BK136+BW136+CC136+CO136+CU136+CX136+DA136+DJ136+DP136+BB136+O136+AS136</f>
        <v>6.7350000000000003</v>
      </c>
      <c r="DT136" s="14">
        <f t="shared" ref="DT136:DT148" si="465">D136+J136+S136+V136+AH136+AN136+AQ136+AZ136+BF136+BL136+BX136+CD136+CP136+CV136+CY136+DB136+DK136+DQ136+BC136+P136+AT136</f>
        <v>127.96000000000001</v>
      </c>
    </row>
    <row r="137" spans="1:124" x14ac:dyDescent="0.3">
      <c r="A137" s="48">
        <v>2014</v>
      </c>
      <c r="B137" s="49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0</v>
      </c>
      <c r="P137" s="11">
        <v>0</v>
      </c>
      <c r="Q137" s="38">
        <v>0</v>
      </c>
      <c r="R137" s="39">
        <v>0</v>
      </c>
      <c r="S137" s="11">
        <v>0</v>
      </c>
      <c r="T137" s="38">
        <v>0</v>
      </c>
      <c r="U137" s="39">
        <v>0</v>
      </c>
      <c r="V137" s="11">
        <v>0</v>
      </c>
      <c r="W137" s="38">
        <v>0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0</v>
      </c>
      <c r="AK137" s="11">
        <v>0</v>
      </c>
      <c r="AL137" s="38">
        <v>0</v>
      </c>
      <c r="AM137" s="39">
        <v>1E-3</v>
      </c>
      <c r="AN137" s="11">
        <v>0.79</v>
      </c>
      <c r="AO137" s="38">
        <f t="shared" ref="AO137:AO146" si="466">AN137/AM137*1000</f>
        <v>790000</v>
      </c>
      <c r="AP137" s="39">
        <v>0.47199999999999998</v>
      </c>
      <c r="AQ137" s="11">
        <v>1.85</v>
      </c>
      <c r="AR137" s="38">
        <f t="shared" ref="AR137" si="467">AQ137/AP137*1000</f>
        <v>3919.4915254237294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0.251</v>
      </c>
      <c r="BC137" s="11">
        <v>15.6</v>
      </c>
      <c r="BD137" s="38">
        <f t="shared" ref="BD137:BD147" si="468">BC137/BB137*1000</f>
        <v>62151.394422310761</v>
      </c>
      <c r="BE137" s="39">
        <v>0</v>
      </c>
      <c r="BF137" s="11">
        <v>0</v>
      </c>
      <c r="BG137" s="38">
        <v>0</v>
      </c>
      <c r="BH137" s="39">
        <v>0</v>
      </c>
      <c r="BI137" s="11">
        <v>0</v>
      </c>
      <c r="BJ137" s="38">
        <v>0</v>
      </c>
      <c r="BK137" s="39">
        <v>2</v>
      </c>
      <c r="BL137" s="11">
        <v>46.72</v>
      </c>
      <c r="BM137" s="38">
        <f t="shared" si="462"/>
        <v>23360</v>
      </c>
      <c r="BN137" s="39">
        <v>0</v>
      </c>
      <c r="BO137" s="11">
        <v>0</v>
      </c>
      <c r="BP137" s="38">
        <v>0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v>0</v>
      </c>
      <c r="CC137" s="39">
        <v>0</v>
      </c>
      <c r="CD137" s="11">
        <v>0</v>
      </c>
      <c r="CE137" s="38">
        <v>0</v>
      </c>
      <c r="CF137" s="39">
        <v>0</v>
      </c>
      <c r="CG137" s="11">
        <v>0</v>
      </c>
      <c r="CH137" s="38">
        <v>0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4.4999999999999998E-2</v>
      </c>
      <c r="DB137" s="11">
        <v>0.53</v>
      </c>
      <c r="DC137" s="38">
        <f t="shared" ref="DC137:DC146" si="469">DB137/DA137*1000</f>
        <v>11777.777777777779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0.51300000000000001</v>
      </c>
      <c r="DK137" s="11">
        <v>13.79</v>
      </c>
      <c r="DL137" s="38">
        <f t="shared" ref="DL137:DL147" si="470">DK137/DJ137*1000</f>
        <v>26881.091617933718</v>
      </c>
      <c r="DM137" s="39">
        <v>0</v>
      </c>
      <c r="DN137" s="11">
        <v>0</v>
      </c>
      <c r="DO137" s="38">
        <v>0</v>
      </c>
      <c r="DP137" s="39">
        <v>0</v>
      </c>
      <c r="DQ137" s="11">
        <v>0</v>
      </c>
      <c r="DR137" s="38">
        <v>0</v>
      </c>
      <c r="DS137" s="6">
        <f t="shared" si="464"/>
        <v>3.2819999999999996</v>
      </c>
      <c r="DT137" s="14">
        <f t="shared" si="465"/>
        <v>79.28</v>
      </c>
    </row>
    <row r="138" spans="1:124" x14ac:dyDescent="0.3">
      <c r="A138" s="48">
        <v>2014</v>
      </c>
      <c r="B138" s="49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</v>
      </c>
      <c r="J138" s="11">
        <v>0</v>
      </c>
      <c r="K138" s="38">
        <v>0</v>
      </c>
      <c r="L138" s="39">
        <v>0</v>
      </c>
      <c r="M138" s="11">
        <v>0</v>
      </c>
      <c r="N138" s="38">
        <v>0</v>
      </c>
      <c r="O138" s="39">
        <v>0</v>
      </c>
      <c r="P138" s="11">
        <v>0</v>
      </c>
      <c r="Q138" s="38">
        <v>0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0</v>
      </c>
      <c r="AK138" s="11">
        <v>0</v>
      </c>
      <c r="AL138" s="38">
        <v>0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0</v>
      </c>
      <c r="BC138" s="11">
        <v>0</v>
      </c>
      <c r="BD138" s="38">
        <v>0</v>
      </c>
      <c r="BE138" s="39">
        <v>0</v>
      </c>
      <c r="BF138" s="11">
        <v>0</v>
      </c>
      <c r="BG138" s="38">
        <v>0</v>
      </c>
      <c r="BH138" s="39">
        <v>0</v>
      </c>
      <c r="BI138" s="11">
        <v>0</v>
      </c>
      <c r="BJ138" s="38">
        <v>0</v>
      </c>
      <c r="BK138" s="39">
        <v>0</v>
      </c>
      <c r="BL138" s="11">
        <v>0</v>
      </c>
      <c r="BM138" s="38">
        <v>0</v>
      </c>
      <c r="BN138" s="39">
        <v>0</v>
      </c>
      <c r="BO138" s="11">
        <v>0</v>
      </c>
      <c r="BP138" s="38">
        <v>0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v>0</v>
      </c>
      <c r="CC138" s="39">
        <v>0</v>
      </c>
      <c r="CD138" s="11">
        <v>0</v>
      </c>
      <c r="CE138" s="38">
        <v>0</v>
      </c>
      <c r="CF138" s="39">
        <v>0</v>
      </c>
      <c r="CG138" s="11">
        <v>0</v>
      </c>
      <c r="CH138" s="38">
        <v>0</v>
      </c>
      <c r="CI138" s="39">
        <v>0</v>
      </c>
      <c r="CJ138" s="11">
        <v>0</v>
      </c>
      <c r="CK138" s="38">
        <v>0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2.0299999999999998</v>
      </c>
      <c r="CY138" s="11">
        <v>15.65</v>
      </c>
      <c r="CZ138" s="38">
        <f t="shared" si="463"/>
        <v>7709.3596059113306</v>
      </c>
      <c r="DA138" s="39">
        <v>0.30599999999999999</v>
      </c>
      <c r="DB138" s="11">
        <v>6.62</v>
      </c>
      <c r="DC138" s="38">
        <f t="shared" si="469"/>
        <v>21633.986928104576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1.0999999999999999E-2</v>
      </c>
      <c r="DN138" s="11">
        <v>0.67</v>
      </c>
      <c r="DO138" s="38">
        <f t="shared" ref="DO138" si="471">DN138/DM138*1000</f>
        <v>60909.090909090912</v>
      </c>
      <c r="DP138" s="39">
        <v>0</v>
      </c>
      <c r="DQ138" s="11">
        <v>0</v>
      </c>
      <c r="DR138" s="38">
        <v>0</v>
      </c>
      <c r="DS138" s="6">
        <f t="shared" si="464"/>
        <v>2.3359999999999999</v>
      </c>
      <c r="DT138" s="14">
        <f t="shared" si="465"/>
        <v>22.27</v>
      </c>
    </row>
    <row r="139" spans="1:124" x14ac:dyDescent="0.3">
      <c r="A139" s="48">
        <v>2014</v>
      </c>
      <c r="B139" s="49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0</v>
      </c>
      <c r="M139" s="11">
        <v>0</v>
      </c>
      <c r="N139" s="38">
        <v>0</v>
      </c>
      <c r="O139" s="39">
        <v>0</v>
      </c>
      <c r="P139" s="11">
        <v>0</v>
      </c>
      <c r="Q139" s="38">
        <v>0</v>
      </c>
      <c r="R139" s="39">
        <v>0</v>
      </c>
      <c r="S139" s="11">
        <v>0</v>
      </c>
      <c r="T139" s="38">
        <v>0</v>
      </c>
      <c r="U139" s="39">
        <v>0.33500000000000002</v>
      </c>
      <c r="V139" s="11">
        <v>6.47</v>
      </c>
      <c r="W139" s="38">
        <f t="shared" ref="W139:W147" si="472">V139/U139*1000</f>
        <v>19313.432835820895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0</v>
      </c>
      <c r="AK139" s="11">
        <v>0</v>
      </c>
      <c r="AL139" s="38">
        <v>0</v>
      </c>
      <c r="AM139" s="39">
        <v>0</v>
      </c>
      <c r="AN139" s="11">
        <v>0</v>
      </c>
      <c r="AO139" s="38">
        <v>0</v>
      </c>
      <c r="AP139" s="39">
        <v>3.2810000000000001</v>
      </c>
      <c r="AQ139" s="11">
        <v>22.36</v>
      </c>
      <c r="AR139" s="38">
        <f t="shared" si="460"/>
        <v>6814.995428223102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2.3E-2</v>
      </c>
      <c r="BC139" s="11">
        <v>1.96</v>
      </c>
      <c r="BD139" s="38">
        <f t="shared" si="468"/>
        <v>85217.391304347824</v>
      </c>
      <c r="BE139" s="39">
        <v>0</v>
      </c>
      <c r="BF139" s="11">
        <v>0</v>
      </c>
      <c r="BG139" s="38">
        <v>0</v>
      </c>
      <c r="BH139" s="39">
        <v>0</v>
      </c>
      <c r="BI139" s="11">
        <v>0</v>
      </c>
      <c r="BJ139" s="38">
        <v>0</v>
      </c>
      <c r="BK139" s="39">
        <v>2.7210000000000001</v>
      </c>
      <c r="BL139" s="11">
        <v>63.59</v>
      </c>
      <c r="BM139" s="38">
        <f t="shared" si="462"/>
        <v>23370.084527747153</v>
      </c>
      <c r="BN139" s="39">
        <v>0</v>
      </c>
      <c r="BO139" s="11">
        <v>0</v>
      </c>
      <c r="BP139" s="38">
        <v>0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0.24</v>
      </c>
      <c r="BX139" s="11">
        <v>4.17</v>
      </c>
      <c r="BY139" s="38">
        <f t="shared" ref="BY139:BY145" si="473">BX139/BW139*1000</f>
        <v>17375</v>
      </c>
      <c r="BZ139" s="39">
        <v>0</v>
      </c>
      <c r="CA139" s="11">
        <v>0</v>
      </c>
      <c r="CB139" s="38">
        <v>0</v>
      </c>
      <c r="CC139" s="39">
        <v>0</v>
      </c>
      <c r="CD139" s="11">
        <v>0</v>
      </c>
      <c r="CE139" s="38">
        <v>0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0</v>
      </c>
      <c r="CS139" s="11">
        <v>0</v>
      </c>
      <c r="CT139" s="38">
        <v>0</v>
      </c>
      <c r="CU139" s="39">
        <v>0</v>
      </c>
      <c r="CV139" s="11">
        <v>0</v>
      </c>
      <c r="CW139" s="38">
        <v>0</v>
      </c>
      <c r="CX139" s="39">
        <v>2.7E-2</v>
      </c>
      <c r="CY139" s="11">
        <v>0.43</v>
      </c>
      <c r="CZ139" s="38">
        <f t="shared" si="463"/>
        <v>15925.925925925925</v>
      </c>
      <c r="DA139" s="39">
        <v>4.8000000000000001E-2</v>
      </c>
      <c r="DB139" s="11">
        <v>0.93</v>
      </c>
      <c r="DC139" s="38">
        <f t="shared" si="469"/>
        <v>19375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6">
        <f t="shared" si="464"/>
        <v>6.6749999999999998</v>
      </c>
      <c r="DT139" s="14">
        <f t="shared" si="465"/>
        <v>99.910000000000011</v>
      </c>
    </row>
    <row r="140" spans="1:124" x14ac:dyDescent="0.3">
      <c r="A140" s="48">
        <v>2014</v>
      </c>
      <c r="B140" s="49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</v>
      </c>
      <c r="J140" s="11">
        <v>0</v>
      </c>
      <c r="K140" s="38">
        <v>0</v>
      </c>
      <c r="L140" s="39">
        <v>0</v>
      </c>
      <c r="M140" s="11">
        <v>0</v>
      </c>
      <c r="N140" s="38">
        <v>0</v>
      </c>
      <c r="O140" s="39">
        <v>0</v>
      </c>
      <c r="P140" s="11">
        <v>0</v>
      </c>
      <c r="Q140" s="38">
        <v>0</v>
      </c>
      <c r="R140" s="39">
        <v>0</v>
      </c>
      <c r="S140" s="11">
        <v>0</v>
      </c>
      <c r="T140" s="38">
        <v>0</v>
      </c>
      <c r="U140" s="39">
        <v>0.115</v>
      </c>
      <c r="V140" s="11">
        <v>10.64</v>
      </c>
      <c r="W140" s="38">
        <f t="shared" si="472"/>
        <v>92521.739130434784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0</v>
      </c>
      <c r="AK140" s="11">
        <v>0</v>
      </c>
      <c r="AL140" s="38">
        <v>0</v>
      </c>
      <c r="AM140" s="39">
        <v>0</v>
      </c>
      <c r="AN140" s="11">
        <v>0</v>
      </c>
      <c r="AO140" s="38">
        <v>0</v>
      </c>
      <c r="AP140" s="39">
        <v>2.2469999999999999</v>
      </c>
      <c r="AQ140" s="11">
        <v>10.25</v>
      </c>
      <c r="AR140" s="38">
        <f t="shared" si="460"/>
        <v>4561.637739207833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0.48699999999999999</v>
      </c>
      <c r="BC140" s="11">
        <v>22.6</v>
      </c>
      <c r="BD140" s="38">
        <f t="shared" si="468"/>
        <v>46406.570841889123</v>
      </c>
      <c r="BE140" s="39">
        <v>0</v>
      </c>
      <c r="BF140" s="11">
        <v>0</v>
      </c>
      <c r="BG140" s="38">
        <v>0</v>
      </c>
      <c r="BH140" s="39">
        <v>0</v>
      </c>
      <c r="BI140" s="11">
        <v>0</v>
      </c>
      <c r="BJ140" s="38">
        <v>0</v>
      </c>
      <c r="BK140" s="39">
        <v>0</v>
      </c>
      <c r="BL140" s="11">
        <v>0</v>
      </c>
      <c r="BM140" s="38">
        <v>0</v>
      </c>
      <c r="BN140" s="39">
        <v>0</v>
      </c>
      <c r="BO140" s="11">
        <v>0</v>
      </c>
      <c r="BP140" s="38">
        <v>0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v>0</v>
      </c>
      <c r="CC140" s="39">
        <v>0</v>
      </c>
      <c r="CD140" s="11">
        <v>0</v>
      </c>
      <c r="CE140" s="38">
        <v>0</v>
      </c>
      <c r="CF140" s="39">
        <v>0</v>
      </c>
      <c r="CG140" s="11">
        <v>0</v>
      </c>
      <c r="CH140" s="38">
        <v>0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0.29799999999999999</v>
      </c>
      <c r="DB140" s="11">
        <v>4.9800000000000004</v>
      </c>
      <c r="DC140" s="38">
        <f t="shared" si="469"/>
        <v>16711.409395973154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0.46</v>
      </c>
      <c r="DK140" s="11">
        <v>7.51</v>
      </c>
      <c r="DL140" s="38">
        <f t="shared" si="470"/>
        <v>16326.086956521738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6">
        <f t="shared" si="464"/>
        <v>3.6070000000000002</v>
      </c>
      <c r="DT140" s="14">
        <f t="shared" si="465"/>
        <v>55.980000000000004</v>
      </c>
    </row>
    <row r="141" spans="1:124" x14ac:dyDescent="0.3">
      <c r="A141" s="48">
        <v>2014</v>
      </c>
      <c r="B141" s="49" t="s">
        <v>10</v>
      </c>
      <c r="C141" s="39">
        <v>2.7E-2</v>
      </c>
      <c r="D141" s="11">
        <v>3.69</v>
      </c>
      <c r="E141" s="38">
        <f t="shared" ref="E141" si="474">D141/C141*1000</f>
        <v>136666.66666666666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0.59499999999999997</v>
      </c>
      <c r="V141" s="11">
        <v>14.91</v>
      </c>
      <c r="W141" s="38">
        <f t="shared" si="472"/>
        <v>25058.823529411766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0</v>
      </c>
      <c r="AK141" s="11">
        <v>0</v>
      </c>
      <c r="AL141" s="38">
        <v>0</v>
      </c>
      <c r="AM141" s="39">
        <v>0</v>
      </c>
      <c r="AN141" s="11">
        <v>0</v>
      </c>
      <c r="AO141" s="38">
        <v>0</v>
      </c>
      <c r="AP141" s="39">
        <v>7.4999999999999997E-2</v>
      </c>
      <c r="AQ141" s="11">
        <v>0.56999999999999995</v>
      </c>
      <c r="AR141" s="38">
        <f t="shared" si="460"/>
        <v>7600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0.48499999999999999</v>
      </c>
      <c r="BC141" s="11">
        <v>29.78</v>
      </c>
      <c r="BD141" s="38">
        <f t="shared" si="468"/>
        <v>61402.061855670108</v>
      </c>
      <c r="BE141" s="39">
        <v>0</v>
      </c>
      <c r="BF141" s="11">
        <v>0</v>
      </c>
      <c r="BG141" s="38">
        <v>0</v>
      </c>
      <c r="BH141" s="39">
        <v>0</v>
      </c>
      <c r="BI141" s="11">
        <v>0</v>
      </c>
      <c r="BJ141" s="38">
        <v>0</v>
      </c>
      <c r="BK141" s="39">
        <v>2.6720000000000002</v>
      </c>
      <c r="BL141" s="11">
        <v>60.47</v>
      </c>
      <c r="BM141" s="38">
        <f t="shared" si="462"/>
        <v>22630.988023952097</v>
      </c>
      <c r="BN141" s="39">
        <v>0</v>
      </c>
      <c r="BO141" s="11">
        <v>0</v>
      </c>
      <c r="BP141" s="38">
        <v>0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v>0</v>
      </c>
      <c r="CC141" s="39">
        <v>0</v>
      </c>
      <c r="CD141" s="11">
        <v>0</v>
      </c>
      <c r="CE141" s="38">
        <v>0</v>
      </c>
      <c r="CF141" s="39">
        <v>0</v>
      </c>
      <c r="CG141" s="11">
        <v>0</v>
      </c>
      <c r="CH141" s="38">
        <v>0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0</v>
      </c>
      <c r="CV141" s="11">
        <v>0</v>
      </c>
      <c r="CW141" s="38">
        <v>0</v>
      </c>
      <c r="CX141" s="39">
        <v>0.88800000000000001</v>
      </c>
      <c r="CY141" s="11">
        <v>4.51</v>
      </c>
      <c r="CZ141" s="38">
        <f t="shared" si="463"/>
        <v>5078.8288288288286</v>
      </c>
      <c r="DA141" s="39">
        <v>4.6079999999999997</v>
      </c>
      <c r="DB141" s="11">
        <v>97.67</v>
      </c>
      <c r="DC141" s="38">
        <f t="shared" si="469"/>
        <v>21195.746527777777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2</v>
      </c>
      <c r="DK141" s="11">
        <v>30.48</v>
      </c>
      <c r="DL141" s="38">
        <f t="shared" si="470"/>
        <v>15240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6">
        <f t="shared" si="464"/>
        <v>11.35</v>
      </c>
      <c r="DT141" s="14">
        <f t="shared" si="465"/>
        <v>242.07999999999998</v>
      </c>
    </row>
    <row r="142" spans="1:124" x14ac:dyDescent="0.3">
      <c r="A142" s="48">
        <v>2014</v>
      </c>
      <c r="B142" s="49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1.88</v>
      </c>
      <c r="V142" s="11">
        <v>10.75</v>
      </c>
      <c r="W142" s="38">
        <f t="shared" si="472"/>
        <v>5718.0851063829796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0</v>
      </c>
      <c r="AK142" s="11">
        <v>0</v>
      </c>
      <c r="AL142" s="38">
        <v>0</v>
      </c>
      <c r="AM142" s="39">
        <v>0</v>
      </c>
      <c r="AN142" s="11">
        <v>0</v>
      </c>
      <c r="AO142" s="38">
        <v>0</v>
      </c>
      <c r="AP142" s="39">
        <v>0.60099999999999998</v>
      </c>
      <c r="AQ142" s="11">
        <v>7.67</v>
      </c>
      <c r="AR142" s="38">
        <f t="shared" si="460"/>
        <v>12762.063227953413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0</v>
      </c>
      <c r="BC142" s="11">
        <v>0</v>
      </c>
      <c r="BD142" s="38">
        <v>0</v>
      </c>
      <c r="BE142" s="39">
        <v>1E-3</v>
      </c>
      <c r="BF142" s="11">
        <v>0.13</v>
      </c>
      <c r="BG142" s="38">
        <f t="shared" si="461"/>
        <v>130000</v>
      </c>
      <c r="BH142" s="39">
        <v>0</v>
      </c>
      <c r="BI142" s="11">
        <v>0</v>
      </c>
      <c r="BJ142" s="38">
        <v>0</v>
      </c>
      <c r="BK142" s="39">
        <v>5.43</v>
      </c>
      <c r="BL142" s="11">
        <v>125.89</v>
      </c>
      <c r="BM142" s="38">
        <f t="shared" si="462"/>
        <v>23184.162062615102</v>
      </c>
      <c r="BN142" s="39">
        <v>0</v>
      </c>
      <c r="BO142" s="11">
        <v>0</v>
      </c>
      <c r="BP142" s="38">
        <v>0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v>0</v>
      </c>
      <c r="CC142" s="39">
        <v>0</v>
      </c>
      <c r="CD142" s="11">
        <v>0</v>
      </c>
      <c r="CE142" s="38">
        <v>0</v>
      </c>
      <c r="CF142" s="39">
        <v>0</v>
      </c>
      <c r="CG142" s="11">
        <v>0</v>
      </c>
      <c r="CH142" s="38">
        <v>0</v>
      </c>
      <c r="CI142" s="39">
        <v>0</v>
      </c>
      <c r="CJ142" s="11">
        <v>0</v>
      </c>
      <c r="CK142" s="38">
        <v>0</v>
      </c>
      <c r="CL142" s="39">
        <v>0</v>
      </c>
      <c r="CM142" s="11">
        <v>0</v>
      </c>
      <c r="CN142" s="38">
        <v>0</v>
      </c>
      <c r="CO142" s="39">
        <v>0</v>
      </c>
      <c r="CP142" s="11">
        <v>0</v>
      </c>
      <c r="CQ142" s="38">
        <v>0</v>
      </c>
      <c r="CR142" s="39">
        <v>0</v>
      </c>
      <c r="CS142" s="11">
        <v>0</v>
      </c>
      <c r="CT142" s="38">
        <v>0</v>
      </c>
      <c r="CU142" s="39">
        <v>0</v>
      </c>
      <c r="CV142" s="11">
        <v>0</v>
      </c>
      <c r="CW142" s="38">
        <v>0</v>
      </c>
      <c r="CX142" s="39">
        <v>0.55000000000000004</v>
      </c>
      <c r="CY142" s="11">
        <v>5.84</v>
      </c>
      <c r="CZ142" s="38">
        <f t="shared" si="463"/>
        <v>10618.181818181818</v>
      </c>
      <c r="DA142" s="39">
        <v>5.1999999999999998E-2</v>
      </c>
      <c r="DB142" s="11">
        <v>0.68</v>
      </c>
      <c r="DC142" s="38">
        <f t="shared" si="469"/>
        <v>13076.923076923078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6">
        <f t="shared" si="464"/>
        <v>8.5139999999999993</v>
      </c>
      <c r="DT142" s="14">
        <f t="shared" si="465"/>
        <v>150.96</v>
      </c>
    </row>
    <row r="143" spans="1:124" x14ac:dyDescent="0.3">
      <c r="A143" s="48">
        <v>2014</v>
      </c>
      <c r="B143" s="49" t="s">
        <v>12</v>
      </c>
      <c r="C143" s="39">
        <v>0</v>
      </c>
      <c r="D143" s="11">
        <v>0</v>
      </c>
      <c r="E143" s="38">
        <v>0</v>
      </c>
      <c r="F143" s="45">
        <v>0</v>
      </c>
      <c r="G143" s="11">
        <v>0</v>
      </c>
      <c r="H143" s="38">
        <v>0</v>
      </c>
      <c r="I143" s="39">
        <v>0</v>
      </c>
      <c r="J143" s="11">
        <v>0</v>
      </c>
      <c r="K143" s="38">
        <v>0</v>
      </c>
      <c r="L143" s="39">
        <v>0</v>
      </c>
      <c r="M143" s="11">
        <v>0</v>
      </c>
      <c r="N143" s="38">
        <v>0</v>
      </c>
      <c r="O143" s="39">
        <v>0</v>
      </c>
      <c r="P143" s="11">
        <v>0</v>
      </c>
      <c r="Q143" s="38">
        <v>0</v>
      </c>
      <c r="R143" s="39">
        <v>0</v>
      </c>
      <c r="S143" s="11">
        <v>0</v>
      </c>
      <c r="T143" s="38">
        <v>0</v>
      </c>
      <c r="U143" s="39">
        <v>3.5000000000000003E-2</v>
      </c>
      <c r="V143" s="11">
        <v>0.06</v>
      </c>
      <c r="W143" s="38">
        <f t="shared" si="472"/>
        <v>1714.285714285714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v>0</v>
      </c>
      <c r="AD143" s="39">
        <v>0</v>
      </c>
      <c r="AE143" s="11">
        <v>0</v>
      </c>
      <c r="AF143" s="38">
        <v>0</v>
      </c>
      <c r="AG143" s="39">
        <v>0.01</v>
      </c>
      <c r="AH143" s="11">
        <v>0.7</v>
      </c>
      <c r="AI143" s="38">
        <f t="shared" ref="AI143:AI147" si="475">AH143/AG143*1000</f>
        <v>70000</v>
      </c>
      <c r="AJ143" s="39">
        <v>0</v>
      </c>
      <c r="AK143" s="11">
        <v>0</v>
      </c>
      <c r="AL143" s="38">
        <v>0</v>
      </c>
      <c r="AM143" s="39">
        <v>0</v>
      </c>
      <c r="AN143" s="11">
        <v>0</v>
      </c>
      <c r="AO143" s="38">
        <v>0</v>
      </c>
      <c r="AP143" s="39">
        <v>2.57</v>
      </c>
      <c r="AQ143" s="11">
        <v>9.23</v>
      </c>
      <c r="AR143" s="38">
        <f t="shared" si="460"/>
        <v>3591.4396887159537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0.18</v>
      </c>
      <c r="BC143" s="11">
        <v>11.14</v>
      </c>
      <c r="BD143" s="38">
        <f t="shared" si="468"/>
        <v>61888.888888888891</v>
      </c>
      <c r="BE143" s="39">
        <v>0</v>
      </c>
      <c r="BF143" s="11">
        <v>0</v>
      </c>
      <c r="BG143" s="38">
        <v>0</v>
      </c>
      <c r="BH143" s="39">
        <v>0</v>
      </c>
      <c r="BI143" s="11">
        <v>0</v>
      </c>
      <c r="BJ143" s="38">
        <v>0</v>
      </c>
      <c r="BK143" s="39">
        <v>1.65</v>
      </c>
      <c r="BL143" s="11">
        <v>38.4</v>
      </c>
      <c r="BM143" s="38">
        <f t="shared" si="462"/>
        <v>23272.727272727272</v>
      </c>
      <c r="BN143" s="39">
        <v>0</v>
      </c>
      <c r="BO143" s="11">
        <v>0</v>
      </c>
      <c r="BP143" s="38">
        <v>0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</v>
      </c>
      <c r="CS143" s="11">
        <v>0</v>
      </c>
      <c r="CT143" s="38">
        <v>0</v>
      </c>
      <c r="CU143" s="39">
        <v>0</v>
      </c>
      <c r="CV143" s="11">
        <v>0</v>
      </c>
      <c r="CW143" s="38">
        <v>0</v>
      </c>
      <c r="CX143" s="39">
        <v>4.0369999999999999</v>
      </c>
      <c r="CY143" s="11">
        <v>13.27</v>
      </c>
      <c r="CZ143" s="38">
        <f t="shared" si="463"/>
        <v>3287.0943770126332</v>
      </c>
      <c r="DA143" s="39">
        <v>0.45900000000000002</v>
      </c>
      <c r="DB143" s="11">
        <v>7.59</v>
      </c>
      <c r="DC143" s="38">
        <f t="shared" si="469"/>
        <v>16535.947712418299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1</v>
      </c>
      <c r="DK143" s="11">
        <v>16.899999999999999</v>
      </c>
      <c r="DL143" s="38">
        <f t="shared" si="470"/>
        <v>16900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6">
        <f t="shared" si="464"/>
        <v>9.9409999999999989</v>
      </c>
      <c r="DT143" s="14">
        <f t="shared" si="465"/>
        <v>97.29</v>
      </c>
    </row>
    <row r="144" spans="1:124" x14ac:dyDescent="0.3">
      <c r="A144" s="48">
        <v>2014</v>
      </c>
      <c r="B144" s="49" t="s">
        <v>13</v>
      </c>
      <c r="C144" s="39">
        <v>0</v>
      </c>
      <c r="D144" s="11">
        <v>0</v>
      </c>
      <c r="E144" s="38">
        <v>0</v>
      </c>
      <c r="F144" s="45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0</v>
      </c>
      <c r="P144" s="11">
        <v>0</v>
      </c>
      <c r="Q144" s="38">
        <v>0</v>
      </c>
      <c r="R144" s="45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0</v>
      </c>
      <c r="AK144" s="11">
        <v>0</v>
      </c>
      <c r="AL144" s="38">
        <v>0</v>
      </c>
      <c r="AM144" s="39">
        <v>0</v>
      </c>
      <c r="AN144" s="11">
        <v>0</v>
      </c>
      <c r="AO144" s="38">
        <v>0</v>
      </c>
      <c r="AP144" s="39">
        <v>0.35</v>
      </c>
      <c r="AQ144" s="11">
        <v>1.67</v>
      </c>
      <c r="AR144" s="38">
        <f t="shared" si="460"/>
        <v>4771.4285714285716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4.2000000000000003E-2</v>
      </c>
      <c r="BC144" s="11">
        <v>2.4900000000000002</v>
      </c>
      <c r="BD144" s="38">
        <f t="shared" si="468"/>
        <v>59285.714285714283</v>
      </c>
      <c r="BE144" s="39">
        <v>0</v>
      </c>
      <c r="BF144" s="11">
        <v>0</v>
      </c>
      <c r="BG144" s="38">
        <v>0</v>
      </c>
      <c r="BH144" s="39">
        <v>0</v>
      </c>
      <c r="BI144" s="11">
        <v>0</v>
      </c>
      <c r="BJ144" s="38">
        <v>0</v>
      </c>
      <c r="BK144" s="39">
        <v>3.46</v>
      </c>
      <c r="BL144" s="11">
        <v>79.67</v>
      </c>
      <c r="BM144" s="38">
        <f t="shared" si="462"/>
        <v>23026.011560693642</v>
      </c>
      <c r="BN144" s="39">
        <v>0</v>
      </c>
      <c r="BO144" s="11">
        <v>0</v>
      </c>
      <c r="BP144" s="38">
        <v>0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v>0</v>
      </c>
      <c r="CC144" s="39">
        <v>0</v>
      </c>
      <c r="CD144" s="11">
        <v>0</v>
      </c>
      <c r="CE144" s="38">
        <v>0</v>
      </c>
      <c r="CF144" s="39">
        <v>0</v>
      </c>
      <c r="CG144" s="11">
        <v>0</v>
      </c>
      <c r="CH144" s="38">
        <v>0</v>
      </c>
      <c r="CI144" s="39">
        <v>0</v>
      </c>
      <c r="CJ144" s="11">
        <v>0</v>
      </c>
      <c r="CK144" s="38">
        <v>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</v>
      </c>
      <c r="CS144" s="11">
        <v>0</v>
      </c>
      <c r="CT144" s="38">
        <v>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4</v>
      </c>
      <c r="DK144" s="11">
        <v>59.26</v>
      </c>
      <c r="DL144" s="38">
        <f t="shared" si="470"/>
        <v>14815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6">
        <f t="shared" si="464"/>
        <v>7.8520000000000003</v>
      </c>
      <c r="DT144" s="14">
        <f t="shared" si="465"/>
        <v>143.09</v>
      </c>
    </row>
    <row r="145" spans="1:124" x14ac:dyDescent="0.3">
      <c r="A145" s="48">
        <v>2014</v>
      </c>
      <c r="B145" s="49" t="s">
        <v>14</v>
      </c>
      <c r="C145" s="39">
        <v>0</v>
      </c>
      <c r="D145" s="11">
        <v>0</v>
      </c>
      <c r="E145" s="38">
        <v>0</v>
      </c>
      <c r="F145" s="45">
        <v>0</v>
      </c>
      <c r="G145" s="11">
        <v>0</v>
      </c>
      <c r="H145" s="38">
        <v>0</v>
      </c>
      <c r="I145" s="39">
        <v>0</v>
      </c>
      <c r="J145" s="11">
        <v>0</v>
      </c>
      <c r="K145" s="38">
        <v>0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45">
        <v>0</v>
      </c>
      <c r="S145" s="11">
        <v>0</v>
      </c>
      <c r="T145" s="38">
        <v>0</v>
      </c>
      <c r="U145" s="39">
        <v>4.1120000000000001</v>
      </c>
      <c r="V145" s="11">
        <v>25.88</v>
      </c>
      <c r="W145" s="38">
        <f t="shared" si="472"/>
        <v>6293.7743190661477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v>0</v>
      </c>
      <c r="AD145" s="39">
        <v>0</v>
      </c>
      <c r="AE145" s="11">
        <v>0</v>
      </c>
      <c r="AF145" s="38">
        <v>0</v>
      </c>
      <c r="AG145" s="39">
        <v>0.503</v>
      </c>
      <c r="AH145" s="11">
        <v>17.3</v>
      </c>
      <c r="AI145" s="38">
        <f t="shared" si="475"/>
        <v>34393.638170974154</v>
      </c>
      <c r="AJ145" s="39">
        <v>0</v>
      </c>
      <c r="AK145" s="11">
        <v>0</v>
      </c>
      <c r="AL145" s="38">
        <v>0</v>
      </c>
      <c r="AM145" s="39">
        <v>3.4000000000000002E-2</v>
      </c>
      <c r="AN145" s="11">
        <v>0.68</v>
      </c>
      <c r="AO145" s="38">
        <f t="shared" si="466"/>
        <v>20000</v>
      </c>
      <c r="AP145" s="39">
        <v>0.42699999999999999</v>
      </c>
      <c r="AQ145" s="11">
        <v>12.16</v>
      </c>
      <c r="AR145" s="38">
        <f t="shared" si="460"/>
        <v>28477.751756440281</v>
      </c>
      <c r="AS145" s="39">
        <v>0.49399999999999999</v>
      </c>
      <c r="AT145" s="11">
        <v>9.11</v>
      </c>
      <c r="AU145" s="38">
        <f t="shared" ref="AU145" si="476">AT145/AS145*1000</f>
        <v>18441.295546558704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0.69799999999999995</v>
      </c>
      <c r="BC145" s="11">
        <v>41.12</v>
      </c>
      <c r="BD145" s="38">
        <f t="shared" si="468"/>
        <v>58911.174785100287</v>
      </c>
      <c r="BE145" s="39">
        <v>1E-3</v>
      </c>
      <c r="BF145" s="11">
        <v>0.1</v>
      </c>
      <c r="BG145" s="38">
        <f t="shared" si="461"/>
        <v>100000</v>
      </c>
      <c r="BH145" s="39">
        <v>0</v>
      </c>
      <c r="BI145" s="11">
        <v>0</v>
      </c>
      <c r="BJ145" s="38">
        <v>0</v>
      </c>
      <c r="BK145" s="39">
        <v>2.44</v>
      </c>
      <c r="BL145" s="11">
        <v>58.33</v>
      </c>
      <c r="BM145" s="38">
        <f t="shared" si="462"/>
        <v>23905.737704918032</v>
      </c>
      <c r="BN145" s="39">
        <v>0</v>
      </c>
      <c r="BO145" s="11">
        <v>0</v>
      </c>
      <c r="BP145" s="38">
        <v>0</v>
      </c>
      <c r="BQ145" s="39">
        <v>0</v>
      </c>
      <c r="BR145" s="11">
        <v>0</v>
      </c>
      <c r="BS145" s="38">
        <v>0</v>
      </c>
      <c r="BT145" s="39">
        <v>0</v>
      </c>
      <c r="BU145" s="11">
        <v>0</v>
      </c>
      <c r="BV145" s="38">
        <v>0</v>
      </c>
      <c r="BW145" s="39">
        <v>2.4E-2</v>
      </c>
      <c r="BX145" s="11">
        <v>0.73</v>
      </c>
      <c r="BY145" s="38">
        <f t="shared" si="473"/>
        <v>30416.666666666664</v>
      </c>
      <c r="BZ145" s="39">
        <v>0</v>
      </c>
      <c r="CA145" s="11">
        <v>0</v>
      </c>
      <c r="CB145" s="38">
        <v>0</v>
      </c>
      <c r="CC145" s="39">
        <v>0</v>
      </c>
      <c r="CD145" s="11">
        <v>0</v>
      </c>
      <c r="CE145" s="38">
        <v>0</v>
      </c>
      <c r="CF145" s="39">
        <v>0</v>
      </c>
      <c r="CG145" s="11">
        <v>0</v>
      </c>
      <c r="CH145" s="38">
        <v>0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</v>
      </c>
      <c r="CS145" s="11">
        <v>0</v>
      </c>
      <c r="CT145" s="38">
        <v>0</v>
      </c>
      <c r="CU145" s="39">
        <v>0</v>
      </c>
      <c r="CV145" s="11">
        <v>0</v>
      </c>
      <c r="CW145" s="38">
        <v>0</v>
      </c>
      <c r="CX145" s="39">
        <v>0.63</v>
      </c>
      <c r="CY145" s="11">
        <v>3.5</v>
      </c>
      <c r="CZ145" s="38">
        <f t="shared" si="463"/>
        <v>5555.5555555555557</v>
      </c>
      <c r="DA145" s="39">
        <v>0.39200000000000002</v>
      </c>
      <c r="DB145" s="11">
        <v>8.2200000000000006</v>
      </c>
      <c r="DC145" s="38">
        <f t="shared" si="469"/>
        <v>20969.387755102041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</v>
      </c>
      <c r="DN145" s="11">
        <v>0</v>
      </c>
      <c r="DO145" s="38">
        <v>0</v>
      </c>
      <c r="DP145" s="39">
        <v>0</v>
      </c>
      <c r="DQ145" s="11">
        <v>0</v>
      </c>
      <c r="DR145" s="38">
        <v>0</v>
      </c>
      <c r="DS145" s="6">
        <f t="shared" si="464"/>
        <v>9.754999999999999</v>
      </c>
      <c r="DT145" s="14">
        <f t="shared" si="465"/>
        <v>177.13</v>
      </c>
    </row>
    <row r="146" spans="1:124" x14ac:dyDescent="0.3">
      <c r="A146" s="48">
        <v>2014</v>
      </c>
      <c r="B146" s="49" t="s">
        <v>15</v>
      </c>
      <c r="C146" s="39">
        <v>0</v>
      </c>
      <c r="D146" s="11">
        <v>0</v>
      </c>
      <c r="E146" s="38">
        <v>0</v>
      </c>
      <c r="F146" s="45">
        <v>0</v>
      </c>
      <c r="G146" s="11">
        <v>0</v>
      </c>
      <c r="H146" s="38">
        <v>0</v>
      </c>
      <c r="I146" s="39">
        <v>0</v>
      </c>
      <c r="J146" s="11">
        <v>0</v>
      </c>
      <c r="K146" s="38">
        <v>0</v>
      </c>
      <c r="L146" s="39">
        <v>0</v>
      </c>
      <c r="M146" s="11">
        <v>0</v>
      </c>
      <c r="N146" s="38">
        <v>0</v>
      </c>
      <c r="O146" s="39">
        <v>0</v>
      </c>
      <c r="P146" s="11">
        <v>0</v>
      </c>
      <c r="Q146" s="38">
        <v>0</v>
      </c>
      <c r="R146" s="45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0</v>
      </c>
      <c r="AK146" s="11">
        <v>0</v>
      </c>
      <c r="AL146" s="38">
        <v>0</v>
      </c>
      <c r="AM146" s="39">
        <v>0.112</v>
      </c>
      <c r="AN146" s="11">
        <v>3.94</v>
      </c>
      <c r="AO146" s="38">
        <f t="shared" si="466"/>
        <v>35178.571428571428</v>
      </c>
      <c r="AP146" s="39">
        <v>4.1970000000000001</v>
      </c>
      <c r="AQ146" s="11">
        <v>63.2</v>
      </c>
      <c r="AR146" s="38">
        <f t="shared" si="460"/>
        <v>15058.375029783179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0.67500000000000004</v>
      </c>
      <c r="BC146" s="11">
        <v>36.69</v>
      </c>
      <c r="BD146" s="38">
        <f t="shared" si="468"/>
        <v>54355.555555555547</v>
      </c>
      <c r="BE146" s="39">
        <v>0</v>
      </c>
      <c r="BF146" s="11">
        <v>0</v>
      </c>
      <c r="BG146" s="38">
        <v>0</v>
      </c>
      <c r="BH146" s="39">
        <v>0</v>
      </c>
      <c r="BI146" s="11">
        <v>0</v>
      </c>
      <c r="BJ146" s="38">
        <v>0</v>
      </c>
      <c r="BK146" s="39">
        <v>2.8</v>
      </c>
      <c r="BL146" s="11">
        <v>67.19</v>
      </c>
      <c r="BM146" s="38">
        <f t="shared" si="462"/>
        <v>23996.428571428572</v>
      </c>
      <c r="BN146" s="39">
        <v>0</v>
      </c>
      <c r="BO146" s="11">
        <v>0</v>
      </c>
      <c r="BP146" s="38">
        <v>0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v>0</v>
      </c>
      <c r="CC146" s="39">
        <v>0</v>
      </c>
      <c r="CD146" s="11">
        <v>0</v>
      </c>
      <c r="CE146" s="38">
        <v>0</v>
      </c>
      <c r="CF146" s="39">
        <v>0</v>
      </c>
      <c r="CG146" s="11">
        <v>0</v>
      </c>
      <c r="CH146" s="38">
        <v>0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0</v>
      </c>
      <c r="CS146" s="11">
        <v>0</v>
      </c>
      <c r="CT146" s="38">
        <v>0</v>
      </c>
      <c r="CU146" s="39">
        <v>0</v>
      </c>
      <c r="CV146" s="11">
        <v>0</v>
      </c>
      <c r="CW146" s="38">
        <v>0</v>
      </c>
      <c r="CX146" s="39">
        <v>1.1160000000000001</v>
      </c>
      <c r="CY146" s="11">
        <v>9.94</v>
      </c>
      <c r="CZ146" s="38">
        <f t="shared" si="463"/>
        <v>8906.8100358422926</v>
      </c>
      <c r="DA146" s="39">
        <v>2.0019999999999998</v>
      </c>
      <c r="DB146" s="11">
        <v>42.87</v>
      </c>
      <c r="DC146" s="38">
        <f t="shared" si="469"/>
        <v>21413.586413586414</v>
      </c>
      <c r="DD146" s="39">
        <v>0</v>
      </c>
      <c r="DE146" s="11">
        <v>0</v>
      </c>
      <c r="DF146" s="38">
        <v>0</v>
      </c>
      <c r="DG146" s="39">
        <v>0</v>
      </c>
      <c r="DH146" s="11">
        <v>0</v>
      </c>
      <c r="DI146" s="38">
        <v>0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6">
        <f t="shared" si="464"/>
        <v>10.902000000000001</v>
      </c>
      <c r="DT146" s="14">
        <f t="shared" si="465"/>
        <v>223.82999999999998</v>
      </c>
    </row>
    <row r="147" spans="1:124" x14ac:dyDescent="0.3">
      <c r="A147" s="48">
        <v>2014</v>
      </c>
      <c r="B147" s="49" t="s">
        <v>16</v>
      </c>
      <c r="C147" s="39">
        <v>0</v>
      </c>
      <c r="D147" s="11">
        <v>0</v>
      </c>
      <c r="E147" s="38">
        <v>0</v>
      </c>
      <c r="F147" s="45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45">
        <v>0</v>
      </c>
      <c r="S147" s="11">
        <v>0</v>
      </c>
      <c r="T147" s="38">
        <v>0</v>
      </c>
      <c r="U147" s="39">
        <v>3.4289999999999998</v>
      </c>
      <c r="V147" s="11">
        <v>15.88</v>
      </c>
      <c r="W147" s="38">
        <f t="shared" si="472"/>
        <v>4631.0877806940798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v>0</v>
      </c>
      <c r="AD147" s="39">
        <v>0</v>
      </c>
      <c r="AE147" s="11">
        <v>0</v>
      </c>
      <c r="AF147" s="38">
        <v>0</v>
      </c>
      <c r="AG147" s="39">
        <v>0.14299999999999999</v>
      </c>
      <c r="AH147" s="11">
        <v>5.96</v>
      </c>
      <c r="AI147" s="38">
        <f t="shared" si="475"/>
        <v>41678.321678321678</v>
      </c>
      <c r="AJ147" s="39">
        <v>0</v>
      </c>
      <c r="AK147" s="11">
        <v>0</v>
      </c>
      <c r="AL147" s="38">
        <v>0</v>
      </c>
      <c r="AM147" s="39">
        <v>0</v>
      </c>
      <c r="AN147" s="11">
        <v>0</v>
      </c>
      <c r="AO147" s="38">
        <v>0</v>
      </c>
      <c r="AP147" s="39">
        <v>0.78200000000000003</v>
      </c>
      <c r="AQ147" s="11">
        <v>2.2799999999999998</v>
      </c>
      <c r="AR147" s="38">
        <f t="shared" si="460"/>
        <v>2915.6010230179022</v>
      </c>
      <c r="AS147" s="39">
        <v>0</v>
      </c>
      <c r="AT147" s="11">
        <v>0</v>
      </c>
      <c r="AU147" s="38">
        <v>0</v>
      </c>
      <c r="AV147" s="39">
        <v>0</v>
      </c>
      <c r="AW147" s="11">
        <v>0</v>
      </c>
      <c r="AX147" s="38">
        <v>0</v>
      </c>
      <c r="AY147" s="39">
        <v>0</v>
      </c>
      <c r="AZ147" s="11">
        <v>0</v>
      </c>
      <c r="BA147" s="38">
        <v>0</v>
      </c>
      <c r="BB147" s="39">
        <v>0.158</v>
      </c>
      <c r="BC147" s="11">
        <v>8.2899999999999991</v>
      </c>
      <c r="BD147" s="38">
        <f t="shared" si="468"/>
        <v>52468.354430379739</v>
      </c>
      <c r="BE147" s="39">
        <v>0</v>
      </c>
      <c r="BF147" s="11">
        <v>0</v>
      </c>
      <c r="BG147" s="38">
        <v>0</v>
      </c>
      <c r="BH147" s="39">
        <v>0</v>
      </c>
      <c r="BI147" s="11">
        <v>0</v>
      </c>
      <c r="BJ147" s="38">
        <v>0</v>
      </c>
      <c r="BK147" s="39">
        <v>3.254</v>
      </c>
      <c r="BL147" s="11">
        <v>77.77</v>
      </c>
      <c r="BM147" s="38">
        <f t="shared" si="462"/>
        <v>23899.815611555008</v>
      </c>
      <c r="BN147" s="39">
        <v>0</v>
      </c>
      <c r="BO147" s="11">
        <v>0</v>
      </c>
      <c r="BP147" s="38">
        <v>0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v>0</v>
      </c>
      <c r="CC147" s="39">
        <v>0</v>
      </c>
      <c r="CD147" s="11">
        <v>0</v>
      </c>
      <c r="CE147" s="38">
        <v>0</v>
      </c>
      <c r="CF147" s="39">
        <v>0</v>
      </c>
      <c r="CG147" s="11">
        <v>0</v>
      </c>
      <c r="CH147" s="38">
        <v>0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</v>
      </c>
      <c r="CS147" s="11">
        <v>0</v>
      </c>
      <c r="CT147" s="38">
        <v>0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0.85199999999999998</v>
      </c>
      <c r="DK147" s="11">
        <v>23.18</v>
      </c>
      <c r="DL147" s="38">
        <f t="shared" si="470"/>
        <v>27206.572769953051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6">
        <f t="shared" si="464"/>
        <v>8.6179999999999986</v>
      </c>
      <c r="DT147" s="14">
        <f t="shared" si="465"/>
        <v>133.35999999999999</v>
      </c>
    </row>
    <row r="148" spans="1:124" ht="15" thickBot="1" x14ac:dyDescent="0.35">
      <c r="A148" s="50"/>
      <c r="B148" s="51" t="s">
        <v>17</v>
      </c>
      <c r="C148" s="40">
        <f t="shared" ref="C148:D148" si="477">SUM(C136:C147)</f>
        <v>2.7E-2</v>
      </c>
      <c r="D148" s="32">
        <f t="shared" si="477"/>
        <v>3.69</v>
      </c>
      <c r="E148" s="41"/>
      <c r="F148" s="40"/>
      <c r="G148" s="32"/>
      <c r="H148" s="41"/>
      <c r="I148" s="40">
        <f t="shared" ref="I148:J148" si="478">SUM(I136:I147)</f>
        <v>0</v>
      </c>
      <c r="J148" s="32">
        <f t="shared" si="478"/>
        <v>0</v>
      </c>
      <c r="K148" s="41"/>
      <c r="L148" s="40">
        <f t="shared" ref="L148:M148" si="479">SUM(L136:L147)</f>
        <v>0</v>
      </c>
      <c r="M148" s="32">
        <f t="shared" si="479"/>
        <v>0</v>
      </c>
      <c r="N148" s="41"/>
      <c r="O148" s="40">
        <f t="shared" ref="O148:P148" si="480">SUM(O136:O147)</f>
        <v>0</v>
      </c>
      <c r="P148" s="32">
        <f t="shared" si="480"/>
        <v>0</v>
      </c>
      <c r="Q148" s="41"/>
      <c r="R148" s="40">
        <f t="shared" ref="R148:S148" si="481">SUM(R136:R147)</f>
        <v>0</v>
      </c>
      <c r="S148" s="32">
        <f t="shared" si="481"/>
        <v>0</v>
      </c>
      <c r="T148" s="41"/>
      <c r="U148" s="40">
        <f t="shared" ref="U148:V148" si="482">SUM(U136:U147)</f>
        <v>10.500999999999999</v>
      </c>
      <c r="V148" s="32">
        <f t="shared" si="482"/>
        <v>84.589999999999989</v>
      </c>
      <c r="W148" s="41"/>
      <c r="X148" s="40">
        <f t="shared" ref="X148:Y148" si="483">SUM(X136:X147)</f>
        <v>0</v>
      </c>
      <c r="Y148" s="32">
        <f t="shared" si="483"/>
        <v>0</v>
      </c>
      <c r="Z148" s="41"/>
      <c r="AA148" s="40">
        <f t="shared" ref="AA148:AB148" si="484">SUM(AA136:AA147)</f>
        <v>0</v>
      </c>
      <c r="AB148" s="32">
        <f t="shared" si="484"/>
        <v>0</v>
      </c>
      <c r="AC148" s="41"/>
      <c r="AD148" s="40">
        <f t="shared" ref="AD148:AE148" si="485">SUM(AD136:AD147)</f>
        <v>0</v>
      </c>
      <c r="AE148" s="32">
        <f t="shared" si="485"/>
        <v>0</v>
      </c>
      <c r="AF148" s="41"/>
      <c r="AG148" s="40">
        <f t="shared" ref="AG148:AH148" si="486">SUM(AG136:AG147)</f>
        <v>0.65600000000000003</v>
      </c>
      <c r="AH148" s="32">
        <f t="shared" si="486"/>
        <v>23.96</v>
      </c>
      <c r="AI148" s="41"/>
      <c r="AJ148" s="40">
        <f t="shared" ref="AJ148:AK148" si="487">SUM(AJ136:AJ147)</f>
        <v>0</v>
      </c>
      <c r="AK148" s="32">
        <f t="shared" si="487"/>
        <v>0</v>
      </c>
      <c r="AL148" s="41"/>
      <c r="AM148" s="40">
        <f t="shared" ref="AM148:AN148" si="488">SUM(AM136:AM147)</f>
        <v>0.14700000000000002</v>
      </c>
      <c r="AN148" s="32">
        <f t="shared" si="488"/>
        <v>5.41</v>
      </c>
      <c r="AO148" s="41"/>
      <c r="AP148" s="40">
        <f t="shared" ref="AP148:AQ148" si="489">SUM(AP136:AP147)</f>
        <v>16.338999999999999</v>
      </c>
      <c r="AQ148" s="32">
        <f t="shared" si="489"/>
        <v>140.16</v>
      </c>
      <c r="AR148" s="41"/>
      <c r="AS148" s="40">
        <f t="shared" ref="AS148:AT148" si="490">SUM(AS136:AS147)</f>
        <v>0.49399999999999999</v>
      </c>
      <c r="AT148" s="32">
        <f t="shared" si="490"/>
        <v>9.11</v>
      </c>
      <c r="AU148" s="41"/>
      <c r="AV148" s="40">
        <f t="shared" ref="AV148:AW148" si="491">SUM(AV136:AV147)</f>
        <v>0</v>
      </c>
      <c r="AW148" s="32">
        <f t="shared" si="491"/>
        <v>0</v>
      </c>
      <c r="AX148" s="41"/>
      <c r="AY148" s="40">
        <f t="shared" ref="AY148:AZ148" si="492">SUM(AY136:AY147)</f>
        <v>0</v>
      </c>
      <c r="AZ148" s="32">
        <f t="shared" si="492"/>
        <v>0</v>
      </c>
      <c r="BA148" s="41"/>
      <c r="BB148" s="40">
        <f t="shared" ref="BB148:BC148" si="493">SUM(BB136:BB147)</f>
        <v>2.9990000000000001</v>
      </c>
      <c r="BC148" s="32">
        <f t="shared" si="493"/>
        <v>169.67</v>
      </c>
      <c r="BD148" s="41"/>
      <c r="BE148" s="40">
        <f t="shared" ref="BE148:BF148" si="494">SUM(BE136:BE147)</f>
        <v>0.10200000000000001</v>
      </c>
      <c r="BF148" s="32">
        <f t="shared" si="494"/>
        <v>5.0999999999999996</v>
      </c>
      <c r="BG148" s="41"/>
      <c r="BH148" s="40">
        <v>0</v>
      </c>
      <c r="BI148" s="32">
        <v>0</v>
      </c>
      <c r="BJ148" s="41"/>
      <c r="BK148" s="40">
        <f t="shared" ref="BK148:BL148" si="495">SUM(BK136:BK147)</f>
        <v>31.225000000000005</v>
      </c>
      <c r="BL148" s="32">
        <f t="shared" si="495"/>
        <v>728.17000000000007</v>
      </c>
      <c r="BM148" s="41"/>
      <c r="BN148" s="40">
        <f t="shared" ref="BN148:BO148" si="496">SUM(BN136:BN147)</f>
        <v>0</v>
      </c>
      <c r="BO148" s="32">
        <f t="shared" si="496"/>
        <v>0</v>
      </c>
      <c r="BP148" s="41"/>
      <c r="BQ148" s="40">
        <f t="shared" ref="BQ148:BR148" si="497">SUM(BQ136:BQ147)</f>
        <v>0</v>
      </c>
      <c r="BR148" s="32">
        <f t="shared" si="497"/>
        <v>0</v>
      </c>
      <c r="BS148" s="41"/>
      <c r="BT148" s="40">
        <f t="shared" ref="BT148:BU148" si="498">SUM(BT136:BT147)</f>
        <v>0</v>
      </c>
      <c r="BU148" s="32">
        <f t="shared" si="498"/>
        <v>0</v>
      </c>
      <c r="BV148" s="41"/>
      <c r="BW148" s="40">
        <f t="shared" ref="BW148:BX148" si="499">SUM(BW136:BW147)</f>
        <v>0.26400000000000001</v>
      </c>
      <c r="BX148" s="32">
        <f t="shared" si="499"/>
        <v>4.9000000000000004</v>
      </c>
      <c r="BY148" s="41"/>
      <c r="BZ148" s="40">
        <f t="shared" ref="BZ148:CA148" si="500">SUM(BZ136:BZ147)</f>
        <v>0</v>
      </c>
      <c r="CA148" s="32">
        <f t="shared" si="500"/>
        <v>0</v>
      </c>
      <c r="CB148" s="41"/>
      <c r="CC148" s="40">
        <f t="shared" ref="CC148:CD148" si="501">SUM(CC136:CC147)</f>
        <v>0</v>
      </c>
      <c r="CD148" s="32">
        <f t="shared" si="501"/>
        <v>0</v>
      </c>
      <c r="CE148" s="41"/>
      <c r="CF148" s="40">
        <f t="shared" ref="CF148:CG148" si="502">SUM(CF136:CF147)</f>
        <v>0</v>
      </c>
      <c r="CG148" s="32">
        <f t="shared" si="502"/>
        <v>0</v>
      </c>
      <c r="CH148" s="41"/>
      <c r="CI148" s="40">
        <f t="shared" ref="CI148:CJ148" si="503">SUM(CI136:CI147)</f>
        <v>0</v>
      </c>
      <c r="CJ148" s="32">
        <f t="shared" si="503"/>
        <v>0</v>
      </c>
      <c r="CK148" s="41"/>
      <c r="CL148" s="40">
        <f t="shared" ref="CL148:CM148" si="504">SUM(CL136:CL147)</f>
        <v>0</v>
      </c>
      <c r="CM148" s="32">
        <f t="shared" si="504"/>
        <v>0</v>
      </c>
      <c r="CN148" s="41"/>
      <c r="CO148" s="40">
        <f t="shared" ref="CO148:CP148" si="505">SUM(CO136:CO147)</f>
        <v>0</v>
      </c>
      <c r="CP148" s="32">
        <f t="shared" si="505"/>
        <v>0</v>
      </c>
      <c r="CQ148" s="41"/>
      <c r="CR148" s="40">
        <v>0</v>
      </c>
      <c r="CS148" s="32">
        <v>0</v>
      </c>
      <c r="CT148" s="41"/>
      <c r="CU148" s="40">
        <f t="shared" ref="CU148:CV148" si="506">SUM(CU136:CU147)</f>
        <v>0</v>
      </c>
      <c r="CV148" s="32">
        <f t="shared" si="506"/>
        <v>0</v>
      </c>
      <c r="CW148" s="41"/>
      <c r="CX148" s="40">
        <f t="shared" ref="CX148:CY148" si="507">SUM(CX136:CX147)</f>
        <v>9.7780000000000005</v>
      </c>
      <c r="CY148" s="32">
        <f t="shared" si="507"/>
        <v>57.169999999999995</v>
      </c>
      <c r="CZ148" s="41"/>
      <c r="DA148" s="40">
        <f t="shared" ref="DA148:DB148" si="508">SUM(DA136:DA147)</f>
        <v>8.2099999999999991</v>
      </c>
      <c r="DB148" s="32">
        <f t="shared" si="508"/>
        <v>170.09</v>
      </c>
      <c r="DC148" s="41"/>
      <c r="DD148" s="40">
        <f t="shared" ref="DD148:DE148" si="509">SUM(DD136:DD147)</f>
        <v>0</v>
      </c>
      <c r="DE148" s="32">
        <f t="shared" si="509"/>
        <v>0</v>
      </c>
      <c r="DF148" s="41"/>
      <c r="DG148" s="40">
        <f t="shared" ref="DG148:DH148" si="510">SUM(DG136:DG147)</f>
        <v>0</v>
      </c>
      <c r="DH148" s="32">
        <f t="shared" si="510"/>
        <v>0</v>
      </c>
      <c r="DI148" s="41"/>
      <c r="DJ148" s="40">
        <f t="shared" ref="DJ148:DK148" si="511">SUM(DJ136:DJ147)</f>
        <v>8.8249999999999993</v>
      </c>
      <c r="DK148" s="32">
        <f t="shared" si="511"/>
        <v>151.12</v>
      </c>
      <c r="DL148" s="41"/>
      <c r="DM148" s="40">
        <f t="shared" ref="DM148:DN148" si="512">SUM(DM136:DM147)</f>
        <v>1.0999999999999999E-2</v>
      </c>
      <c r="DN148" s="32">
        <f t="shared" si="512"/>
        <v>0.67</v>
      </c>
      <c r="DO148" s="41"/>
      <c r="DP148" s="40">
        <f t="shared" ref="DP148:DQ148" si="513">SUM(DP136:DP147)</f>
        <v>0</v>
      </c>
      <c r="DQ148" s="32">
        <f t="shared" si="513"/>
        <v>0</v>
      </c>
      <c r="DR148" s="41"/>
      <c r="DS148" s="33">
        <f t="shared" si="464"/>
        <v>89.566999999999993</v>
      </c>
      <c r="DT148" s="34">
        <f t="shared" si="465"/>
        <v>1553.14</v>
      </c>
    </row>
    <row r="149" spans="1:124" x14ac:dyDescent="0.3">
      <c r="A149" s="48">
        <v>2015</v>
      </c>
      <c r="B149" s="49" t="s">
        <v>5</v>
      </c>
      <c r="C149" s="39">
        <v>0</v>
      </c>
      <c r="D149" s="11">
        <v>0</v>
      </c>
      <c r="E149" s="38">
        <v>0</v>
      </c>
      <c r="F149" s="45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0</v>
      </c>
      <c r="P149" s="11">
        <v>0</v>
      </c>
      <c r="Q149" s="38">
        <v>0</v>
      </c>
      <c r="R149" s="45">
        <v>0</v>
      </c>
      <c r="S149" s="11">
        <v>0</v>
      </c>
      <c r="T149" s="38">
        <v>0</v>
      </c>
      <c r="U149" s="39">
        <v>7.0960000000000001</v>
      </c>
      <c r="V149" s="11">
        <v>67.010000000000005</v>
      </c>
      <c r="W149" s="38">
        <f t="shared" ref="W149:W160" si="514">V149/U149*1000</f>
        <v>9443.3483652762134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0</v>
      </c>
      <c r="AK149" s="11">
        <v>0</v>
      </c>
      <c r="AL149" s="38">
        <v>0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0</v>
      </c>
      <c r="BC149" s="11">
        <v>0</v>
      </c>
      <c r="BD149" s="38">
        <v>0</v>
      </c>
      <c r="BE149" s="39">
        <v>0</v>
      </c>
      <c r="BF149" s="11">
        <v>0</v>
      </c>
      <c r="BG149" s="38">
        <v>0</v>
      </c>
      <c r="BH149" s="39">
        <v>0</v>
      </c>
      <c r="BI149" s="11">
        <v>0</v>
      </c>
      <c r="BJ149" s="38">
        <v>0</v>
      </c>
      <c r="BK149" s="39">
        <v>2.194</v>
      </c>
      <c r="BL149" s="11">
        <v>56.49</v>
      </c>
      <c r="BM149" s="38">
        <f t="shared" ref="BM149:BM160" si="515">BL149/BK149*1000</f>
        <v>25747.49316317229</v>
      </c>
      <c r="BN149" s="39">
        <v>0</v>
      </c>
      <c r="BO149" s="11">
        <v>0</v>
      </c>
      <c r="BP149" s="38">
        <v>0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v>0</v>
      </c>
      <c r="CC149" s="39">
        <v>0</v>
      </c>
      <c r="CD149" s="11">
        <v>0</v>
      </c>
      <c r="CE149" s="38">
        <v>0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3.552</v>
      </c>
      <c r="CY149" s="11">
        <v>12.56</v>
      </c>
      <c r="CZ149" s="38">
        <f t="shared" ref="CZ149:CZ160" si="516">CY149/CX149*1000</f>
        <v>3536.036036036036</v>
      </c>
      <c r="DA149" s="39">
        <v>0</v>
      </c>
      <c r="DB149" s="11">
        <v>0</v>
      </c>
      <c r="DC149" s="38">
        <v>0</v>
      </c>
      <c r="DD149" s="39">
        <v>0</v>
      </c>
      <c r="DE149" s="11">
        <v>0</v>
      </c>
      <c r="DF149" s="38">
        <v>0</v>
      </c>
      <c r="DG149" s="39">
        <v>0</v>
      </c>
      <c r="DH149" s="11">
        <v>0</v>
      </c>
      <c r="DI149" s="38">
        <v>0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6">
        <f t="shared" ref="DS149:DS161" si="517">C149+I149+R149+U149+AG149+AM149+AP149+AY149+BE149+BK149+BW149+CC149+CO149+CU149+CX149+DA149+DJ149+DP149+BB149+O149+AS149+BQ149+L149+CF149+BT149</f>
        <v>12.841999999999999</v>
      </c>
      <c r="DT149" s="14">
        <f t="shared" ref="DT149:DT161" si="518">D149+J149+S149+V149+AH149+AN149+AQ149+AZ149+BF149+BL149+BX149+CD149+CP149+CV149+CY149+DB149+DK149+DQ149+BC149+P149+AT149+BR149+M149+CG149+BU149</f>
        <v>136.06</v>
      </c>
    </row>
    <row r="150" spans="1:124" x14ac:dyDescent="0.3">
      <c r="A150" s="48">
        <v>2015</v>
      </c>
      <c r="B150" s="49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0</v>
      </c>
      <c r="J150" s="11">
        <v>0</v>
      </c>
      <c r="K150" s="38">
        <v>0</v>
      </c>
      <c r="L150" s="39">
        <v>0</v>
      </c>
      <c r="M150" s="11">
        <v>0</v>
      </c>
      <c r="N150" s="38">
        <v>0</v>
      </c>
      <c r="O150" s="39">
        <v>0</v>
      </c>
      <c r="P150" s="11">
        <v>0</v>
      </c>
      <c r="Q150" s="38">
        <v>0</v>
      </c>
      <c r="R150" s="39">
        <v>0</v>
      </c>
      <c r="S150" s="11">
        <v>0</v>
      </c>
      <c r="T150" s="38">
        <v>0</v>
      </c>
      <c r="U150" s="39">
        <v>1.018</v>
      </c>
      <c r="V150" s="11">
        <v>5.37</v>
      </c>
      <c r="W150" s="38">
        <f t="shared" si="514"/>
        <v>5275.0491159135563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0</v>
      </c>
      <c r="AK150" s="11">
        <v>0</v>
      </c>
      <c r="AL150" s="38">
        <v>0</v>
      </c>
      <c r="AM150" s="39">
        <v>0</v>
      </c>
      <c r="AN150" s="11">
        <v>0</v>
      </c>
      <c r="AO150" s="38">
        <v>0</v>
      </c>
      <c r="AP150" s="39">
        <v>0.25800000000000001</v>
      </c>
      <c r="AQ150" s="11">
        <v>4.37</v>
      </c>
      <c r="AR150" s="38">
        <f t="shared" ref="AR150:AR160" si="519">AQ150/AP150*1000</f>
        <v>16937.984496124031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7.0000000000000007E-2</v>
      </c>
      <c r="BC150" s="11">
        <v>4.1500000000000004</v>
      </c>
      <c r="BD150" s="38">
        <f t="shared" ref="BD150:BD158" si="520">BC150/BB150*1000</f>
        <v>59285.714285714283</v>
      </c>
      <c r="BE150" s="39">
        <v>0</v>
      </c>
      <c r="BF150" s="11">
        <v>0</v>
      </c>
      <c r="BG150" s="38">
        <v>0</v>
      </c>
      <c r="BH150" s="39">
        <v>0</v>
      </c>
      <c r="BI150" s="11">
        <v>0</v>
      </c>
      <c r="BJ150" s="38">
        <v>0</v>
      </c>
      <c r="BK150" s="39">
        <v>3.5859999999999999</v>
      </c>
      <c r="BL150" s="11">
        <v>90.53</v>
      </c>
      <c r="BM150" s="38">
        <f t="shared" si="515"/>
        <v>25245.398773006138</v>
      </c>
      <c r="BN150" s="39">
        <v>0</v>
      </c>
      <c r="BO150" s="11">
        <v>0</v>
      </c>
      <c r="BP150" s="38">
        <v>0</v>
      </c>
      <c r="BQ150" s="39">
        <v>2E-3</v>
      </c>
      <c r="BR150" s="11">
        <v>0.16</v>
      </c>
      <c r="BS150" s="38">
        <f t="shared" ref="BS150" si="521">BR150/BQ150*1000</f>
        <v>80000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v>0</v>
      </c>
      <c r="CC150" s="39">
        <v>0</v>
      </c>
      <c r="CD150" s="11">
        <v>0</v>
      </c>
      <c r="CE150" s="38">
        <v>0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6">
        <f t="shared" si="517"/>
        <v>4.9340000000000002</v>
      </c>
      <c r="DT150" s="14">
        <f t="shared" si="518"/>
        <v>104.58</v>
      </c>
    </row>
    <row r="151" spans="1:124" x14ac:dyDescent="0.3">
      <c r="A151" s="48">
        <v>2015</v>
      </c>
      <c r="B151" s="49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0.6</v>
      </c>
      <c r="M151" s="11">
        <v>28.51</v>
      </c>
      <c r="N151" s="38">
        <f t="shared" ref="N151" si="522">M151/L151*1000</f>
        <v>47516.666666666672</v>
      </c>
      <c r="O151" s="39">
        <v>0</v>
      </c>
      <c r="P151" s="11">
        <v>0</v>
      </c>
      <c r="Q151" s="38">
        <v>0</v>
      </c>
      <c r="R151" s="39">
        <v>0</v>
      </c>
      <c r="S151" s="11">
        <v>0</v>
      </c>
      <c r="T151" s="38">
        <v>0</v>
      </c>
      <c r="U151" s="39">
        <v>0.24199999999999999</v>
      </c>
      <c r="V151" s="11">
        <v>16.47</v>
      </c>
      <c r="W151" s="38">
        <f t="shared" si="514"/>
        <v>68057.851239669413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v>0</v>
      </c>
      <c r="AD151" s="39">
        <v>0</v>
      </c>
      <c r="AE151" s="11">
        <v>0</v>
      </c>
      <c r="AF151" s="38">
        <v>0</v>
      </c>
      <c r="AG151" s="39">
        <v>0.113</v>
      </c>
      <c r="AH151" s="11">
        <v>5.74</v>
      </c>
      <c r="AI151" s="38">
        <f t="shared" ref="AI151:AI160" si="523">AH151/AG151*1000</f>
        <v>50796.460176991153</v>
      </c>
      <c r="AJ151" s="39">
        <v>0</v>
      </c>
      <c r="AK151" s="11">
        <v>0</v>
      </c>
      <c r="AL151" s="38">
        <v>0</v>
      </c>
      <c r="AM151" s="39">
        <v>0</v>
      </c>
      <c r="AN151" s="11">
        <v>0</v>
      </c>
      <c r="AO151" s="38">
        <v>0</v>
      </c>
      <c r="AP151" s="39">
        <v>1.802</v>
      </c>
      <c r="AQ151" s="11">
        <v>42.58</v>
      </c>
      <c r="AR151" s="38">
        <f t="shared" si="519"/>
        <v>23629.300776914537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0</v>
      </c>
      <c r="BC151" s="11">
        <v>0</v>
      </c>
      <c r="BD151" s="38">
        <v>0</v>
      </c>
      <c r="BE151" s="39">
        <v>0</v>
      </c>
      <c r="BF151" s="11">
        <v>0</v>
      </c>
      <c r="BG151" s="38">
        <v>0</v>
      </c>
      <c r="BH151" s="39">
        <v>0</v>
      </c>
      <c r="BI151" s="11">
        <v>0</v>
      </c>
      <c r="BJ151" s="38">
        <v>0</v>
      </c>
      <c r="BK151" s="39">
        <v>4.16</v>
      </c>
      <c r="BL151" s="11">
        <v>105.27</v>
      </c>
      <c r="BM151" s="38">
        <f t="shared" si="515"/>
        <v>25305.288461538461</v>
      </c>
      <c r="BN151" s="39">
        <v>0</v>
      </c>
      <c r="BO151" s="11">
        <v>0</v>
      </c>
      <c r="BP151" s="38">
        <v>0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v>0</v>
      </c>
      <c r="CC151" s="39">
        <v>0.8</v>
      </c>
      <c r="CD151" s="11">
        <v>32.99</v>
      </c>
      <c r="CE151" s="38">
        <f t="shared" ref="CE151:CE159" si="524">CD151/CC151*1000</f>
        <v>41237.5</v>
      </c>
      <c r="CF151" s="39">
        <v>3.5219999999999998</v>
      </c>
      <c r="CG151" s="11">
        <v>71.459999999999994</v>
      </c>
      <c r="CH151" s="38">
        <f t="shared" ref="CH151" si="525">CG151/CF151*1000</f>
        <v>20289.60817717206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0.68700000000000006</v>
      </c>
      <c r="DB151" s="11">
        <v>23.46</v>
      </c>
      <c r="DC151" s="38">
        <f t="shared" ref="DC151:DC160" si="526">DB151/DA151*1000</f>
        <v>34148.471615720526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6">
        <f t="shared" si="517"/>
        <v>11.926</v>
      </c>
      <c r="DT151" s="14">
        <f t="shared" si="518"/>
        <v>326.48</v>
      </c>
    </row>
    <row r="152" spans="1:124" x14ac:dyDescent="0.3">
      <c r="A152" s="48">
        <v>2015</v>
      </c>
      <c r="B152" s="49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0</v>
      </c>
      <c r="P152" s="11">
        <v>0</v>
      </c>
      <c r="Q152" s="38">
        <v>0</v>
      </c>
      <c r="R152" s="39">
        <v>0</v>
      </c>
      <c r="S152" s="11">
        <v>0</v>
      </c>
      <c r="T152" s="38">
        <v>0</v>
      </c>
      <c r="U152" s="39">
        <v>0.35</v>
      </c>
      <c r="V152" s="11">
        <v>2.3199999999999998</v>
      </c>
      <c r="W152" s="38">
        <f t="shared" si="514"/>
        <v>6628.5714285714284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0</v>
      </c>
      <c r="AK152" s="11">
        <v>0</v>
      </c>
      <c r="AL152" s="38">
        <v>0</v>
      </c>
      <c r="AM152" s="39">
        <v>0</v>
      </c>
      <c r="AN152" s="11">
        <v>0</v>
      </c>
      <c r="AO152" s="38">
        <v>0</v>
      </c>
      <c r="AP152" s="39">
        <v>0.3</v>
      </c>
      <c r="AQ152" s="11">
        <v>0.87</v>
      </c>
      <c r="AR152" s="38">
        <f t="shared" si="519"/>
        <v>2900</v>
      </c>
      <c r="AS152" s="39">
        <v>2.052</v>
      </c>
      <c r="AT152" s="11">
        <v>18.489999999999998</v>
      </c>
      <c r="AU152" s="38">
        <f t="shared" ref="AU152:AU158" si="527">AT152/AS152*1000</f>
        <v>9010.7212475633514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6.9000000000000006E-2</v>
      </c>
      <c r="BC152" s="11">
        <v>4.57</v>
      </c>
      <c r="BD152" s="38">
        <f t="shared" si="520"/>
        <v>66231.884057971009</v>
      </c>
      <c r="BE152" s="39">
        <v>0</v>
      </c>
      <c r="BF152" s="11">
        <v>0</v>
      </c>
      <c r="BG152" s="38">
        <v>0</v>
      </c>
      <c r="BH152" s="39">
        <v>0</v>
      </c>
      <c r="BI152" s="11">
        <v>0</v>
      </c>
      <c r="BJ152" s="38">
        <v>0</v>
      </c>
      <c r="BK152" s="39">
        <v>4.1100000000000003</v>
      </c>
      <c r="BL152" s="11">
        <v>104.75</v>
      </c>
      <c r="BM152" s="38">
        <f t="shared" si="515"/>
        <v>25486.618004866177</v>
      </c>
      <c r="BN152" s="39">
        <v>0</v>
      </c>
      <c r="BO152" s="11">
        <v>0</v>
      </c>
      <c r="BP152" s="38">
        <v>0</v>
      </c>
      <c r="BQ152" s="39">
        <v>0</v>
      </c>
      <c r="BR152" s="11">
        <v>0</v>
      </c>
      <c r="BS152" s="38">
        <v>0</v>
      </c>
      <c r="BT152" s="39">
        <v>1.9E-2</v>
      </c>
      <c r="BU152" s="11">
        <v>1.84</v>
      </c>
      <c r="BV152" s="38">
        <f t="shared" ref="BV152" si="528">BU152/BT152*1000</f>
        <v>96842.105263157908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v>0</v>
      </c>
      <c r="CC152" s="39">
        <v>0</v>
      </c>
      <c r="CD152" s="11">
        <v>0</v>
      </c>
      <c r="CE152" s="38">
        <v>0</v>
      </c>
      <c r="CF152" s="39">
        <v>0</v>
      </c>
      <c r="CG152" s="11">
        <v>0</v>
      </c>
      <c r="CH152" s="38">
        <v>0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1.9670000000000001</v>
      </c>
      <c r="CY152" s="11">
        <v>14.78</v>
      </c>
      <c r="CZ152" s="38">
        <f t="shared" si="516"/>
        <v>7513.9806812404668</v>
      </c>
      <c r="DA152" s="39">
        <v>0</v>
      </c>
      <c r="DB152" s="11">
        <v>0</v>
      </c>
      <c r="DC152" s="38">
        <v>0</v>
      </c>
      <c r="DD152" s="39">
        <v>0</v>
      </c>
      <c r="DE152" s="11">
        <v>0</v>
      </c>
      <c r="DF152" s="38">
        <v>0</v>
      </c>
      <c r="DG152" s="39">
        <v>0</v>
      </c>
      <c r="DH152" s="11">
        <v>0</v>
      </c>
      <c r="DI152" s="38">
        <v>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6">
        <f t="shared" si="517"/>
        <v>8.8670000000000009</v>
      </c>
      <c r="DT152" s="14">
        <f t="shared" si="518"/>
        <v>147.62</v>
      </c>
    </row>
    <row r="153" spans="1:124" x14ac:dyDescent="0.3">
      <c r="A153" s="48">
        <v>2015</v>
      </c>
      <c r="B153" s="49" t="s">
        <v>9</v>
      </c>
      <c r="C153" s="39">
        <v>0</v>
      </c>
      <c r="D153" s="11">
        <v>0</v>
      </c>
      <c r="E153" s="38">
        <v>0</v>
      </c>
      <c r="F153" s="39">
        <v>0</v>
      </c>
      <c r="G153" s="11">
        <v>0</v>
      </c>
      <c r="H153" s="38">
        <v>0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0</v>
      </c>
      <c r="P153" s="11">
        <v>0</v>
      </c>
      <c r="Q153" s="38">
        <v>0</v>
      </c>
      <c r="R153" s="39">
        <v>0</v>
      </c>
      <c r="S153" s="11">
        <v>0</v>
      </c>
      <c r="T153" s="38">
        <v>0</v>
      </c>
      <c r="U153" s="39">
        <v>3.76</v>
      </c>
      <c r="V153" s="11">
        <v>33.21</v>
      </c>
      <c r="W153" s="38">
        <f t="shared" si="514"/>
        <v>8832.4468085106382</v>
      </c>
      <c r="X153" s="39">
        <v>0</v>
      </c>
      <c r="Y153" s="11">
        <v>0</v>
      </c>
      <c r="Z153" s="38">
        <v>0</v>
      </c>
      <c r="AA153" s="39">
        <v>0</v>
      </c>
      <c r="AB153" s="11">
        <v>0</v>
      </c>
      <c r="AC153" s="38"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0</v>
      </c>
      <c r="AK153" s="11">
        <v>0</v>
      </c>
      <c r="AL153" s="38">
        <v>0</v>
      </c>
      <c r="AM153" s="39">
        <v>0</v>
      </c>
      <c r="AN153" s="11">
        <v>0</v>
      </c>
      <c r="AO153" s="38">
        <v>0</v>
      </c>
      <c r="AP153" s="39">
        <v>1.849</v>
      </c>
      <c r="AQ153" s="11">
        <v>33.57</v>
      </c>
      <c r="AR153" s="38">
        <f t="shared" si="519"/>
        <v>18155.759870200109</v>
      </c>
      <c r="AS153" s="39">
        <v>0.56299999999999994</v>
      </c>
      <c r="AT153" s="11">
        <v>5.16</v>
      </c>
      <c r="AU153" s="38">
        <f t="shared" si="527"/>
        <v>9165.1865008881014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0</v>
      </c>
      <c r="BC153" s="11">
        <v>0</v>
      </c>
      <c r="BD153" s="38">
        <v>0</v>
      </c>
      <c r="BE153" s="39">
        <v>0</v>
      </c>
      <c r="BF153" s="11">
        <v>0</v>
      </c>
      <c r="BG153" s="38">
        <v>0</v>
      </c>
      <c r="BH153" s="39">
        <v>0</v>
      </c>
      <c r="BI153" s="11">
        <v>0</v>
      </c>
      <c r="BJ153" s="38">
        <v>0</v>
      </c>
      <c r="BK153" s="39">
        <v>0</v>
      </c>
      <c r="BL153" s="11">
        <v>0</v>
      </c>
      <c r="BM153" s="38">
        <v>0</v>
      </c>
      <c r="BN153" s="39">
        <v>0</v>
      </c>
      <c r="BO153" s="11">
        <v>0</v>
      </c>
      <c r="BP153" s="38">
        <v>0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0.04</v>
      </c>
      <c r="BX153" s="11">
        <v>2.4900000000000002</v>
      </c>
      <c r="BY153" s="38">
        <f t="shared" ref="BY153" si="529">BX153/BW153*1000</f>
        <v>62250.000000000007</v>
      </c>
      <c r="BZ153" s="39">
        <v>0</v>
      </c>
      <c r="CA153" s="11">
        <v>0</v>
      </c>
      <c r="CB153" s="38">
        <v>0</v>
      </c>
      <c r="CC153" s="39">
        <v>0</v>
      </c>
      <c r="CD153" s="11">
        <v>0</v>
      </c>
      <c r="CE153" s="38">
        <v>0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0</v>
      </c>
      <c r="CS153" s="11">
        <v>0</v>
      </c>
      <c r="CT153" s="38">
        <v>0</v>
      </c>
      <c r="CU153" s="39">
        <v>0</v>
      </c>
      <c r="CV153" s="11">
        <v>0</v>
      </c>
      <c r="CW153" s="38">
        <v>0</v>
      </c>
      <c r="CX153" s="39">
        <v>1.8260000000000001</v>
      </c>
      <c r="CY153" s="11">
        <v>8.07</v>
      </c>
      <c r="CZ153" s="38">
        <f t="shared" si="516"/>
        <v>4419.4961664841185</v>
      </c>
      <c r="DA153" s="39">
        <v>0</v>
      </c>
      <c r="DB153" s="11">
        <v>0</v>
      </c>
      <c r="DC153" s="38"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6">
        <f t="shared" si="517"/>
        <v>8.0380000000000003</v>
      </c>
      <c r="DT153" s="14">
        <f t="shared" si="518"/>
        <v>82.5</v>
      </c>
    </row>
    <row r="154" spans="1:124" x14ac:dyDescent="0.3">
      <c r="A154" s="48">
        <v>2015</v>
      </c>
      <c r="B154" s="49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</v>
      </c>
      <c r="J154" s="11">
        <v>0</v>
      </c>
      <c r="K154" s="38">
        <v>0</v>
      </c>
      <c r="L154" s="39">
        <v>0</v>
      </c>
      <c r="M154" s="11">
        <v>0</v>
      </c>
      <c r="N154" s="38">
        <v>0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4.59</v>
      </c>
      <c r="V154" s="11">
        <v>29.21</v>
      </c>
      <c r="W154" s="38">
        <f t="shared" si="514"/>
        <v>6363.8344226579529</v>
      </c>
      <c r="X154" s="39">
        <v>0</v>
      </c>
      <c r="Y154" s="11">
        <v>0</v>
      </c>
      <c r="Z154" s="38">
        <v>0</v>
      </c>
      <c r="AA154" s="39">
        <v>0</v>
      </c>
      <c r="AB154" s="11">
        <v>0</v>
      </c>
      <c r="AC154" s="38"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0</v>
      </c>
      <c r="AK154" s="11">
        <v>0</v>
      </c>
      <c r="AL154" s="38">
        <v>0</v>
      </c>
      <c r="AM154" s="39">
        <v>15.75</v>
      </c>
      <c r="AN154" s="11">
        <v>163.43</v>
      </c>
      <c r="AO154" s="38">
        <f t="shared" ref="AO154:AO160" si="530">AN154/AM154*1000</f>
        <v>10376.507936507936</v>
      </c>
      <c r="AP154" s="39">
        <v>3.964</v>
      </c>
      <c r="AQ154" s="11">
        <v>70.959999999999994</v>
      </c>
      <c r="AR154" s="38">
        <f t="shared" si="519"/>
        <v>17901.109989909179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5.8999999999999997E-2</v>
      </c>
      <c r="BC154" s="11">
        <v>3.42</v>
      </c>
      <c r="BD154" s="38">
        <f t="shared" si="520"/>
        <v>57966.101694915254</v>
      </c>
      <c r="BE154" s="39">
        <v>0</v>
      </c>
      <c r="BF154" s="11">
        <v>0</v>
      </c>
      <c r="BG154" s="38">
        <v>0</v>
      </c>
      <c r="BH154" s="39">
        <v>0</v>
      </c>
      <c r="BI154" s="11">
        <v>0</v>
      </c>
      <c r="BJ154" s="38">
        <v>0</v>
      </c>
      <c r="BK154" s="39">
        <v>3.1480000000000001</v>
      </c>
      <c r="BL154" s="11">
        <v>79.16</v>
      </c>
      <c r="BM154" s="38">
        <f t="shared" si="515"/>
        <v>25146.124523506987</v>
      </c>
      <c r="BN154" s="39">
        <v>0</v>
      </c>
      <c r="BO154" s="11">
        <v>0</v>
      </c>
      <c r="BP154" s="38">
        <v>0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v>0</v>
      </c>
      <c r="CC154" s="39">
        <v>0</v>
      </c>
      <c r="CD154" s="11">
        <v>0</v>
      </c>
      <c r="CE154" s="38">
        <v>0</v>
      </c>
      <c r="CF154" s="39">
        <v>0</v>
      </c>
      <c r="CG154" s="11">
        <v>0</v>
      </c>
      <c r="CH154" s="38">
        <v>0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</v>
      </c>
      <c r="CS154" s="11">
        <v>0</v>
      </c>
      <c r="CT154" s="38">
        <v>0</v>
      </c>
      <c r="CU154" s="39">
        <v>0</v>
      </c>
      <c r="CV154" s="11">
        <v>0</v>
      </c>
      <c r="CW154" s="38">
        <v>0</v>
      </c>
      <c r="CX154" s="39">
        <v>5.19</v>
      </c>
      <c r="CY154" s="11">
        <v>20.99</v>
      </c>
      <c r="CZ154" s="38">
        <f t="shared" si="516"/>
        <v>4044.3159922928703</v>
      </c>
      <c r="DA154" s="39">
        <v>2.3149999999999999</v>
      </c>
      <c r="DB154" s="11">
        <v>68.959999999999994</v>
      </c>
      <c r="DC154" s="38">
        <f t="shared" si="526"/>
        <v>29788.336933045353</v>
      </c>
      <c r="DD154" s="39">
        <v>0</v>
      </c>
      <c r="DE154" s="11">
        <v>0</v>
      </c>
      <c r="DF154" s="38">
        <v>0</v>
      </c>
      <c r="DG154" s="39">
        <v>0</v>
      </c>
      <c r="DH154" s="11">
        <v>0</v>
      </c>
      <c r="DI154" s="38">
        <v>0</v>
      </c>
      <c r="DJ154" s="39">
        <v>0.97499999999999998</v>
      </c>
      <c r="DK154" s="11">
        <v>19.3</v>
      </c>
      <c r="DL154" s="38">
        <f t="shared" ref="DL154:DL160" si="531">DK154/DJ154*1000</f>
        <v>19794.871794871797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6">
        <f t="shared" si="517"/>
        <v>35.990999999999993</v>
      </c>
      <c r="DT154" s="14">
        <f t="shared" si="518"/>
        <v>455.43</v>
      </c>
    </row>
    <row r="155" spans="1:124" x14ac:dyDescent="0.3">
      <c r="A155" s="48">
        <v>2015</v>
      </c>
      <c r="B155" s="49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5.63</v>
      </c>
      <c r="V155" s="11">
        <v>14.1</v>
      </c>
      <c r="W155" s="38">
        <f t="shared" si="514"/>
        <v>2504.4404973357018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v>0</v>
      </c>
      <c r="AD155" s="39">
        <v>0</v>
      </c>
      <c r="AE155" s="11">
        <v>0</v>
      </c>
      <c r="AF155" s="38">
        <v>0</v>
      </c>
      <c r="AG155" s="39">
        <v>0.78800000000000003</v>
      </c>
      <c r="AH155" s="11">
        <v>11.43</v>
      </c>
      <c r="AI155" s="38">
        <f t="shared" si="523"/>
        <v>14505.076142131978</v>
      </c>
      <c r="AJ155" s="39">
        <v>0</v>
      </c>
      <c r="AK155" s="11">
        <v>0</v>
      </c>
      <c r="AL155" s="38">
        <v>0</v>
      </c>
      <c r="AM155" s="39">
        <v>0</v>
      </c>
      <c r="AN155" s="11">
        <v>0</v>
      </c>
      <c r="AO155" s="38">
        <v>0</v>
      </c>
      <c r="AP155" s="39">
        <v>0.97899999999999998</v>
      </c>
      <c r="AQ155" s="11">
        <v>5.01</v>
      </c>
      <c r="AR155" s="38">
        <f t="shared" si="519"/>
        <v>5117.4668028600618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0</v>
      </c>
      <c r="BC155" s="11">
        <v>0</v>
      </c>
      <c r="BD155" s="38">
        <v>0</v>
      </c>
      <c r="BE155" s="39">
        <v>0</v>
      </c>
      <c r="BF155" s="11">
        <v>0</v>
      </c>
      <c r="BG155" s="38">
        <v>0</v>
      </c>
      <c r="BH155" s="39">
        <v>0</v>
      </c>
      <c r="BI155" s="11">
        <v>0</v>
      </c>
      <c r="BJ155" s="38">
        <v>0</v>
      </c>
      <c r="BK155" s="39">
        <v>3.78</v>
      </c>
      <c r="BL155" s="11">
        <v>97.5</v>
      </c>
      <c r="BM155" s="38">
        <f t="shared" si="515"/>
        <v>25793.650793650795</v>
      </c>
      <c r="BN155" s="39">
        <v>0</v>
      </c>
      <c r="BO155" s="11">
        <v>0</v>
      </c>
      <c r="BP155" s="38">
        <v>0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</v>
      </c>
      <c r="BX155" s="11">
        <v>0</v>
      </c>
      <c r="BY155" s="38">
        <v>0</v>
      </c>
      <c r="BZ155" s="39">
        <v>0</v>
      </c>
      <c r="CA155" s="11">
        <v>0</v>
      </c>
      <c r="CB155" s="38">
        <v>0</v>
      </c>
      <c r="CC155" s="39">
        <v>0</v>
      </c>
      <c r="CD155" s="11">
        <v>0</v>
      </c>
      <c r="CE155" s="38">
        <v>0</v>
      </c>
      <c r="CF155" s="39">
        <v>0</v>
      </c>
      <c r="CG155" s="11">
        <v>0</v>
      </c>
      <c r="CH155" s="38">
        <v>0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0</v>
      </c>
      <c r="CS155" s="11">
        <v>0</v>
      </c>
      <c r="CT155" s="38">
        <v>0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2.6059999999999999</v>
      </c>
      <c r="DB155" s="11">
        <v>77.819999999999993</v>
      </c>
      <c r="DC155" s="38">
        <f t="shared" si="526"/>
        <v>29861.857252494243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3.8849999999999998</v>
      </c>
      <c r="DK155" s="11">
        <v>59.7</v>
      </c>
      <c r="DL155" s="38">
        <f t="shared" si="531"/>
        <v>15366.79536679537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6">
        <f t="shared" si="517"/>
        <v>17.667999999999999</v>
      </c>
      <c r="DT155" s="14">
        <f t="shared" si="518"/>
        <v>265.56</v>
      </c>
    </row>
    <row r="156" spans="1:124" x14ac:dyDescent="0.3">
      <c r="A156" s="48">
        <v>2015</v>
      </c>
      <c r="B156" s="49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</v>
      </c>
      <c r="M156" s="11">
        <v>0</v>
      </c>
      <c r="N156" s="38">
        <v>0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3.359</v>
      </c>
      <c r="V156" s="11">
        <v>30.98</v>
      </c>
      <c r="W156" s="38">
        <f t="shared" si="514"/>
        <v>9222.9830306638887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0</v>
      </c>
      <c r="AK156" s="11">
        <v>0</v>
      </c>
      <c r="AL156" s="38">
        <v>0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v>0</v>
      </c>
      <c r="AS156" s="39">
        <v>0</v>
      </c>
      <c r="AT156" s="11">
        <v>0</v>
      </c>
      <c r="AU156" s="38">
        <v>0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0.51800000000000002</v>
      </c>
      <c r="BC156" s="11">
        <v>29.24</v>
      </c>
      <c r="BD156" s="38">
        <f t="shared" si="520"/>
        <v>56447.87644787645</v>
      </c>
      <c r="BE156" s="39">
        <v>0</v>
      </c>
      <c r="BF156" s="11">
        <v>0</v>
      </c>
      <c r="BG156" s="38">
        <v>0</v>
      </c>
      <c r="BH156" s="39">
        <v>0</v>
      </c>
      <c r="BI156" s="11">
        <v>0</v>
      </c>
      <c r="BJ156" s="38">
        <v>0</v>
      </c>
      <c r="BK156" s="39">
        <v>3.1840000000000002</v>
      </c>
      <c r="BL156" s="11">
        <v>86.96</v>
      </c>
      <c r="BM156" s="38">
        <f t="shared" si="515"/>
        <v>27311.557788944723</v>
      </c>
      <c r="BN156" s="39">
        <v>0</v>
      </c>
      <c r="BO156" s="11">
        <v>0</v>
      </c>
      <c r="BP156" s="38">
        <v>0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v>0</v>
      </c>
      <c r="CC156" s="39">
        <v>0</v>
      </c>
      <c r="CD156" s="11">
        <v>0</v>
      </c>
      <c r="CE156" s="38">
        <v>0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</v>
      </c>
      <c r="CS156" s="11">
        <v>0</v>
      </c>
      <c r="CT156" s="38">
        <v>0</v>
      </c>
      <c r="CU156" s="39">
        <v>0</v>
      </c>
      <c r="CV156" s="11">
        <v>0</v>
      </c>
      <c r="CW156" s="38">
        <v>0</v>
      </c>
      <c r="CX156" s="39">
        <v>2.3420000000000001</v>
      </c>
      <c r="CY156" s="11">
        <v>30.38</v>
      </c>
      <c r="CZ156" s="38">
        <f t="shared" si="516"/>
        <v>12971.818958155422</v>
      </c>
      <c r="DA156" s="39">
        <v>0.47499999999999998</v>
      </c>
      <c r="DB156" s="11">
        <v>13.48</v>
      </c>
      <c r="DC156" s="38">
        <f t="shared" si="526"/>
        <v>28378.947368421057</v>
      </c>
      <c r="DD156" s="39">
        <v>0</v>
      </c>
      <c r="DE156" s="11">
        <v>0</v>
      </c>
      <c r="DF156" s="38">
        <v>0</v>
      </c>
      <c r="DG156" s="39">
        <v>0</v>
      </c>
      <c r="DH156" s="11">
        <v>0</v>
      </c>
      <c r="DI156" s="38">
        <v>0</v>
      </c>
      <c r="DJ156" s="39">
        <v>4.4800000000000004</v>
      </c>
      <c r="DK156" s="11">
        <v>104.48</v>
      </c>
      <c r="DL156" s="38">
        <f t="shared" si="531"/>
        <v>23321.428571428569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6">
        <f t="shared" si="517"/>
        <v>14.358000000000001</v>
      </c>
      <c r="DT156" s="14">
        <f t="shared" si="518"/>
        <v>295.52</v>
      </c>
    </row>
    <row r="157" spans="1:124" x14ac:dyDescent="0.3">
      <c r="A157" s="48">
        <v>2015</v>
      </c>
      <c r="B157" s="49" t="s">
        <v>13</v>
      </c>
      <c r="C157" s="39">
        <v>0</v>
      </c>
      <c r="D157" s="11">
        <v>0</v>
      </c>
      <c r="E157" s="38">
        <v>0</v>
      </c>
      <c r="F157" s="39">
        <v>0</v>
      </c>
      <c r="G157" s="11">
        <v>0</v>
      </c>
      <c r="H157" s="38">
        <v>0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0</v>
      </c>
      <c r="P157" s="11">
        <v>0</v>
      </c>
      <c r="Q157" s="38">
        <v>0</v>
      </c>
      <c r="R157" s="39">
        <v>0</v>
      </c>
      <c r="S157" s="11">
        <v>0</v>
      </c>
      <c r="T157" s="38">
        <v>0</v>
      </c>
      <c r="U157" s="39">
        <v>2.75</v>
      </c>
      <c r="V157" s="11">
        <v>16.95</v>
      </c>
      <c r="W157" s="38">
        <f t="shared" si="514"/>
        <v>6163.6363636363631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v>0</v>
      </c>
      <c r="AD157" s="39">
        <v>0</v>
      </c>
      <c r="AE157" s="11">
        <v>0</v>
      </c>
      <c r="AF157" s="38">
        <v>0</v>
      </c>
      <c r="AG157" s="39">
        <v>15.84</v>
      </c>
      <c r="AH157" s="11">
        <v>1276.19</v>
      </c>
      <c r="AI157" s="38">
        <f t="shared" si="523"/>
        <v>80567.550505050502</v>
      </c>
      <c r="AJ157" s="39">
        <v>0</v>
      </c>
      <c r="AK157" s="11">
        <v>0</v>
      </c>
      <c r="AL157" s="38">
        <v>0</v>
      </c>
      <c r="AM157" s="39">
        <v>0</v>
      </c>
      <c r="AN157" s="11">
        <v>0</v>
      </c>
      <c r="AO157" s="38">
        <v>0</v>
      </c>
      <c r="AP157" s="39">
        <v>0.04</v>
      </c>
      <c r="AQ157" s="11">
        <v>0.84</v>
      </c>
      <c r="AR157" s="38">
        <f t="shared" si="519"/>
        <v>21000</v>
      </c>
      <c r="AS157" s="39">
        <v>0</v>
      </c>
      <c r="AT157" s="11">
        <v>0</v>
      </c>
      <c r="AU157" s="38">
        <v>0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0</v>
      </c>
      <c r="BC157" s="11">
        <v>0</v>
      </c>
      <c r="BD157" s="38">
        <v>0</v>
      </c>
      <c r="BE157" s="39">
        <v>0</v>
      </c>
      <c r="BF157" s="11">
        <v>0</v>
      </c>
      <c r="BG157" s="38">
        <v>0</v>
      </c>
      <c r="BH157" s="39">
        <v>0</v>
      </c>
      <c r="BI157" s="11">
        <v>0</v>
      </c>
      <c r="BJ157" s="38">
        <v>0</v>
      </c>
      <c r="BK157" s="39">
        <v>3.48</v>
      </c>
      <c r="BL157" s="11">
        <v>98.4</v>
      </c>
      <c r="BM157" s="38">
        <f t="shared" si="515"/>
        <v>28275.862068965518</v>
      </c>
      <c r="BN157" s="39">
        <v>0</v>
      </c>
      <c r="BO157" s="11">
        <v>0</v>
      </c>
      <c r="BP157" s="38">
        <v>0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v>0</v>
      </c>
      <c r="CC157" s="39">
        <v>0</v>
      </c>
      <c r="CD157" s="11">
        <v>0</v>
      </c>
      <c r="CE157" s="38">
        <v>0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0</v>
      </c>
      <c r="CV157" s="11">
        <v>0</v>
      </c>
      <c r="CW157" s="38">
        <v>0</v>
      </c>
      <c r="CX157" s="39">
        <v>0</v>
      </c>
      <c r="CY157" s="11">
        <v>0</v>
      </c>
      <c r="CZ157" s="38">
        <v>0</v>
      </c>
      <c r="DA157" s="39">
        <v>1.02</v>
      </c>
      <c r="DB157" s="11">
        <v>45.58</v>
      </c>
      <c r="DC157" s="38">
        <f t="shared" si="526"/>
        <v>44686.274509803916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0.4</v>
      </c>
      <c r="DK157" s="11">
        <v>12.38</v>
      </c>
      <c r="DL157" s="38">
        <f t="shared" si="531"/>
        <v>30950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6">
        <f t="shared" si="517"/>
        <v>23.529999999999998</v>
      </c>
      <c r="DT157" s="14">
        <f t="shared" si="518"/>
        <v>1450.3400000000001</v>
      </c>
    </row>
    <row r="158" spans="1:124" x14ac:dyDescent="0.3">
      <c r="A158" s="48">
        <v>2015</v>
      </c>
      <c r="B158" s="49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</v>
      </c>
      <c r="J158" s="11">
        <v>0</v>
      </c>
      <c r="K158" s="38">
        <v>0</v>
      </c>
      <c r="L158" s="39">
        <v>0</v>
      </c>
      <c r="M158" s="11">
        <v>0</v>
      </c>
      <c r="N158" s="38">
        <v>0</v>
      </c>
      <c r="O158" s="39">
        <v>0</v>
      </c>
      <c r="P158" s="11">
        <v>0</v>
      </c>
      <c r="Q158" s="38">
        <v>0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v>0</v>
      </c>
      <c r="AD158" s="39">
        <v>0</v>
      </c>
      <c r="AE158" s="11">
        <v>0</v>
      </c>
      <c r="AF158" s="38">
        <v>0</v>
      </c>
      <c r="AG158" s="39">
        <v>16.559999999999999</v>
      </c>
      <c r="AH158" s="11">
        <v>1351.38</v>
      </c>
      <c r="AI158" s="38">
        <f t="shared" si="523"/>
        <v>81605.072463768127</v>
      </c>
      <c r="AJ158" s="39">
        <v>0</v>
      </c>
      <c r="AK158" s="11">
        <v>0</v>
      </c>
      <c r="AL158" s="38">
        <v>0</v>
      </c>
      <c r="AM158" s="39">
        <v>0</v>
      </c>
      <c r="AN158" s="11">
        <v>0</v>
      </c>
      <c r="AO158" s="38">
        <v>0</v>
      </c>
      <c r="AP158" s="39">
        <v>4</v>
      </c>
      <c r="AQ158" s="11">
        <v>44.99</v>
      </c>
      <c r="AR158" s="38">
        <f t="shared" si="519"/>
        <v>11247.5</v>
      </c>
      <c r="AS158" s="39">
        <v>3.0000000000000001E-3</v>
      </c>
      <c r="AT158" s="11">
        <v>7.0000000000000007E-2</v>
      </c>
      <c r="AU158" s="38">
        <f t="shared" si="527"/>
        <v>23333.333333333336</v>
      </c>
      <c r="AV158" s="39">
        <v>0</v>
      </c>
      <c r="AW158" s="11">
        <v>0</v>
      </c>
      <c r="AX158" s="38">
        <v>0</v>
      </c>
      <c r="AY158" s="39">
        <v>0</v>
      </c>
      <c r="AZ158" s="11">
        <v>0</v>
      </c>
      <c r="BA158" s="38">
        <v>0</v>
      </c>
      <c r="BB158" s="39">
        <v>1E-3</v>
      </c>
      <c r="BC158" s="11">
        <v>0.04</v>
      </c>
      <c r="BD158" s="38">
        <f t="shared" si="520"/>
        <v>40000</v>
      </c>
      <c r="BE158" s="39">
        <v>0.1</v>
      </c>
      <c r="BF158" s="11">
        <v>1.66</v>
      </c>
      <c r="BG158" s="38">
        <f t="shared" ref="BG158" si="532">BF158/BE158*1000</f>
        <v>16599.999999999996</v>
      </c>
      <c r="BH158" s="39">
        <v>0</v>
      </c>
      <c r="BI158" s="11">
        <v>0</v>
      </c>
      <c r="BJ158" s="38">
        <v>0</v>
      </c>
      <c r="BK158" s="39">
        <v>4.9820000000000002</v>
      </c>
      <c r="BL158" s="11">
        <v>144.37</v>
      </c>
      <c r="BM158" s="38">
        <f t="shared" si="515"/>
        <v>28978.321959052588</v>
      </c>
      <c r="BN158" s="39">
        <v>0</v>
      </c>
      <c r="BO158" s="11">
        <v>0</v>
      </c>
      <c r="BP158" s="38">
        <v>0</v>
      </c>
      <c r="BQ158" s="39">
        <v>0</v>
      </c>
      <c r="BR158" s="11">
        <v>0</v>
      </c>
      <c r="BS158" s="38">
        <v>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v>0</v>
      </c>
      <c r="CC158" s="39">
        <v>0.34899999999999998</v>
      </c>
      <c r="CD158" s="11">
        <v>7.42</v>
      </c>
      <c r="CE158" s="38">
        <f t="shared" si="524"/>
        <v>21260.744985673355</v>
      </c>
      <c r="CF158" s="39">
        <v>0</v>
      </c>
      <c r="CG158" s="11">
        <v>0</v>
      </c>
      <c r="CH158" s="38">
        <v>0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</v>
      </c>
      <c r="CS158" s="11">
        <v>0</v>
      </c>
      <c r="CT158" s="38">
        <v>0</v>
      </c>
      <c r="CU158" s="39">
        <v>0</v>
      </c>
      <c r="CV158" s="11">
        <v>0</v>
      </c>
      <c r="CW158" s="38">
        <v>0</v>
      </c>
      <c r="CX158" s="39">
        <v>3.54</v>
      </c>
      <c r="CY158" s="11">
        <v>9.86</v>
      </c>
      <c r="CZ158" s="38">
        <f t="shared" si="516"/>
        <v>2785.3107344632767</v>
      </c>
      <c r="DA158" s="39">
        <v>0.25800000000000001</v>
      </c>
      <c r="DB158" s="11">
        <v>9.5399999999999991</v>
      </c>
      <c r="DC158" s="38">
        <f t="shared" si="526"/>
        <v>36976.744186046511</v>
      </c>
      <c r="DD158" s="39">
        <v>0</v>
      </c>
      <c r="DE158" s="11">
        <v>0</v>
      </c>
      <c r="DF158" s="38">
        <v>0</v>
      </c>
      <c r="DG158" s="39">
        <v>0</v>
      </c>
      <c r="DH158" s="11">
        <v>0</v>
      </c>
      <c r="DI158" s="38">
        <v>0</v>
      </c>
      <c r="DJ158" s="39">
        <v>9</v>
      </c>
      <c r="DK158" s="11">
        <v>140.11000000000001</v>
      </c>
      <c r="DL158" s="38">
        <f t="shared" si="531"/>
        <v>15567.777777777779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6">
        <f t="shared" si="517"/>
        <v>38.792999999999999</v>
      </c>
      <c r="DT158" s="14">
        <f t="shared" si="518"/>
        <v>1709.4399999999998</v>
      </c>
    </row>
    <row r="159" spans="1:124" x14ac:dyDescent="0.3">
      <c r="A159" s="48">
        <v>2015</v>
      </c>
      <c r="B159" s="49" t="s">
        <v>15</v>
      </c>
      <c r="C159" s="39">
        <v>0</v>
      </c>
      <c r="D159" s="11">
        <v>0</v>
      </c>
      <c r="E159" s="38">
        <v>0</v>
      </c>
      <c r="F159" s="39">
        <v>0</v>
      </c>
      <c r="G159" s="11">
        <v>0</v>
      </c>
      <c r="H159" s="38">
        <v>0</v>
      </c>
      <c r="I159" s="39">
        <v>0</v>
      </c>
      <c r="J159" s="11">
        <v>0</v>
      </c>
      <c r="K159" s="38">
        <v>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6.92</v>
      </c>
      <c r="V159" s="11">
        <v>73.47</v>
      </c>
      <c r="W159" s="38">
        <f t="shared" si="514"/>
        <v>10617.052023121387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0</v>
      </c>
      <c r="AK159" s="11">
        <v>0</v>
      </c>
      <c r="AL159" s="38">
        <v>0</v>
      </c>
      <c r="AM159" s="39">
        <v>0</v>
      </c>
      <c r="AN159" s="11">
        <v>0</v>
      </c>
      <c r="AO159" s="38">
        <v>0</v>
      </c>
      <c r="AP159" s="39">
        <v>3.024</v>
      </c>
      <c r="AQ159" s="11">
        <v>55.04</v>
      </c>
      <c r="AR159" s="38">
        <f t="shared" si="519"/>
        <v>18201.0582010582</v>
      </c>
      <c r="AS159" s="39">
        <v>0</v>
      </c>
      <c r="AT159" s="11">
        <v>0</v>
      </c>
      <c r="AU159" s="38">
        <v>0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0</v>
      </c>
      <c r="BC159" s="11">
        <v>0</v>
      </c>
      <c r="BD159" s="38">
        <v>0</v>
      </c>
      <c r="BE159" s="39">
        <v>0</v>
      </c>
      <c r="BF159" s="11">
        <v>0</v>
      </c>
      <c r="BG159" s="38">
        <v>0</v>
      </c>
      <c r="BH159" s="39">
        <v>0</v>
      </c>
      <c r="BI159" s="11">
        <v>0</v>
      </c>
      <c r="BJ159" s="38">
        <v>0</v>
      </c>
      <c r="BK159" s="39">
        <v>3.0739999999999998</v>
      </c>
      <c r="BL159" s="11">
        <v>90.52</v>
      </c>
      <c r="BM159" s="38">
        <f t="shared" si="515"/>
        <v>29446.9746258946</v>
      </c>
      <c r="BN159" s="39">
        <v>0</v>
      </c>
      <c r="BO159" s="11">
        <v>0</v>
      </c>
      <c r="BP159" s="38">
        <v>0</v>
      </c>
      <c r="BQ159" s="39">
        <v>0</v>
      </c>
      <c r="BR159" s="11">
        <v>0</v>
      </c>
      <c r="BS159" s="38">
        <v>0</v>
      </c>
      <c r="BT159" s="39">
        <v>0</v>
      </c>
      <c r="BU159" s="11">
        <v>0</v>
      </c>
      <c r="BV159" s="38">
        <v>0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v>0</v>
      </c>
      <c r="CC159" s="39">
        <v>11.667</v>
      </c>
      <c r="CD159" s="11">
        <v>98.86</v>
      </c>
      <c r="CE159" s="38">
        <f t="shared" si="524"/>
        <v>8473.4721865089559</v>
      </c>
      <c r="CF159" s="39">
        <v>0</v>
      </c>
      <c r="CG159" s="11">
        <v>0</v>
      </c>
      <c r="CH159" s="38">
        <v>0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</v>
      </c>
      <c r="CS159" s="11">
        <v>0</v>
      </c>
      <c r="CT159" s="38">
        <v>0</v>
      </c>
      <c r="CU159" s="39">
        <v>0</v>
      </c>
      <c r="CV159" s="11">
        <v>0</v>
      </c>
      <c r="CW159" s="38">
        <v>0</v>
      </c>
      <c r="CX159" s="39">
        <v>5.2939999999999996</v>
      </c>
      <c r="CY159" s="11">
        <v>23.16</v>
      </c>
      <c r="CZ159" s="38">
        <f t="shared" si="516"/>
        <v>4374.7638836418591</v>
      </c>
      <c r="DA159" s="39">
        <v>0.32100000000000001</v>
      </c>
      <c r="DB159" s="11">
        <v>7.47</v>
      </c>
      <c r="DC159" s="38">
        <f t="shared" si="526"/>
        <v>23271.028037383174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2</v>
      </c>
      <c r="DK159" s="11">
        <v>32.47</v>
      </c>
      <c r="DL159" s="38">
        <f t="shared" si="531"/>
        <v>16235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6">
        <f t="shared" si="517"/>
        <v>32.299999999999997</v>
      </c>
      <c r="DT159" s="14">
        <f t="shared" si="518"/>
        <v>380.99</v>
      </c>
    </row>
    <row r="160" spans="1:124" x14ac:dyDescent="0.3">
      <c r="A160" s="48">
        <v>2015</v>
      </c>
      <c r="B160" s="49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</v>
      </c>
      <c r="J160" s="11">
        <v>0</v>
      </c>
      <c r="K160" s="38">
        <v>0</v>
      </c>
      <c r="L160" s="39">
        <v>0</v>
      </c>
      <c r="M160" s="11">
        <v>0</v>
      </c>
      <c r="N160" s="38">
        <v>0</v>
      </c>
      <c r="O160" s="39">
        <v>0</v>
      </c>
      <c r="P160" s="11">
        <v>0</v>
      </c>
      <c r="Q160" s="38">
        <v>0</v>
      </c>
      <c r="R160" s="39">
        <v>0</v>
      </c>
      <c r="S160" s="11">
        <v>0</v>
      </c>
      <c r="T160" s="38">
        <v>0</v>
      </c>
      <c r="U160" s="39">
        <v>0.20899999999999999</v>
      </c>
      <c r="V160" s="11">
        <v>0.5</v>
      </c>
      <c r="W160" s="38">
        <f t="shared" si="514"/>
        <v>2392.3444976076557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v>0</v>
      </c>
      <c r="AD160" s="39">
        <v>0</v>
      </c>
      <c r="AE160" s="11">
        <v>0</v>
      </c>
      <c r="AF160" s="38">
        <v>0</v>
      </c>
      <c r="AG160" s="39">
        <v>1.411</v>
      </c>
      <c r="AH160" s="11">
        <v>23.57</v>
      </c>
      <c r="AI160" s="38">
        <f t="shared" si="523"/>
        <v>16704.464918497517</v>
      </c>
      <c r="AJ160" s="39">
        <v>0</v>
      </c>
      <c r="AK160" s="11">
        <v>0</v>
      </c>
      <c r="AL160" s="38">
        <v>0</v>
      </c>
      <c r="AM160" s="39">
        <v>0.6</v>
      </c>
      <c r="AN160" s="11">
        <v>10.29</v>
      </c>
      <c r="AO160" s="38">
        <f t="shared" si="530"/>
        <v>17150</v>
      </c>
      <c r="AP160" s="39">
        <v>0.33400000000000002</v>
      </c>
      <c r="AQ160" s="11">
        <v>5.39</v>
      </c>
      <c r="AR160" s="38">
        <f t="shared" si="519"/>
        <v>16137.724550898201</v>
      </c>
      <c r="AS160" s="39">
        <v>0</v>
      </c>
      <c r="AT160" s="11">
        <v>0</v>
      </c>
      <c r="AU160" s="38">
        <v>0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0</v>
      </c>
      <c r="BC160" s="11">
        <v>0</v>
      </c>
      <c r="BD160" s="38">
        <v>0</v>
      </c>
      <c r="BE160" s="39">
        <v>0</v>
      </c>
      <c r="BF160" s="11">
        <v>0</v>
      </c>
      <c r="BG160" s="38">
        <v>0</v>
      </c>
      <c r="BH160" s="39">
        <v>0</v>
      </c>
      <c r="BI160" s="11">
        <v>0</v>
      </c>
      <c r="BJ160" s="38">
        <v>0</v>
      </c>
      <c r="BK160" s="39">
        <v>3.504</v>
      </c>
      <c r="BL160" s="11">
        <v>92</v>
      </c>
      <c r="BM160" s="38">
        <f t="shared" si="515"/>
        <v>26255.707762557075</v>
      </c>
      <c r="BN160" s="39">
        <v>0</v>
      </c>
      <c r="BO160" s="11">
        <v>0</v>
      </c>
      <c r="BP160" s="38">
        <v>0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v>0</v>
      </c>
      <c r="CC160" s="39">
        <v>0</v>
      </c>
      <c r="CD160" s="11">
        <v>0</v>
      </c>
      <c r="CE160" s="38">
        <v>0</v>
      </c>
      <c r="CF160" s="39">
        <v>0</v>
      </c>
      <c r="CG160" s="11">
        <v>0</v>
      </c>
      <c r="CH160" s="38">
        <v>0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</v>
      </c>
      <c r="CS160" s="11">
        <v>0</v>
      </c>
      <c r="CT160" s="38">
        <v>0</v>
      </c>
      <c r="CU160" s="39">
        <v>0</v>
      </c>
      <c r="CV160" s="11">
        <v>0</v>
      </c>
      <c r="CW160" s="38">
        <v>0</v>
      </c>
      <c r="CX160" s="39">
        <v>3.3000000000000002E-2</v>
      </c>
      <c r="CY160" s="11">
        <v>0.28000000000000003</v>
      </c>
      <c r="CZ160" s="38">
        <f t="shared" si="516"/>
        <v>8484.8484848484841</v>
      </c>
      <c r="DA160" s="39">
        <v>8.2279999999999998</v>
      </c>
      <c r="DB160" s="11">
        <v>255.8</v>
      </c>
      <c r="DC160" s="38">
        <f t="shared" si="526"/>
        <v>31088.964511424409</v>
      </c>
      <c r="DD160" s="39">
        <v>0</v>
      </c>
      <c r="DE160" s="11">
        <v>0</v>
      </c>
      <c r="DF160" s="38">
        <v>0</v>
      </c>
      <c r="DG160" s="39">
        <v>0</v>
      </c>
      <c r="DH160" s="11">
        <v>0</v>
      </c>
      <c r="DI160" s="38">
        <v>0</v>
      </c>
      <c r="DJ160" s="39">
        <v>3</v>
      </c>
      <c r="DK160" s="11">
        <v>37.6</v>
      </c>
      <c r="DL160" s="38">
        <f t="shared" si="531"/>
        <v>12533.333333333334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6">
        <f t="shared" si="517"/>
        <v>17.318999999999999</v>
      </c>
      <c r="DT160" s="14">
        <f t="shared" si="518"/>
        <v>425.43000000000006</v>
      </c>
    </row>
    <row r="161" spans="1:124" ht="15" thickBot="1" x14ac:dyDescent="0.35">
      <c r="A161" s="50"/>
      <c r="B161" s="51" t="s">
        <v>17</v>
      </c>
      <c r="C161" s="40">
        <f t="shared" ref="C161:D161" si="533">SUM(C149:C160)</f>
        <v>0</v>
      </c>
      <c r="D161" s="32">
        <f t="shared" si="533"/>
        <v>0</v>
      </c>
      <c r="E161" s="41"/>
      <c r="F161" s="40"/>
      <c r="G161" s="32"/>
      <c r="H161" s="41"/>
      <c r="I161" s="40">
        <f t="shared" ref="I161:J161" si="534">SUM(I149:I160)</f>
        <v>0</v>
      </c>
      <c r="J161" s="32">
        <f t="shared" si="534"/>
        <v>0</v>
      </c>
      <c r="K161" s="41"/>
      <c r="L161" s="40">
        <f t="shared" ref="L161:M161" si="535">SUM(L149:L160)</f>
        <v>0.6</v>
      </c>
      <c r="M161" s="32">
        <f t="shared" si="535"/>
        <v>28.51</v>
      </c>
      <c r="N161" s="41"/>
      <c r="O161" s="40">
        <f t="shared" ref="O161:P161" si="536">SUM(O149:O160)</f>
        <v>0</v>
      </c>
      <c r="P161" s="32">
        <f t="shared" si="536"/>
        <v>0</v>
      </c>
      <c r="Q161" s="41"/>
      <c r="R161" s="40">
        <f t="shared" ref="R161:S161" si="537">SUM(R149:R160)</f>
        <v>0</v>
      </c>
      <c r="S161" s="32">
        <f t="shared" si="537"/>
        <v>0</v>
      </c>
      <c r="T161" s="41"/>
      <c r="U161" s="40">
        <f t="shared" ref="U161:V161" si="538">SUM(U149:U160)</f>
        <v>35.924000000000007</v>
      </c>
      <c r="V161" s="32">
        <f t="shared" si="538"/>
        <v>289.58999999999997</v>
      </c>
      <c r="W161" s="41"/>
      <c r="X161" s="40">
        <f t="shared" ref="X161:Y161" si="539">SUM(X149:X160)</f>
        <v>0</v>
      </c>
      <c r="Y161" s="32">
        <f t="shared" si="539"/>
        <v>0</v>
      </c>
      <c r="Z161" s="41"/>
      <c r="AA161" s="40">
        <f t="shared" ref="AA161:AB161" si="540">SUM(AA149:AA160)</f>
        <v>0</v>
      </c>
      <c r="AB161" s="32">
        <f t="shared" si="540"/>
        <v>0</v>
      </c>
      <c r="AC161" s="41"/>
      <c r="AD161" s="40">
        <f t="shared" ref="AD161:AE161" si="541">SUM(AD149:AD160)</f>
        <v>0</v>
      </c>
      <c r="AE161" s="32">
        <f t="shared" si="541"/>
        <v>0</v>
      </c>
      <c r="AF161" s="41"/>
      <c r="AG161" s="40">
        <f t="shared" ref="AG161:AH161" si="542">SUM(AG149:AG160)</f>
        <v>34.712000000000003</v>
      </c>
      <c r="AH161" s="32">
        <f t="shared" si="542"/>
        <v>2668.3100000000004</v>
      </c>
      <c r="AI161" s="41"/>
      <c r="AJ161" s="40">
        <f t="shared" ref="AJ161:AK161" si="543">SUM(AJ149:AJ160)</f>
        <v>0</v>
      </c>
      <c r="AK161" s="32">
        <f t="shared" si="543"/>
        <v>0</v>
      </c>
      <c r="AL161" s="41"/>
      <c r="AM161" s="40">
        <f t="shared" ref="AM161:AN161" si="544">SUM(AM149:AM160)</f>
        <v>16.350000000000001</v>
      </c>
      <c r="AN161" s="32">
        <f t="shared" si="544"/>
        <v>173.72</v>
      </c>
      <c r="AO161" s="41"/>
      <c r="AP161" s="40">
        <f t="shared" ref="AP161:AQ161" si="545">SUM(AP149:AP160)</f>
        <v>16.549999999999997</v>
      </c>
      <c r="AQ161" s="32">
        <f t="shared" si="545"/>
        <v>263.61999999999995</v>
      </c>
      <c r="AR161" s="41"/>
      <c r="AS161" s="40">
        <f t="shared" ref="AS161:AT161" si="546">SUM(AS149:AS160)</f>
        <v>2.6180000000000003</v>
      </c>
      <c r="AT161" s="32">
        <f t="shared" si="546"/>
        <v>23.72</v>
      </c>
      <c r="AU161" s="41"/>
      <c r="AV161" s="40">
        <f t="shared" ref="AV161:AW161" si="547">SUM(AV149:AV160)</f>
        <v>0</v>
      </c>
      <c r="AW161" s="32">
        <f t="shared" si="547"/>
        <v>0</v>
      </c>
      <c r="AX161" s="41"/>
      <c r="AY161" s="40">
        <f t="shared" ref="AY161:AZ161" si="548">SUM(AY149:AY160)</f>
        <v>0</v>
      </c>
      <c r="AZ161" s="32">
        <f t="shared" si="548"/>
        <v>0</v>
      </c>
      <c r="BA161" s="41"/>
      <c r="BB161" s="40">
        <f t="shared" ref="BB161:BC161" si="549">SUM(BB149:BB160)</f>
        <v>0.71699999999999997</v>
      </c>
      <c r="BC161" s="32">
        <f t="shared" si="549"/>
        <v>41.419999999999995</v>
      </c>
      <c r="BD161" s="41"/>
      <c r="BE161" s="40">
        <f t="shared" ref="BE161:BF161" si="550">SUM(BE149:BE160)</f>
        <v>0.1</v>
      </c>
      <c r="BF161" s="32">
        <f t="shared" si="550"/>
        <v>1.66</v>
      </c>
      <c r="BG161" s="41"/>
      <c r="BH161" s="40">
        <v>0</v>
      </c>
      <c r="BI161" s="32">
        <v>0</v>
      </c>
      <c r="BJ161" s="41"/>
      <c r="BK161" s="40">
        <f t="shared" ref="BK161:BL161" si="551">SUM(BK149:BK160)</f>
        <v>39.201999999999998</v>
      </c>
      <c r="BL161" s="32">
        <f t="shared" si="551"/>
        <v>1045.95</v>
      </c>
      <c r="BM161" s="41"/>
      <c r="BN161" s="40">
        <f t="shared" ref="BN161:BO161" si="552">SUM(BN149:BN160)</f>
        <v>0</v>
      </c>
      <c r="BO161" s="32">
        <f t="shared" si="552"/>
        <v>0</v>
      </c>
      <c r="BP161" s="41"/>
      <c r="BQ161" s="40">
        <f t="shared" ref="BQ161:BR161" si="553">SUM(BQ149:BQ160)</f>
        <v>2E-3</v>
      </c>
      <c r="BR161" s="32">
        <f t="shared" si="553"/>
        <v>0.16</v>
      </c>
      <c r="BS161" s="41"/>
      <c r="BT161" s="40">
        <f t="shared" ref="BT161:BU161" si="554">SUM(BT149:BT160)</f>
        <v>1.9E-2</v>
      </c>
      <c r="BU161" s="32">
        <f t="shared" si="554"/>
        <v>1.84</v>
      </c>
      <c r="BV161" s="41"/>
      <c r="BW161" s="40">
        <f t="shared" ref="BW161:BX161" si="555">SUM(BW149:BW160)</f>
        <v>0.04</v>
      </c>
      <c r="BX161" s="32">
        <f t="shared" si="555"/>
        <v>2.4900000000000002</v>
      </c>
      <c r="BY161" s="41"/>
      <c r="BZ161" s="40">
        <f t="shared" ref="BZ161:CA161" si="556">SUM(BZ149:BZ160)</f>
        <v>0</v>
      </c>
      <c r="CA161" s="32">
        <f t="shared" si="556"/>
        <v>0</v>
      </c>
      <c r="CB161" s="41"/>
      <c r="CC161" s="40">
        <f t="shared" ref="CC161:CD161" si="557">SUM(CC149:CC160)</f>
        <v>12.815999999999999</v>
      </c>
      <c r="CD161" s="32">
        <f t="shared" si="557"/>
        <v>139.27000000000001</v>
      </c>
      <c r="CE161" s="41"/>
      <c r="CF161" s="40">
        <f t="shared" ref="CF161:CG161" si="558">SUM(CF149:CF160)</f>
        <v>3.5219999999999998</v>
      </c>
      <c r="CG161" s="32">
        <f t="shared" si="558"/>
        <v>71.459999999999994</v>
      </c>
      <c r="CH161" s="41"/>
      <c r="CI161" s="40">
        <f t="shared" ref="CI161:CJ161" si="559">SUM(CI149:CI160)</f>
        <v>0</v>
      </c>
      <c r="CJ161" s="32">
        <f t="shared" si="559"/>
        <v>0</v>
      </c>
      <c r="CK161" s="41"/>
      <c r="CL161" s="40">
        <f t="shared" ref="CL161:CM161" si="560">SUM(CL149:CL160)</f>
        <v>0</v>
      </c>
      <c r="CM161" s="32">
        <f t="shared" si="560"/>
        <v>0</v>
      </c>
      <c r="CN161" s="41"/>
      <c r="CO161" s="40">
        <f t="shared" ref="CO161:CP161" si="561">SUM(CO149:CO160)</f>
        <v>0</v>
      </c>
      <c r="CP161" s="32">
        <f t="shared" si="561"/>
        <v>0</v>
      </c>
      <c r="CQ161" s="41"/>
      <c r="CR161" s="40">
        <v>0</v>
      </c>
      <c r="CS161" s="32">
        <v>0</v>
      </c>
      <c r="CT161" s="41"/>
      <c r="CU161" s="40">
        <f t="shared" ref="CU161:CV161" si="562">SUM(CU149:CU160)</f>
        <v>0</v>
      </c>
      <c r="CV161" s="32">
        <f t="shared" si="562"/>
        <v>0</v>
      </c>
      <c r="CW161" s="41"/>
      <c r="CX161" s="40">
        <f t="shared" ref="CX161:CY161" si="563">SUM(CX149:CX160)</f>
        <v>23.744000000000003</v>
      </c>
      <c r="CY161" s="32">
        <f t="shared" si="563"/>
        <v>120.07999999999998</v>
      </c>
      <c r="CZ161" s="41"/>
      <c r="DA161" s="40">
        <f t="shared" ref="DA161:DB161" si="564">SUM(DA149:DA160)</f>
        <v>15.91</v>
      </c>
      <c r="DB161" s="32">
        <f t="shared" si="564"/>
        <v>502.10999999999996</v>
      </c>
      <c r="DC161" s="41"/>
      <c r="DD161" s="40">
        <f t="shared" ref="DD161:DE161" si="565">SUM(DD149:DD160)</f>
        <v>0</v>
      </c>
      <c r="DE161" s="32">
        <f t="shared" si="565"/>
        <v>0</v>
      </c>
      <c r="DF161" s="41"/>
      <c r="DG161" s="40">
        <f t="shared" ref="DG161:DH161" si="566">SUM(DG149:DG160)</f>
        <v>0</v>
      </c>
      <c r="DH161" s="32">
        <f t="shared" si="566"/>
        <v>0</v>
      </c>
      <c r="DI161" s="41"/>
      <c r="DJ161" s="40">
        <f t="shared" ref="DJ161:DK161" si="567">SUM(DJ149:DJ160)</f>
        <v>23.740000000000002</v>
      </c>
      <c r="DK161" s="32">
        <f t="shared" si="567"/>
        <v>406.04000000000008</v>
      </c>
      <c r="DL161" s="41"/>
      <c r="DM161" s="40">
        <f t="shared" ref="DM161:DN161" si="568">SUM(DM149:DM160)</f>
        <v>0</v>
      </c>
      <c r="DN161" s="32">
        <f t="shared" si="568"/>
        <v>0</v>
      </c>
      <c r="DO161" s="41"/>
      <c r="DP161" s="40">
        <f t="shared" ref="DP161:DQ161" si="569">SUM(DP149:DP160)</f>
        <v>0</v>
      </c>
      <c r="DQ161" s="32">
        <f t="shared" si="569"/>
        <v>0</v>
      </c>
      <c r="DR161" s="41"/>
      <c r="DS161" s="33">
        <f t="shared" si="517"/>
        <v>226.56600000000003</v>
      </c>
      <c r="DT161" s="34">
        <f t="shared" si="518"/>
        <v>5779.9500000000007</v>
      </c>
    </row>
    <row r="162" spans="1:124" x14ac:dyDescent="0.3">
      <c r="A162" s="48">
        <v>2016</v>
      </c>
      <c r="B162" s="49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0</v>
      </c>
      <c r="P162" s="11">
        <v>0</v>
      </c>
      <c r="Q162" s="38">
        <v>0</v>
      </c>
      <c r="R162" s="39">
        <v>0</v>
      </c>
      <c r="S162" s="11">
        <v>0</v>
      </c>
      <c r="T162" s="38">
        <v>0</v>
      </c>
      <c r="U162" s="39">
        <v>2.84</v>
      </c>
      <c r="V162" s="11">
        <v>8.2799999999999994</v>
      </c>
      <c r="W162" s="38">
        <f t="shared" ref="W162:W172" si="570">V162/U162*1000</f>
        <v>2915.4929577464791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v>0</v>
      </c>
      <c r="AD162" s="39">
        <v>0</v>
      </c>
      <c r="AE162" s="11">
        <v>0</v>
      </c>
      <c r="AF162" s="38">
        <v>0</v>
      </c>
      <c r="AG162" s="39">
        <v>16.931999999999999</v>
      </c>
      <c r="AH162" s="11">
        <v>1384.73</v>
      </c>
      <c r="AI162" s="38">
        <f t="shared" ref="AI162:AI172" si="571">AH162/AG162*1000</f>
        <v>81781.833215213803</v>
      </c>
      <c r="AJ162" s="39">
        <v>0</v>
      </c>
      <c r="AK162" s="11">
        <v>0</v>
      </c>
      <c r="AL162" s="38">
        <v>0</v>
      </c>
      <c r="AM162" s="39">
        <v>0</v>
      </c>
      <c r="AN162" s="11">
        <v>0</v>
      </c>
      <c r="AO162" s="38">
        <v>0</v>
      </c>
      <c r="AP162" s="39">
        <v>0.32400000000000001</v>
      </c>
      <c r="AQ162" s="11">
        <v>6.66</v>
      </c>
      <c r="AR162" s="38">
        <f t="shared" ref="AR162:AR173" si="572">AQ162/AP162*1000</f>
        <v>20555.555555555555</v>
      </c>
      <c r="AS162" s="39">
        <v>0</v>
      </c>
      <c r="AT162" s="11">
        <v>0</v>
      </c>
      <c r="AU162" s="38">
        <v>0</v>
      </c>
      <c r="AV162" s="39">
        <v>0.64900000000000002</v>
      </c>
      <c r="AW162" s="11">
        <v>7.56</v>
      </c>
      <c r="AX162" s="38">
        <f t="shared" ref="AX162" si="573">AW162/AV162*1000</f>
        <v>11648.690292758089</v>
      </c>
      <c r="AY162" s="39">
        <v>0</v>
      </c>
      <c r="AZ162" s="11">
        <v>0</v>
      </c>
      <c r="BA162" s="38">
        <v>0</v>
      </c>
      <c r="BB162" s="39">
        <v>0</v>
      </c>
      <c r="BC162" s="11">
        <v>0</v>
      </c>
      <c r="BD162" s="38">
        <v>0</v>
      </c>
      <c r="BE162" s="39">
        <v>0</v>
      </c>
      <c r="BF162" s="11">
        <v>0</v>
      </c>
      <c r="BG162" s="38">
        <v>0</v>
      </c>
      <c r="BH162" s="39">
        <v>0</v>
      </c>
      <c r="BI162" s="11">
        <v>0</v>
      </c>
      <c r="BJ162" s="38">
        <v>0</v>
      </c>
      <c r="BK162" s="39">
        <v>5.0039999999999996</v>
      </c>
      <c r="BL162" s="11">
        <v>166.43</v>
      </c>
      <c r="BM162" s="38">
        <f t="shared" ref="BM162:BM173" si="574">BL162/BK162*1000</f>
        <v>33259.392486011195</v>
      </c>
      <c r="BN162" s="39">
        <v>0</v>
      </c>
      <c r="BO162" s="11">
        <v>0</v>
      </c>
      <c r="BP162" s="38">
        <v>0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v>0</v>
      </c>
      <c r="CC162" s="39">
        <v>0</v>
      </c>
      <c r="CD162" s="11">
        <v>0</v>
      </c>
      <c r="CE162" s="38">
        <v>0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1.7999999999999999E-2</v>
      </c>
      <c r="CY162" s="11">
        <v>0.14000000000000001</v>
      </c>
      <c r="CZ162" s="38">
        <f t="shared" ref="CZ162:CZ173" si="575">CY162/CX162*1000</f>
        <v>7777.7777777777792</v>
      </c>
      <c r="DA162" s="39">
        <v>1.23</v>
      </c>
      <c r="DB162" s="11">
        <v>21.57</v>
      </c>
      <c r="DC162" s="38">
        <f t="shared" ref="DC162:DC173" si="576">DB162/DA162*1000</f>
        <v>17536.585365853662</v>
      </c>
      <c r="DD162" s="39">
        <v>0</v>
      </c>
      <c r="DE162" s="11">
        <v>0</v>
      </c>
      <c r="DF162" s="38">
        <v>0</v>
      </c>
      <c r="DG162" s="39">
        <v>2E-3</v>
      </c>
      <c r="DH162" s="11">
        <v>0.21</v>
      </c>
      <c r="DI162" s="38">
        <f t="shared" ref="DI162:DI169" si="577">DH162/DG162*1000</f>
        <v>105000</v>
      </c>
      <c r="DJ162" s="39">
        <v>1.7000000000000001E-2</v>
      </c>
      <c r="DK162" s="11">
        <v>4.75</v>
      </c>
      <c r="DL162" s="38">
        <f t="shared" ref="DL162:DL172" si="578">DK162/DJ162*1000</f>
        <v>279411.76470588229</v>
      </c>
      <c r="DM162" s="39">
        <v>0</v>
      </c>
      <c r="DN162" s="11">
        <v>0</v>
      </c>
      <c r="DO162" s="38">
        <v>0</v>
      </c>
      <c r="DP162" s="39">
        <v>0</v>
      </c>
      <c r="DQ162" s="11">
        <v>0</v>
      </c>
      <c r="DR162" s="38">
        <v>0</v>
      </c>
      <c r="DS162" s="6">
        <f t="shared" ref="DS162:DS174" si="579">C162+I162+R162+U162+AG162+AM162+AP162+AY162+BE162+BK162+BW162+CC162+CO162+CU162+CX162+DA162+DJ162+DP162+BB162+O162+AS162+BQ162+L162+CF162+BT162+DG162+AV162+BN162+CI162+BZ162</f>
        <v>27.016000000000002</v>
      </c>
      <c r="DT162" s="14">
        <f t="shared" ref="DT162:DT174" si="580">D162+J162+S162+V162+AH162+AN162+AQ162+AZ162+BF162+BL162+BX162+CD162+CP162+CV162+CY162+DB162+DK162+DQ162+BC162+P162+AT162+BR162+M162+CG162+BU162+AW162+DH162+BO162+CJ162+CA162</f>
        <v>1600.3300000000002</v>
      </c>
    </row>
    <row r="163" spans="1:124" x14ac:dyDescent="0.3">
      <c r="A163" s="48">
        <v>2016</v>
      </c>
      <c r="B163" s="49" t="s">
        <v>6</v>
      </c>
      <c r="C163" s="39">
        <v>0</v>
      </c>
      <c r="D163" s="11">
        <v>0</v>
      </c>
      <c r="E163" s="38">
        <v>0</v>
      </c>
      <c r="F163" s="39">
        <v>0</v>
      </c>
      <c r="G163" s="11">
        <v>0</v>
      </c>
      <c r="H163" s="38">
        <v>0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0</v>
      </c>
      <c r="P163" s="11">
        <v>0</v>
      </c>
      <c r="Q163" s="38">
        <v>0</v>
      </c>
      <c r="R163" s="39">
        <v>0</v>
      </c>
      <c r="S163" s="11">
        <v>0</v>
      </c>
      <c r="T163" s="38">
        <v>0</v>
      </c>
      <c r="U163" s="39">
        <v>2.5939999999999999</v>
      </c>
      <c r="V163" s="11">
        <v>156.1</v>
      </c>
      <c r="W163" s="38">
        <f t="shared" si="570"/>
        <v>60177.332305319971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v>0</v>
      </c>
      <c r="AD163" s="39">
        <v>0</v>
      </c>
      <c r="AE163" s="11">
        <v>0</v>
      </c>
      <c r="AF163" s="38">
        <v>0</v>
      </c>
      <c r="AG163" s="39">
        <v>0.86299999999999999</v>
      </c>
      <c r="AH163" s="11">
        <v>16.53</v>
      </c>
      <c r="AI163" s="38">
        <f t="shared" si="571"/>
        <v>19154.113557358054</v>
      </c>
      <c r="AJ163" s="39">
        <v>0</v>
      </c>
      <c r="AK163" s="11">
        <v>0</v>
      </c>
      <c r="AL163" s="38">
        <v>0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0</v>
      </c>
      <c r="BC163" s="11">
        <v>0</v>
      </c>
      <c r="BD163" s="38">
        <v>0</v>
      </c>
      <c r="BE163" s="39">
        <v>0</v>
      </c>
      <c r="BF163" s="11">
        <v>0</v>
      </c>
      <c r="BG163" s="38">
        <v>0</v>
      </c>
      <c r="BH163" s="39">
        <v>0</v>
      </c>
      <c r="BI163" s="11">
        <v>0</v>
      </c>
      <c r="BJ163" s="38">
        <v>0</v>
      </c>
      <c r="BK163" s="39">
        <v>1</v>
      </c>
      <c r="BL163" s="11">
        <v>19.18</v>
      </c>
      <c r="BM163" s="38">
        <f t="shared" si="574"/>
        <v>19180</v>
      </c>
      <c r="BN163" s="39">
        <v>0</v>
      </c>
      <c r="BO163" s="11">
        <v>0</v>
      </c>
      <c r="BP163" s="38">
        <v>0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1.296</v>
      </c>
      <c r="BX163" s="11">
        <v>130.47999999999999</v>
      </c>
      <c r="BY163" s="38">
        <f t="shared" ref="BY163" si="581">BX163/BW163*1000</f>
        <v>100679.012345679</v>
      </c>
      <c r="BZ163" s="39">
        <v>0</v>
      </c>
      <c r="CA163" s="11">
        <v>0</v>
      </c>
      <c r="CB163" s="38"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</v>
      </c>
      <c r="CS163" s="11">
        <v>0</v>
      </c>
      <c r="CT163" s="38">
        <v>0</v>
      </c>
      <c r="CU163" s="39">
        <v>0</v>
      </c>
      <c r="CV163" s="11">
        <v>0</v>
      </c>
      <c r="CW163" s="38">
        <v>0</v>
      </c>
      <c r="CX163" s="39">
        <v>0.27300000000000002</v>
      </c>
      <c r="CY163" s="11">
        <v>1.53</v>
      </c>
      <c r="CZ163" s="38">
        <f t="shared" si="575"/>
        <v>5604.3956043956041</v>
      </c>
      <c r="DA163" s="39">
        <v>0</v>
      </c>
      <c r="DB163" s="11">
        <v>0</v>
      </c>
      <c r="DC163" s="38"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6.1</v>
      </c>
      <c r="DK163" s="11">
        <v>111.39</v>
      </c>
      <c r="DL163" s="38">
        <f t="shared" si="578"/>
        <v>18260.655737704918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6">
        <f t="shared" si="579"/>
        <v>12.125999999999999</v>
      </c>
      <c r="DT163" s="14">
        <f t="shared" si="580"/>
        <v>435.20999999999992</v>
      </c>
    </row>
    <row r="164" spans="1:124" x14ac:dyDescent="0.3">
      <c r="A164" s="48">
        <v>2016</v>
      </c>
      <c r="B164" s="49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</v>
      </c>
      <c r="J164" s="11">
        <v>0</v>
      </c>
      <c r="K164" s="38">
        <v>0</v>
      </c>
      <c r="L164" s="39">
        <v>0</v>
      </c>
      <c r="M164" s="11">
        <v>0</v>
      </c>
      <c r="N164" s="38">
        <v>0</v>
      </c>
      <c r="O164" s="39">
        <v>0</v>
      </c>
      <c r="P164" s="11">
        <v>0</v>
      </c>
      <c r="Q164" s="38">
        <v>0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0</v>
      </c>
      <c r="AK164" s="11">
        <v>0</v>
      </c>
      <c r="AL164" s="38">
        <v>0</v>
      </c>
      <c r="AM164" s="39">
        <v>4.32</v>
      </c>
      <c r="AN164" s="11">
        <v>48.33</v>
      </c>
      <c r="AO164" s="38">
        <f t="shared" ref="AO164:AO173" si="582">AN164/AM164*1000</f>
        <v>11187.499999999998</v>
      </c>
      <c r="AP164" s="39">
        <v>1</v>
      </c>
      <c r="AQ164" s="11">
        <v>14.11</v>
      </c>
      <c r="AR164" s="38">
        <f t="shared" si="572"/>
        <v>14110</v>
      </c>
      <c r="AS164" s="39">
        <v>0.15</v>
      </c>
      <c r="AT164" s="11">
        <v>8.02</v>
      </c>
      <c r="AU164" s="38">
        <f t="shared" ref="AU164:AU166" si="583">AT164/AS164*1000</f>
        <v>53466.666666666672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0</v>
      </c>
      <c r="BC164" s="11">
        <v>0</v>
      </c>
      <c r="BD164" s="38">
        <v>0</v>
      </c>
      <c r="BE164" s="39">
        <v>1E-3</v>
      </c>
      <c r="BF164" s="11">
        <v>0.12</v>
      </c>
      <c r="BG164" s="38">
        <f t="shared" ref="BG164:BG170" si="584">BF164/BE164*1000</f>
        <v>120000</v>
      </c>
      <c r="BH164" s="39">
        <v>0</v>
      </c>
      <c r="BI164" s="11">
        <v>0</v>
      </c>
      <c r="BJ164" s="38">
        <v>0</v>
      </c>
      <c r="BK164" s="39">
        <v>4.28</v>
      </c>
      <c r="BL164" s="11">
        <v>140.63</v>
      </c>
      <c r="BM164" s="38">
        <f t="shared" si="574"/>
        <v>32857.476635514016</v>
      </c>
      <c r="BN164" s="39">
        <v>0.12</v>
      </c>
      <c r="BO164" s="11">
        <v>0.77</v>
      </c>
      <c r="BP164" s="38">
        <f t="shared" ref="BP164" si="585">BO164/BN164*1000</f>
        <v>6416.666666666667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</v>
      </c>
      <c r="BX164" s="11">
        <v>0</v>
      </c>
      <c r="BY164" s="38">
        <v>0</v>
      </c>
      <c r="BZ164" s="39">
        <v>0</v>
      </c>
      <c r="CA164" s="11">
        <v>0</v>
      </c>
      <c r="CB164" s="38">
        <v>0</v>
      </c>
      <c r="CC164" s="39">
        <v>1.9E-2</v>
      </c>
      <c r="CD164" s="11">
        <v>0.79</v>
      </c>
      <c r="CE164" s="38">
        <f t="shared" ref="CE164" si="586">CD164/CC164*1000</f>
        <v>41578.947368421053</v>
      </c>
      <c r="CF164" s="39">
        <v>0</v>
      </c>
      <c r="CG164" s="11">
        <v>0</v>
      </c>
      <c r="CH164" s="38">
        <v>0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1.641</v>
      </c>
      <c r="CY164" s="11">
        <v>6.91</v>
      </c>
      <c r="CZ164" s="38">
        <f t="shared" si="575"/>
        <v>4210.84704448507</v>
      </c>
      <c r="DA164" s="39">
        <v>0.46</v>
      </c>
      <c r="DB164" s="11">
        <v>26.82</v>
      </c>
      <c r="DC164" s="38">
        <f t="shared" si="576"/>
        <v>58304.347826086952</v>
      </c>
      <c r="DD164" s="39">
        <v>0</v>
      </c>
      <c r="DE164" s="11">
        <v>0</v>
      </c>
      <c r="DF164" s="38">
        <v>0</v>
      </c>
      <c r="DG164" s="39">
        <v>1.6E-2</v>
      </c>
      <c r="DH164" s="11">
        <v>1.77</v>
      </c>
      <c r="DI164" s="38">
        <f t="shared" si="577"/>
        <v>110625</v>
      </c>
      <c r="DJ164" s="39">
        <v>6.0149999999999997</v>
      </c>
      <c r="DK164" s="11">
        <v>100.11</v>
      </c>
      <c r="DL164" s="38">
        <f t="shared" si="578"/>
        <v>16643.391521197005</v>
      </c>
      <c r="DM164" s="39">
        <v>2.1999999999999999E-2</v>
      </c>
      <c r="DN164" s="11">
        <v>0.24</v>
      </c>
      <c r="DO164" s="38">
        <f t="shared" ref="DO164" si="587">DN164/DM164*1000</f>
        <v>10909.09090909091</v>
      </c>
      <c r="DP164" s="39">
        <v>0</v>
      </c>
      <c r="DQ164" s="11">
        <v>0</v>
      </c>
      <c r="DR164" s="38">
        <v>0</v>
      </c>
      <c r="DS164" s="6">
        <f t="shared" si="579"/>
        <v>18.021999999999998</v>
      </c>
      <c r="DT164" s="14">
        <f t="shared" si="580"/>
        <v>348.37999999999994</v>
      </c>
    </row>
    <row r="165" spans="1:124" x14ac:dyDescent="0.3">
      <c r="A165" s="48">
        <v>2016</v>
      </c>
      <c r="B165" s="49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0</v>
      </c>
      <c r="P165" s="11">
        <v>0</v>
      </c>
      <c r="Q165" s="38">
        <v>0</v>
      </c>
      <c r="R165" s="39">
        <v>0</v>
      </c>
      <c r="S165" s="11">
        <v>0</v>
      </c>
      <c r="T165" s="38">
        <v>0</v>
      </c>
      <c r="U165" s="39">
        <v>0.251</v>
      </c>
      <c r="V165" s="11">
        <v>3.62</v>
      </c>
      <c r="W165" s="38">
        <f t="shared" si="570"/>
        <v>14422.310756972111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0</v>
      </c>
      <c r="AK165" s="11">
        <v>0</v>
      </c>
      <c r="AL165" s="38">
        <v>0</v>
      </c>
      <c r="AM165" s="39">
        <v>23.04</v>
      </c>
      <c r="AN165" s="11">
        <v>235.39</v>
      </c>
      <c r="AO165" s="38">
        <f t="shared" si="582"/>
        <v>10216.579861111111</v>
      </c>
      <c r="AP165" s="39">
        <v>0</v>
      </c>
      <c r="AQ165" s="11">
        <v>0</v>
      </c>
      <c r="AR165" s="38">
        <v>0</v>
      </c>
      <c r="AS165" s="39">
        <v>0</v>
      </c>
      <c r="AT165" s="11">
        <v>0</v>
      </c>
      <c r="AU165" s="38">
        <v>0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0</v>
      </c>
      <c r="BC165" s="11">
        <v>0</v>
      </c>
      <c r="BD165" s="38">
        <v>0</v>
      </c>
      <c r="BE165" s="39">
        <v>5.0000000000000001E-3</v>
      </c>
      <c r="BF165" s="11">
        <v>7.0000000000000007E-2</v>
      </c>
      <c r="BG165" s="38">
        <f t="shared" si="584"/>
        <v>14000.000000000002</v>
      </c>
      <c r="BH165" s="39">
        <v>0</v>
      </c>
      <c r="BI165" s="11">
        <v>0</v>
      </c>
      <c r="BJ165" s="38">
        <v>0</v>
      </c>
      <c r="BK165" s="39">
        <v>4.82</v>
      </c>
      <c r="BL165" s="11">
        <v>155.62</v>
      </c>
      <c r="BM165" s="38">
        <f t="shared" si="574"/>
        <v>32286.30705394191</v>
      </c>
      <c r="BN165" s="39">
        <v>0</v>
      </c>
      <c r="BO165" s="11">
        <v>0</v>
      </c>
      <c r="BP165" s="38">
        <v>0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v>0</v>
      </c>
      <c r="CC165" s="39">
        <v>0</v>
      </c>
      <c r="CD165" s="11">
        <v>0</v>
      </c>
      <c r="CE165" s="38">
        <v>0</v>
      </c>
      <c r="CF165" s="39">
        <v>0</v>
      </c>
      <c r="CG165" s="11">
        <v>0</v>
      </c>
      <c r="CH165" s="38">
        <v>0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</v>
      </c>
      <c r="CS165" s="11">
        <v>0</v>
      </c>
      <c r="CT165" s="38">
        <v>0</v>
      </c>
      <c r="CU165" s="39">
        <v>0</v>
      </c>
      <c r="CV165" s="11">
        <v>0</v>
      </c>
      <c r="CW165" s="38">
        <v>0</v>
      </c>
      <c r="CX165" s="39">
        <v>1.0149999999999999</v>
      </c>
      <c r="CY165" s="11">
        <v>5.81</v>
      </c>
      <c r="CZ165" s="38">
        <f t="shared" si="575"/>
        <v>5724.1379310344828</v>
      </c>
      <c r="DA165" s="39">
        <v>0.3</v>
      </c>
      <c r="DB165" s="11">
        <v>13.04</v>
      </c>
      <c r="DC165" s="38">
        <f t="shared" si="576"/>
        <v>43466.666666666672</v>
      </c>
      <c r="DD165" s="39">
        <v>0</v>
      </c>
      <c r="DE165" s="11">
        <v>0</v>
      </c>
      <c r="DF165" s="38">
        <v>0</v>
      </c>
      <c r="DG165" s="39">
        <v>0</v>
      </c>
      <c r="DH165" s="11">
        <v>0</v>
      </c>
      <c r="DI165" s="38">
        <v>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6">
        <f t="shared" si="579"/>
        <v>29.431000000000001</v>
      </c>
      <c r="DT165" s="14">
        <f t="shared" si="580"/>
        <v>413.55</v>
      </c>
    </row>
    <row r="166" spans="1:124" x14ac:dyDescent="0.3">
      <c r="A166" s="48">
        <v>2016</v>
      </c>
      <c r="B166" s="49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0</v>
      </c>
      <c r="P166" s="11">
        <v>0</v>
      </c>
      <c r="Q166" s="38">
        <v>0</v>
      </c>
      <c r="R166" s="39">
        <v>0</v>
      </c>
      <c r="S166" s="11">
        <v>0</v>
      </c>
      <c r="T166" s="38">
        <v>0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0</v>
      </c>
      <c r="AK166" s="11">
        <v>0</v>
      </c>
      <c r="AL166" s="38">
        <v>0</v>
      </c>
      <c r="AM166" s="39">
        <v>28.8</v>
      </c>
      <c r="AN166" s="11">
        <v>289.33</v>
      </c>
      <c r="AO166" s="38">
        <f t="shared" si="582"/>
        <v>10046.180555555555</v>
      </c>
      <c r="AP166" s="39">
        <v>0.68700000000000006</v>
      </c>
      <c r="AQ166" s="11">
        <v>13.5</v>
      </c>
      <c r="AR166" s="38">
        <f t="shared" si="572"/>
        <v>19650.65502183406</v>
      </c>
      <c r="AS166" s="39">
        <v>1.3</v>
      </c>
      <c r="AT166" s="11">
        <v>20.25</v>
      </c>
      <c r="AU166" s="38">
        <f t="shared" si="583"/>
        <v>15576.923076923076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0</v>
      </c>
      <c r="BC166" s="11">
        <v>0</v>
      </c>
      <c r="BD166" s="38">
        <v>0</v>
      </c>
      <c r="BE166" s="39">
        <v>0</v>
      </c>
      <c r="BF166" s="11">
        <v>0</v>
      </c>
      <c r="BG166" s="38">
        <v>0</v>
      </c>
      <c r="BH166" s="39">
        <v>0</v>
      </c>
      <c r="BI166" s="11">
        <v>0</v>
      </c>
      <c r="BJ166" s="38">
        <v>0</v>
      </c>
      <c r="BK166" s="39">
        <v>3.43</v>
      </c>
      <c r="BL166" s="11">
        <v>106.93</v>
      </c>
      <c r="BM166" s="38">
        <f t="shared" si="574"/>
        <v>31174.927113702623</v>
      </c>
      <c r="BN166" s="39">
        <v>0</v>
      </c>
      <c r="BO166" s="11">
        <v>0</v>
      </c>
      <c r="BP166" s="38">
        <v>0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v>0</v>
      </c>
      <c r="CC166" s="39">
        <v>0</v>
      </c>
      <c r="CD166" s="11">
        <v>0</v>
      </c>
      <c r="CE166" s="38">
        <v>0</v>
      </c>
      <c r="CF166" s="39">
        <v>0</v>
      </c>
      <c r="CG166" s="11">
        <v>0</v>
      </c>
      <c r="CH166" s="38">
        <v>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</v>
      </c>
      <c r="CS166" s="11">
        <v>0</v>
      </c>
      <c r="CT166" s="38">
        <v>0</v>
      </c>
      <c r="CU166" s="39">
        <v>0</v>
      </c>
      <c r="CV166" s="11">
        <v>0</v>
      </c>
      <c r="CW166" s="38">
        <v>0</v>
      </c>
      <c r="CX166" s="39">
        <v>1.446</v>
      </c>
      <c r="CY166" s="11">
        <v>4.8099999999999996</v>
      </c>
      <c r="CZ166" s="38">
        <f t="shared" si="575"/>
        <v>3326.4177040110649</v>
      </c>
      <c r="DA166" s="39">
        <v>5.3760000000000003</v>
      </c>
      <c r="DB166" s="11">
        <v>184.13</v>
      </c>
      <c r="DC166" s="38">
        <f t="shared" si="576"/>
        <v>34250.372023809519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4.96</v>
      </c>
      <c r="DK166" s="11">
        <v>116.52</v>
      </c>
      <c r="DL166" s="38">
        <f t="shared" si="578"/>
        <v>23491.93548387097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6">
        <f t="shared" si="579"/>
        <v>45.998999999999995</v>
      </c>
      <c r="DT166" s="14">
        <f t="shared" si="580"/>
        <v>735.47</v>
      </c>
    </row>
    <row r="167" spans="1:124" x14ac:dyDescent="0.3">
      <c r="A167" s="48">
        <v>2016</v>
      </c>
      <c r="B167" s="49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0</v>
      </c>
      <c r="P167" s="11">
        <v>0</v>
      </c>
      <c r="Q167" s="38">
        <v>0</v>
      </c>
      <c r="R167" s="39">
        <v>0</v>
      </c>
      <c r="S167" s="11">
        <v>0</v>
      </c>
      <c r="T167" s="38">
        <v>0</v>
      </c>
      <c r="U167" s="39">
        <v>0.98499999999999999</v>
      </c>
      <c r="V167" s="11">
        <v>23.74</v>
      </c>
      <c r="W167" s="38">
        <f t="shared" si="570"/>
        <v>24101.522842639592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0</v>
      </c>
      <c r="AK167" s="11">
        <v>0</v>
      </c>
      <c r="AL167" s="38">
        <v>0</v>
      </c>
      <c r="AM167" s="39">
        <v>3.6</v>
      </c>
      <c r="AN167" s="11">
        <v>43.22</v>
      </c>
      <c r="AO167" s="38">
        <f t="shared" si="582"/>
        <v>12005.555555555555</v>
      </c>
      <c r="AP167" s="39">
        <v>1.9219999999999999</v>
      </c>
      <c r="AQ167" s="11">
        <v>70.06</v>
      </c>
      <c r="AR167" s="38">
        <f t="shared" si="572"/>
        <v>36451.61290322581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0</v>
      </c>
      <c r="BC167" s="11">
        <v>0</v>
      </c>
      <c r="BD167" s="38">
        <v>0</v>
      </c>
      <c r="BE167" s="39">
        <v>0</v>
      </c>
      <c r="BF167" s="11">
        <v>0</v>
      </c>
      <c r="BG167" s="38">
        <v>0</v>
      </c>
      <c r="BH167" s="39">
        <v>0</v>
      </c>
      <c r="BI167" s="11">
        <v>0</v>
      </c>
      <c r="BJ167" s="38">
        <v>0</v>
      </c>
      <c r="BK167" s="39">
        <v>4.71</v>
      </c>
      <c r="BL167" s="11">
        <v>147.46</v>
      </c>
      <c r="BM167" s="38">
        <f t="shared" si="574"/>
        <v>31307.855626326964</v>
      </c>
      <c r="BN167" s="39">
        <v>0</v>
      </c>
      <c r="BO167" s="11">
        <v>0</v>
      </c>
      <c r="BP167" s="38">
        <v>0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v>0</v>
      </c>
      <c r="CC167" s="39">
        <v>0</v>
      </c>
      <c r="CD167" s="11">
        <v>0</v>
      </c>
      <c r="CE167" s="38">
        <v>0</v>
      </c>
      <c r="CF167" s="39">
        <v>0</v>
      </c>
      <c r="CG167" s="11">
        <v>0</v>
      </c>
      <c r="CH167" s="38">
        <v>0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2.0419999999999998</v>
      </c>
      <c r="CY167" s="11">
        <v>11.28</v>
      </c>
      <c r="CZ167" s="38">
        <f t="shared" si="575"/>
        <v>5523.9960822722824</v>
      </c>
      <c r="DA167" s="39">
        <v>0</v>
      </c>
      <c r="DB167" s="11">
        <v>0</v>
      </c>
      <c r="DC167" s="38"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1.5</v>
      </c>
      <c r="DK167" s="11">
        <v>39.770000000000003</v>
      </c>
      <c r="DL167" s="38">
        <f t="shared" si="578"/>
        <v>26513.333333333336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6">
        <f t="shared" si="579"/>
        <v>14.758999999999999</v>
      </c>
      <c r="DT167" s="14">
        <f t="shared" si="580"/>
        <v>335.53</v>
      </c>
    </row>
    <row r="168" spans="1:124" x14ac:dyDescent="0.3">
      <c r="A168" s="48">
        <v>2016</v>
      </c>
      <c r="B168" s="49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0</v>
      </c>
      <c r="P168" s="11">
        <v>0</v>
      </c>
      <c r="Q168" s="38">
        <v>0</v>
      </c>
      <c r="R168" s="39">
        <v>0</v>
      </c>
      <c r="S168" s="11">
        <v>0</v>
      </c>
      <c r="T168" s="38">
        <v>0</v>
      </c>
      <c r="U168" s="39">
        <v>4.4400000000000004</v>
      </c>
      <c r="V168" s="11">
        <v>139.68</v>
      </c>
      <c r="W168" s="38">
        <f t="shared" si="570"/>
        <v>31459.45945945946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0</v>
      </c>
      <c r="AK168" s="11">
        <v>0</v>
      </c>
      <c r="AL168" s="38">
        <v>0</v>
      </c>
      <c r="AM168" s="39">
        <v>0</v>
      </c>
      <c r="AN168" s="11">
        <v>0</v>
      </c>
      <c r="AO168" s="38">
        <v>0</v>
      </c>
      <c r="AP168" s="39">
        <v>4.8209999999999997</v>
      </c>
      <c r="AQ168" s="11">
        <v>98.06</v>
      </c>
      <c r="AR168" s="38">
        <f t="shared" si="572"/>
        <v>20340.178386226926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0</v>
      </c>
      <c r="BC168" s="11">
        <v>0</v>
      </c>
      <c r="BD168" s="38">
        <v>0</v>
      </c>
      <c r="BE168" s="39">
        <v>1E-3</v>
      </c>
      <c r="BF168" s="11">
        <v>7.0000000000000007E-2</v>
      </c>
      <c r="BG168" s="38">
        <f t="shared" si="584"/>
        <v>70000</v>
      </c>
      <c r="BH168" s="39">
        <v>0</v>
      </c>
      <c r="BI168" s="11">
        <v>0</v>
      </c>
      <c r="BJ168" s="38">
        <v>0</v>
      </c>
      <c r="BK168" s="39">
        <v>1.2</v>
      </c>
      <c r="BL168" s="11">
        <v>5.79</v>
      </c>
      <c r="BM168" s="38">
        <f t="shared" si="574"/>
        <v>4825</v>
      </c>
      <c r="BN168" s="39">
        <v>0</v>
      </c>
      <c r="BO168" s="11">
        <v>0</v>
      </c>
      <c r="BP168" s="38">
        <v>0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v>0</v>
      </c>
      <c r="CC168" s="39">
        <v>0</v>
      </c>
      <c r="CD168" s="11">
        <v>0</v>
      </c>
      <c r="CE168" s="38">
        <v>0</v>
      </c>
      <c r="CF168" s="39">
        <v>0</v>
      </c>
      <c r="CG168" s="11">
        <v>0</v>
      </c>
      <c r="CH168" s="38">
        <v>0</v>
      </c>
      <c r="CI168" s="39">
        <v>0.02</v>
      </c>
      <c r="CJ168" s="11">
        <v>0.42</v>
      </c>
      <c r="CK168" s="38">
        <f t="shared" ref="CK168" si="588">CJ168/CI168*1000</f>
        <v>21000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</v>
      </c>
      <c r="CS168" s="11">
        <v>0</v>
      </c>
      <c r="CT168" s="38">
        <v>0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0.27300000000000002</v>
      </c>
      <c r="DB168" s="11">
        <v>5.56</v>
      </c>
      <c r="DC168" s="38">
        <f t="shared" si="576"/>
        <v>20366.300366300366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1.5</v>
      </c>
      <c r="DK168" s="11">
        <v>49.32</v>
      </c>
      <c r="DL168" s="38">
        <f t="shared" si="578"/>
        <v>32880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6">
        <f t="shared" si="579"/>
        <v>12.254999999999997</v>
      </c>
      <c r="DT168" s="14">
        <f t="shared" si="580"/>
        <v>298.90000000000003</v>
      </c>
    </row>
    <row r="169" spans="1:124" x14ac:dyDescent="0.3">
      <c r="A169" s="48">
        <v>2016</v>
      </c>
      <c r="B169" s="49" t="s">
        <v>12</v>
      </c>
      <c r="C169" s="39">
        <v>0</v>
      </c>
      <c r="D169" s="11">
        <v>0</v>
      </c>
      <c r="E169" s="38">
        <v>0</v>
      </c>
      <c r="F169" s="39">
        <v>0</v>
      </c>
      <c r="G169" s="11">
        <v>0</v>
      </c>
      <c r="H169" s="38">
        <v>0</v>
      </c>
      <c r="I169" s="39">
        <v>0</v>
      </c>
      <c r="J169" s="11">
        <v>0</v>
      </c>
      <c r="K169" s="38">
        <v>0</v>
      </c>
      <c r="L169" s="39">
        <v>0</v>
      </c>
      <c r="M169" s="11">
        <v>0</v>
      </c>
      <c r="N169" s="38">
        <v>0</v>
      </c>
      <c r="O169" s="39">
        <v>0</v>
      </c>
      <c r="P169" s="11">
        <v>0</v>
      </c>
      <c r="Q169" s="38">
        <v>0</v>
      </c>
      <c r="R169" s="39">
        <v>0</v>
      </c>
      <c r="S169" s="11">
        <v>0</v>
      </c>
      <c r="T169" s="38">
        <v>0</v>
      </c>
      <c r="U169" s="39">
        <v>5.5759999999999996</v>
      </c>
      <c r="V169" s="11">
        <v>71.650000000000006</v>
      </c>
      <c r="W169" s="38">
        <f t="shared" si="570"/>
        <v>12849.713055954091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0</v>
      </c>
      <c r="AK169" s="11">
        <v>0</v>
      </c>
      <c r="AL169" s="38">
        <v>0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0</v>
      </c>
      <c r="BC169" s="11">
        <v>0</v>
      </c>
      <c r="BD169" s="38">
        <v>0</v>
      </c>
      <c r="BE169" s="39">
        <v>0</v>
      </c>
      <c r="BF169" s="11">
        <v>0</v>
      </c>
      <c r="BG169" s="38">
        <v>0</v>
      </c>
      <c r="BH169" s="39">
        <v>0</v>
      </c>
      <c r="BI169" s="11">
        <v>0</v>
      </c>
      <c r="BJ169" s="38">
        <v>0</v>
      </c>
      <c r="BK169" s="39">
        <v>4.734</v>
      </c>
      <c r="BL169" s="11">
        <v>139.16</v>
      </c>
      <c r="BM169" s="38">
        <f t="shared" si="574"/>
        <v>29395.859738065061</v>
      </c>
      <c r="BN169" s="39">
        <v>0</v>
      </c>
      <c r="BO169" s="11">
        <v>0</v>
      </c>
      <c r="BP169" s="38">
        <v>0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v>0</v>
      </c>
      <c r="CC169" s="39">
        <v>0</v>
      </c>
      <c r="CD169" s="11">
        <v>0</v>
      </c>
      <c r="CE169" s="38">
        <v>0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0</v>
      </c>
      <c r="CP169" s="11">
        <v>0</v>
      </c>
      <c r="CQ169" s="38">
        <v>0</v>
      </c>
      <c r="CR169" s="39">
        <v>0</v>
      </c>
      <c r="CS169" s="11">
        <v>0</v>
      </c>
      <c r="CT169" s="38">
        <v>0</v>
      </c>
      <c r="CU169" s="39">
        <v>0</v>
      </c>
      <c r="CV169" s="11">
        <v>0</v>
      </c>
      <c r="CW169" s="38">
        <v>0</v>
      </c>
      <c r="CX169" s="39">
        <v>0.59599999999999997</v>
      </c>
      <c r="CY169" s="11">
        <v>14.45</v>
      </c>
      <c r="CZ169" s="38">
        <f t="shared" si="575"/>
        <v>24244.96644295302</v>
      </c>
      <c r="DA169" s="39">
        <v>0.6</v>
      </c>
      <c r="DB169" s="11">
        <v>13.2</v>
      </c>
      <c r="DC169" s="38">
        <f t="shared" si="576"/>
        <v>22000</v>
      </c>
      <c r="DD169" s="39">
        <v>0</v>
      </c>
      <c r="DE169" s="11">
        <v>0</v>
      </c>
      <c r="DF169" s="38">
        <v>0</v>
      </c>
      <c r="DG169" s="39">
        <v>0.1</v>
      </c>
      <c r="DH169" s="11">
        <v>3.43</v>
      </c>
      <c r="DI169" s="38">
        <f t="shared" si="577"/>
        <v>34300</v>
      </c>
      <c r="DJ169" s="39">
        <v>3.5</v>
      </c>
      <c r="DK169" s="11">
        <v>77.92</v>
      </c>
      <c r="DL169" s="38">
        <f t="shared" si="578"/>
        <v>22262.857142857145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6">
        <f t="shared" si="579"/>
        <v>15.105999999999998</v>
      </c>
      <c r="DT169" s="14">
        <f t="shared" si="580"/>
        <v>319.81</v>
      </c>
    </row>
    <row r="170" spans="1:124" x14ac:dyDescent="0.3">
      <c r="A170" s="48">
        <v>2016</v>
      </c>
      <c r="B170" s="49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0</v>
      </c>
      <c r="P170" s="11">
        <v>0</v>
      </c>
      <c r="Q170" s="38">
        <v>0</v>
      </c>
      <c r="R170" s="39">
        <v>0</v>
      </c>
      <c r="S170" s="11">
        <v>0</v>
      </c>
      <c r="T170" s="38">
        <v>0</v>
      </c>
      <c r="U170" s="39">
        <v>1.5</v>
      </c>
      <c r="V170" s="11">
        <v>4.1500000000000004</v>
      </c>
      <c r="W170" s="38">
        <f t="shared" si="570"/>
        <v>2766.666666666667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v>0</v>
      </c>
      <c r="AD170" s="39">
        <v>0</v>
      </c>
      <c r="AE170" s="11">
        <v>0</v>
      </c>
      <c r="AF170" s="38">
        <v>0</v>
      </c>
      <c r="AG170" s="39">
        <v>0.38400000000000001</v>
      </c>
      <c r="AH170" s="11">
        <v>6.47</v>
      </c>
      <c r="AI170" s="38">
        <f t="shared" si="571"/>
        <v>16848.958333333332</v>
      </c>
      <c r="AJ170" s="39">
        <v>0</v>
      </c>
      <c r="AK170" s="11">
        <v>0</v>
      </c>
      <c r="AL170" s="38">
        <v>0</v>
      </c>
      <c r="AM170" s="39">
        <v>0</v>
      </c>
      <c r="AN170" s="11">
        <v>0</v>
      </c>
      <c r="AO170" s="38">
        <v>0</v>
      </c>
      <c r="AP170" s="39">
        <v>0.75</v>
      </c>
      <c r="AQ170" s="11">
        <v>9.17</v>
      </c>
      <c r="AR170" s="38">
        <f t="shared" si="572"/>
        <v>12226.666666666666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0</v>
      </c>
      <c r="BC170" s="11">
        <v>0</v>
      </c>
      <c r="BD170" s="38">
        <v>0</v>
      </c>
      <c r="BE170" s="39">
        <v>0.1</v>
      </c>
      <c r="BF170" s="11">
        <v>1.89</v>
      </c>
      <c r="BG170" s="38">
        <f t="shared" si="584"/>
        <v>18900</v>
      </c>
      <c r="BH170" s="39">
        <v>0</v>
      </c>
      <c r="BI170" s="11">
        <v>0</v>
      </c>
      <c r="BJ170" s="38">
        <v>0</v>
      </c>
      <c r="BK170" s="39">
        <v>0</v>
      </c>
      <c r="BL170" s="11">
        <v>0</v>
      </c>
      <c r="BM170" s="38">
        <v>0</v>
      </c>
      <c r="BN170" s="39">
        <v>0</v>
      </c>
      <c r="BO170" s="11">
        <v>0</v>
      </c>
      <c r="BP170" s="38">
        <v>0</v>
      </c>
      <c r="BQ170" s="39">
        <v>0</v>
      </c>
      <c r="BR170" s="11">
        <v>0</v>
      </c>
      <c r="BS170" s="38">
        <v>0</v>
      </c>
      <c r="BT170" s="39">
        <v>0</v>
      </c>
      <c r="BU170" s="11">
        <v>0</v>
      </c>
      <c r="BV170" s="38">
        <v>0</v>
      </c>
      <c r="BW170" s="39">
        <v>0</v>
      </c>
      <c r="BX170" s="11">
        <v>0</v>
      </c>
      <c r="BY170" s="38">
        <v>0</v>
      </c>
      <c r="BZ170" s="39">
        <v>1</v>
      </c>
      <c r="CA170" s="11">
        <v>0.18</v>
      </c>
      <c r="CB170" s="38">
        <f t="shared" ref="CB170" si="589">CA170/BZ170*1000</f>
        <v>180</v>
      </c>
      <c r="CC170" s="39">
        <v>0</v>
      </c>
      <c r="CD170" s="11">
        <v>0</v>
      </c>
      <c r="CE170" s="38">
        <v>0</v>
      </c>
      <c r="CF170" s="39">
        <v>0</v>
      </c>
      <c r="CG170" s="11">
        <v>0</v>
      </c>
      <c r="CH170" s="38">
        <v>0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0</v>
      </c>
      <c r="CP170" s="11">
        <v>0</v>
      </c>
      <c r="CQ170" s="38">
        <v>0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0.50900000000000001</v>
      </c>
      <c r="DB170" s="11">
        <v>17.670000000000002</v>
      </c>
      <c r="DC170" s="38">
        <f t="shared" si="576"/>
        <v>34715.127701375248</v>
      </c>
      <c r="DD170" s="39">
        <v>0</v>
      </c>
      <c r="DE170" s="11">
        <v>0</v>
      </c>
      <c r="DF170" s="38">
        <v>0</v>
      </c>
      <c r="DG170" s="39">
        <v>0</v>
      </c>
      <c r="DH170" s="11">
        <v>0</v>
      </c>
      <c r="DI170" s="38">
        <v>0</v>
      </c>
      <c r="DJ170" s="39">
        <v>3.6</v>
      </c>
      <c r="DK170" s="11">
        <v>44</v>
      </c>
      <c r="DL170" s="38">
        <f t="shared" si="578"/>
        <v>12222.222222222221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6">
        <f t="shared" si="579"/>
        <v>7.843</v>
      </c>
      <c r="DT170" s="14">
        <f t="shared" si="580"/>
        <v>83.53</v>
      </c>
    </row>
    <row r="171" spans="1:124" x14ac:dyDescent="0.3">
      <c r="A171" s="48">
        <v>2016</v>
      </c>
      <c r="B171" s="49" t="s">
        <v>14</v>
      </c>
      <c r="C171" s="39">
        <v>0</v>
      </c>
      <c r="D171" s="11">
        <v>0</v>
      </c>
      <c r="E171" s="38">
        <v>0</v>
      </c>
      <c r="F171" s="39">
        <v>0</v>
      </c>
      <c r="G171" s="11">
        <v>0</v>
      </c>
      <c r="H171" s="38">
        <v>0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5.4</v>
      </c>
      <c r="V171" s="11">
        <v>147.44</v>
      </c>
      <c r="W171" s="38">
        <f t="shared" si="570"/>
        <v>27303.703703703701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v>0</v>
      </c>
      <c r="AD171" s="39">
        <v>0</v>
      </c>
      <c r="AE171" s="11">
        <v>0</v>
      </c>
      <c r="AF171" s="38">
        <v>0</v>
      </c>
      <c r="AG171" s="39">
        <v>1.21</v>
      </c>
      <c r="AH171" s="11">
        <v>19.86</v>
      </c>
      <c r="AI171" s="38">
        <f t="shared" si="571"/>
        <v>16413.223140495869</v>
      </c>
      <c r="AJ171" s="39">
        <v>0</v>
      </c>
      <c r="AK171" s="11">
        <v>0</v>
      </c>
      <c r="AL171" s="38">
        <v>0</v>
      </c>
      <c r="AM171" s="39">
        <v>30.24</v>
      </c>
      <c r="AN171" s="11">
        <v>243.56</v>
      </c>
      <c r="AO171" s="38">
        <f t="shared" si="582"/>
        <v>8054.2328042328054</v>
      </c>
      <c r="AP171" s="39">
        <v>0.441</v>
      </c>
      <c r="AQ171" s="11">
        <v>17.010000000000002</v>
      </c>
      <c r="AR171" s="38">
        <f t="shared" si="572"/>
        <v>38571.42857142858</v>
      </c>
      <c r="AS171" s="39">
        <v>0</v>
      </c>
      <c r="AT171" s="11">
        <v>0</v>
      </c>
      <c r="AU171" s="38">
        <v>0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0</v>
      </c>
      <c r="BC171" s="11">
        <v>0</v>
      </c>
      <c r="BD171" s="38">
        <v>0</v>
      </c>
      <c r="BE171" s="39">
        <v>0</v>
      </c>
      <c r="BF171" s="11">
        <v>0</v>
      </c>
      <c r="BG171" s="38">
        <v>0</v>
      </c>
      <c r="BH171" s="39">
        <v>0</v>
      </c>
      <c r="BI171" s="11">
        <v>0</v>
      </c>
      <c r="BJ171" s="38">
        <v>0</v>
      </c>
      <c r="BK171" s="39">
        <v>0</v>
      </c>
      <c r="BL171" s="11">
        <v>0</v>
      </c>
      <c r="BM171" s="38">
        <v>0</v>
      </c>
      <c r="BN171" s="39">
        <v>0</v>
      </c>
      <c r="BO171" s="11">
        <v>0</v>
      </c>
      <c r="BP171" s="38">
        <v>0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v>0</v>
      </c>
      <c r="CC171" s="39">
        <v>0</v>
      </c>
      <c r="CD171" s="11">
        <v>0</v>
      </c>
      <c r="CE171" s="38">
        <v>0</v>
      </c>
      <c r="CF171" s="39">
        <v>0</v>
      </c>
      <c r="CG171" s="11">
        <v>0</v>
      </c>
      <c r="CH171" s="38">
        <v>0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3.383</v>
      </c>
      <c r="CY171" s="11">
        <v>20.23</v>
      </c>
      <c r="CZ171" s="38">
        <f t="shared" si="575"/>
        <v>5979.8994974874377</v>
      </c>
      <c r="DA171" s="39">
        <v>2.444</v>
      </c>
      <c r="DB171" s="11">
        <v>83.6</v>
      </c>
      <c r="DC171" s="38">
        <f t="shared" si="576"/>
        <v>34206.219312602283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2.0449999999999999</v>
      </c>
      <c r="DK171" s="11">
        <v>20.27</v>
      </c>
      <c r="DL171" s="38">
        <f t="shared" si="578"/>
        <v>9911.9804400977991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6">
        <f t="shared" si="579"/>
        <v>45.163000000000011</v>
      </c>
      <c r="DT171" s="14">
        <f t="shared" si="580"/>
        <v>551.97</v>
      </c>
    </row>
    <row r="172" spans="1:124" x14ac:dyDescent="0.3">
      <c r="A172" s="48">
        <v>2016</v>
      </c>
      <c r="B172" s="49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0</v>
      </c>
      <c r="J172" s="11">
        <v>0</v>
      </c>
      <c r="K172" s="38">
        <v>0</v>
      </c>
      <c r="L172" s="39">
        <v>0</v>
      </c>
      <c r="M172" s="11">
        <v>0</v>
      </c>
      <c r="N172" s="38">
        <v>0</v>
      </c>
      <c r="O172" s="39">
        <v>0</v>
      </c>
      <c r="P172" s="11">
        <v>0</v>
      </c>
      <c r="Q172" s="38">
        <v>0</v>
      </c>
      <c r="R172" s="39">
        <v>0</v>
      </c>
      <c r="S172" s="11">
        <v>0</v>
      </c>
      <c r="T172" s="38">
        <v>0</v>
      </c>
      <c r="U172" s="39">
        <v>6</v>
      </c>
      <c r="V172" s="11">
        <v>42.19</v>
      </c>
      <c r="W172" s="38">
        <f t="shared" si="570"/>
        <v>7031.6666666666661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v>0</v>
      </c>
      <c r="AD172" s="39">
        <v>0</v>
      </c>
      <c r="AE172" s="11">
        <v>0</v>
      </c>
      <c r="AF172" s="38">
        <v>0</v>
      </c>
      <c r="AG172" s="39">
        <v>1.8109999999999999</v>
      </c>
      <c r="AH172" s="11">
        <v>28.76</v>
      </c>
      <c r="AI172" s="38">
        <f t="shared" si="571"/>
        <v>15880.728879072336</v>
      </c>
      <c r="AJ172" s="39">
        <v>0</v>
      </c>
      <c r="AK172" s="11">
        <v>0</v>
      </c>
      <c r="AL172" s="38">
        <v>0</v>
      </c>
      <c r="AM172" s="39">
        <v>0</v>
      </c>
      <c r="AN172" s="11">
        <v>0</v>
      </c>
      <c r="AO172" s="38">
        <v>0</v>
      </c>
      <c r="AP172" s="39">
        <v>0.53600000000000003</v>
      </c>
      <c r="AQ172" s="11">
        <v>13.62</v>
      </c>
      <c r="AR172" s="38">
        <f t="shared" si="572"/>
        <v>25410.447761194027</v>
      </c>
      <c r="AS172" s="39">
        <v>0</v>
      </c>
      <c r="AT172" s="11">
        <v>0</v>
      </c>
      <c r="AU172" s="38">
        <v>0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0</v>
      </c>
      <c r="BC172" s="11">
        <v>0</v>
      </c>
      <c r="BD172" s="38">
        <v>0</v>
      </c>
      <c r="BE172" s="39">
        <v>0</v>
      </c>
      <c r="BF172" s="11">
        <v>0</v>
      </c>
      <c r="BG172" s="38">
        <v>0</v>
      </c>
      <c r="BH172" s="39">
        <v>0</v>
      </c>
      <c r="BI172" s="11">
        <v>0</v>
      </c>
      <c r="BJ172" s="38">
        <v>0</v>
      </c>
      <c r="BK172" s="39">
        <v>15.67</v>
      </c>
      <c r="BL172" s="11">
        <v>458.61</v>
      </c>
      <c r="BM172" s="38">
        <f t="shared" si="574"/>
        <v>29266.751754945759</v>
      </c>
      <c r="BN172" s="39">
        <v>0</v>
      </c>
      <c r="BO172" s="11">
        <v>0</v>
      </c>
      <c r="BP172" s="38">
        <v>0</v>
      </c>
      <c r="BQ172" s="39">
        <v>1E-3</v>
      </c>
      <c r="BR172" s="11">
        <v>0.11</v>
      </c>
      <c r="BS172" s="38">
        <f t="shared" ref="BS172" si="590">BR172/BQ172*1000</f>
        <v>110000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v>0</v>
      </c>
      <c r="CC172" s="39">
        <v>0</v>
      </c>
      <c r="CD172" s="11">
        <v>0</v>
      </c>
      <c r="CE172" s="38">
        <v>0</v>
      </c>
      <c r="CF172" s="39">
        <v>0</v>
      </c>
      <c r="CG172" s="11">
        <v>0</v>
      </c>
      <c r="CH172" s="38">
        <v>0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0</v>
      </c>
      <c r="CP172" s="11">
        <v>0</v>
      </c>
      <c r="CQ172" s="38">
        <v>0</v>
      </c>
      <c r="CR172" s="39">
        <v>0</v>
      </c>
      <c r="CS172" s="11">
        <v>0</v>
      </c>
      <c r="CT172" s="38">
        <v>0</v>
      </c>
      <c r="CU172" s="39">
        <v>0</v>
      </c>
      <c r="CV172" s="11">
        <v>0</v>
      </c>
      <c r="CW172" s="38">
        <v>0</v>
      </c>
      <c r="CX172" s="39">
        <v>3.44</v>
      </c>
      <c r="CY172" s="11">
        <v>14.43</v>
      </c>
      <c r="CZ172" s="38">
        <f t="shared" si="575"/>
        <v>4194.7674418604656</v>
      </c>
      <c r="DA172" s="39">
        <v>2.117</v>
      </c>
      <c r="DB172" s="11">
        <v>61.75</v>
      </c>
      <c r="DC172" s="38">
        <f t="shared" si="576"/>
        <v>29168.634860651866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7</v>
      </c>
      <c r="DK172" s="11">
        <v>61.25</v>
      </c>
      <c r="DL172" s="38">
        <f t="shared" si="578"/>
        <v>8750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6">
        <f t="shared" si="579"/>
        <v>36.574999999999996</v>
      </c>
      <c r="DT172" s="14">
        <f t="shared" si="580"/>
        <v>680.72</v>
      </c>
    </row>
    <row r="173" spans="1:124" x14ac:dyDescent="0.3">
      <c r="A173" s="48">
        <v>2016</v>
      </c>
      <c r="B173" s="49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1.2E-2</v>
      </c>
      <c r="M173" s="11">
        <v>0.66</v>
      </c>
      <c r="N173" s="38">
        <f t="shared" ref="N173" si="591">M173/L173*1000</f>
        <v>55000</v>
      </c>
      <c r="O173" s="39">
        <v>0</v>
      </c>
      <c r="P173" s="11">
        <v>0</v>
      </c>
      <c r="Q173" s="38">
        <v>0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0</v>
      </c>
      <c r="AK173" s="11">
        <v>0</v>
      </c>
      <c r="AL173" s="38">
        <v>0</v>
      </c>
      <c r="AM173" s="39">
        <v>42.48</v>
      </c>
      <c r="AN173" s="11">
        <v>342.43</v>
      </c>
      <c r="AO173" s="38">
        <f t="shared" si="582"/>
        <v>8060.9698681732598</v>
      </c>
      <c r="AP173" s="39">
        <v>1.1299999999999999</v>
      </c>
      <c r="AQ173" s="11">
        <v>43.46</v>
      </c>
      <c r="AR173" s="38">
        <f t="shared" si="572"/>
        <v>38460.176991150445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0</v>
      </c>
      <c r="BC173" s="11">
        <v>0</v>
      </c>
      <c r="BD173" s="38">
        <v>0</v>
      </c>
      <c r="BE173" s="39">
        <v>0</v>
      </c>
      <c r="BF173" s="11">
        <v>0</v>
      </c>
      <c r="BG173" s="38">
        <v>0</v>
      </c>
      <c r="BH173" s="39">
        <v>0</v>
      </c>
      <c r="BI173" s="11">
        <v>0</v>
      </c>
      <c r="BJ173" s="38">
        <v>0</v>
      </c>
      <c r="BK173" s="39">
        <v>4.5999999999999996</v>
      </c>
      <c r="BL173" s="11">
        <v>136.16</v>
      </c>
      <c r="BM173" s="38">
        <f t="shared" si="574"/>
        <v>29600</v>
      </c>
      <c r="BN173" s="39">
        <v>0</v>
      </c>
      <c r="BO173" s="11">
        <v>0</v>
      </c>
      <c r="BP173" s="38">
        <v>0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v>0</v>
      </c>
      <c r="CC173" s="39">
        <v>0</v>
      </c>
      <c r="CD173" s="11">
        <v>0</v>
      </c>
      <c r="CE173" s="38">
        <v>0</v>
      </c>
      <c r="CF173" s="39">
        <v>0</v>
      </c>
      <c r="CG173" s="11">
        <v>0</v>
      </c>
      <c r="CH173" s="38">
        <v>0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2.1000000000000001E-2</v>
      </c>
      <c r="CY173" s="11">
        <v>0.16</v>
      </c>
      <c r="CZ173" s="38">
        <f t="shared" si="575"/>
        <v>7619.0476190476184</v>
      </c>
      <c r="DA173" s="39">
        <v>3.0190000000000001</v>
      </c>
      <c r="DB173" s="11">
        <v>71.13</v>
      </c>
      <c r="DC173" s="38">
        <f t="shared" si="576"/>
        <v>23560.781715799931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6">
        <f t="shared" si="579"/>
        <v>51.262</v>
      </c>
      <c r="DT173" s="14">
        <f t="shared" si="580"/>
        <v>593.99999999999989</v>
      </c>
    </row>
    <row r="174" spans="1:124" ht="15" thickBot="1" x14ac:dyDescent="0.35">
      <c r="A174" s="50"/>
      <c r="B174" s="51" t="s">
        <v>17</v>
      </c>
      <c r="C174" s="40">
        <f t="shared" ref="C174:D174" si="592">SUM(C162:C173)</f>
        <v>0</v>
      </c>
      <c r="D174" s="32">
        <f t="shared" si="592"/>
        <v>0</v>
      </c>
      <c r="E174" s="41"/>
      <c r="F174" s="40"/>
      <c r="G174" s="32"/>
      <c r="H174" s="41"/>
      <c r="I174" s="40">
        <f t="shared" ref="I174:J174" si="593">SUM(I162:I173)</f>
        <v>0</v>
      </c>
      <c r="J174" s="32">
        <f t="shared" si="593"/>
        <v>0</v>
      </c>
      <c r="K174" s="41"/>
      <c r="L174" s="40">
        <f t="shared" ref="L174:M174" si="594">SUM(L162:L173)</f>
        <v>1.2E-2</v>
      </c>
      <c r="M174" s="32">
        <f t="shared" si="594"/>
        <v>0.66</v>
      </c>
      <c r="N174" s="41"/>
      <c r="O174" s="40">
        <f t="shared" ref="O174:P174" si="595">SUM(O162:O173)</f>
        <v>0</v>
      </c>
      <c r="P174" s="32">
        <f t="shared" si="595"/>
        <v>0</v>
      </c>
      <c r="Q174" s="41"/>
      <c r="R174" s="40">
        <f t="shared" ref="R174:S174" si="596">SUM(R162:R173)</f>
        <v>0</v>
      </c>
      <c r="S174" s="32">
        <f t="shared" si="596"/>
        <v>0</v>
      </c>
      <c r="T174" s="41"/>
      <c r="U174" s="40">
        <f t="shared" ref="U174:V174" si="597">SUM(U162:U173)</f>
        <v>29.585999999999999</v>
      </c>
      <c r="V174" s="32">
        <f t="shared" si="597"/>
        <v>596.85000000000014</v>
      </c>
      <c r="W174" s="41"/>
      <c r="X174" s="40">
        <f t="shared" ref="X174:Y174" si="598">SUM(X162:X173)</f>
        <v>0</v>
      </c>
      <c r="Y174" s="32">
        <f t="shared" si="598"/>
        <v>0</v>
      </c>
      <c r="Z174" s="41"/>
      <c r="AA174" s="40">
        <f t="shared" ref="AA174:AB174" si="599">SUM(AA162:AA173)</f>
        <v>0</v>
      </c>
      <c r="AB174" s="32">
        <f t="shared" si="599"/>
        <v>0</v>
      </c>
      <c r="AC174" s="41"/>
      <c r="AD174" s="40">
        <f t="shared" ref="AD174:AE174" si="600">SUM(AD162:AD173)</f>
        <v>0</v>
      </c>
      <c r="AE174" s="32">
        <f t="shared" si="600"/>
        <v>0</v>
      </c>
      <c r="AF174" s="41"/>
      <c r="AG174" s="40">
        <f t="shared" ref="AG174:AH174" si="601">SUM(AG162:AG173)</f>
        <v>21.2</v>
      </c>
      <c r="AH174" s="32">
        <f t="shared" si="601"/>
        <v>1456.35</v>
      </c>
      <c r="AI174" s="41"/>
      <c r="AJ174" s="40">
        <f t="shared" ref="AJ174:AK174" si="602">SUM(AJ162:AJ173)</f>
        <v>0</v>
      </c>
      <c r="AK174" s="32">
        <f t="shared" si="602"/>
        <v>0</v>
      </c>
      <c r="AL174" s="41"/>
      <c r="AM174" s="40">
        <f t="shared" ref="AM174:AN174" si="603">SUM(AM162:AM173)</f>
        <v>132.47999999999999</v>
      </c>
      <c r="AN174" s="32">
        <f t="shared" si="603"/>
        <v>1202.26</v>
      </c>
      <c r="AO174" s="41"/>
      <c r="AP174" s="40">
        <f t="shared" ref="AP174:AQ174" si="604">SUM(AP162:AP173)</f>
        <v>11.611000000000001</v>
      </c>
      <c r="AQ174" s="32">
        <f t="shared" si="604"/>
        <v>285.64999999999998</v>
      </c>
      <c r="AR174" s="41"/>
      <c r="AS174" s="40">
        <f t="shared" ref="AS174:AT174" si="605">SUM(AS162:AS173)</f>
        <v>1.45</v>
      </c>
      <c r="AT174" s="32">
        <f t="shared" si="605"/>
        <v>28.27</v>
      </c>
      <c r="AU174" s="41"/>
      <c r="AV174" s="40">
        <f t="shared" ref="AV174:AW174" si="606">SUM(AV162:AV173)</f>
        <v>0.64900000000000002</v>
      </c>
      <c r="AW174" s="32">
        <f t="shared" si="606"/>
        <v>7.56</v>
      </c>
      <c r="AX174" s="41"/>
      <c r="AY174" s="40">
        <f t="shared" ref="AY174:AZ174" si="607">SUM(AY162:AY173)</f>
        <v>0</v>
      </c>
      <c r="AZ174" s="32">
        <f t="shared" si="607"/>
        <v>0</v>
      </c>
      <c r="BA174" s="41"/>
      <c r="BB174" s="40">
        <f t="shared" ref="BB174:BC174" si="608">SUM(BB162:BB173)</f>
        <v>0</v>
      </c>
      <c r="BC174" s="32">
        <f t="shared" si="608"/>
        <v>0</v>
      </c>
      <c r="BD174" s="41"/>
      <c r="BE174" s="40">
        <f t="shared" ref="BE174:BF174" si="609">SUM(BE162:BE173)</f>
        <v>0.10700000000000001</v>
      </c>
      <c r="BF174" s="32">
        <f t="shared" si="609"/>
        <v>2.15</v>
      </c>
      <c r="BG174" s="41"/>
      <c r="BH174" s="40">
        <v>0</v>
      </c>
      <c r="BI174" s="32">
        <v>0</v>
      </c>
      <c r="BJ174" s="41"/>
      <c r="BK174" s="40">
        <f t="shared" ref="BK174:BL174" si="610">SUM(BK162:BK173)</f>
        <v>49.448</v>
      </c>
      <c r="BL174" s="32">
        <f t="shared" si="610"/>
        <v>1475.97</v>
      </c>
      <c r="BM174" s="41"/>
      <c r="BN174" s="40">
        <f t="shared" ref="BN174:BO174" si="611">SUM(BN162:BN173)</f>
        <v>0.12</v>
      </c>
      <c r="BO174" s="32">
        <f t="shared" si="611"/>
        <v>0.77</v>
      </c>
      <c r="BP174" s="41"/>
      <c r="BQ174" s="40">
        <f t="shared" ref="BQ174:BR174" si="612">SUM(BQ162:BQ173)</f>
        <v>1E-3</v>
      </c>
      <c r="BR174" s="32">
        <f t="shared" si="612"/>
        <v>0.11</v>
      </c>
      <c r="BS174" s="41"/>
      <c r="BT174" s="40">
        <f t="shared" ref="BT174:BU174" si="613">SUM(BT162:BT173)</f>
        <v>0</v>
      </c>
      <c r="BU174" s="32">
        <f t="shared" si="613"/>
        <v>0</v>
      </c>
      <c r="BV174" s="41"/>
      <c r="BW174" s="40">
        <f t="shared" ref="BW174:BX174" si="614">SUM(BW162:BW173)</f>
        <v>1.296</v>
      </c>
      <c r="BX174" s="32">
        <f t="shared" si="614"/>
        <v>130.47999999999999</v>
      </c>
      <c r="BY174" s="41"/>
      <c r="BZ174" s="40">
        <f t="shared" ref="BZ174:CA174" si="615">SUM(BZ162:BZ173)</f>
        <v>1</v>
      </c>
      <c r="CA174" s="32">
        <f t="shared" si="615"/>
        <v>0.18</v>
      </c>
      <c r="CB174" s="41"/>
      <c r="CC174" s="40">
        <f t="shared" ref="CC174:CD174" si="616">SUM(CC162:CC173)</f>
        <v>1.9E-2</v>
      </c>
      <c r="CD174" s="32">
        <f t="shared" si="616"/>
        <v>0.79</v>
      </c>
      <c r="CE174" s="41"/>
      <c r="CF174" s="40">
        <f t="shared" ref="CF174:CG174" si="617">SUM(CF162:CF173)</f>
        <v>0</v>
      </c>
      <c r="CG174" s="32">
        <f t="shared" si="617"/>
        <v>0</v>
      </c>
      <c r="CH174" s="41"/>
      <c r="CI174" s="40">
        <f t="shared" ref="CI174:CJ174" si="618">SUM(CI162:CI173)</f>
        <v>0.02</v>
      </c>
      <c r="CJ174" s="32">
        <f t="shared" si="618"/>
        <v>0.42</v>
      </c>
      <c r="CK174" s="41"/>
      <c r="CL174" s="40">
        <f t="shared" ref="CL174:CM174" si="619">SUM(CL162:CL173)</f>
        <v>0</v>
      </c>
      <c r="CM174" s="32">
        <f t="shared" si="619"/>
        <v>0</v>
      </c>
      <c r="CN174" s="41"/>
      <c r="CO174" s="40">
        <f t="shared" ref="CO174:CP174" si="620">SUM(CO162:CO173)</f>
        <v>0</v>
      </c>
      <c r="CP174" s="32">
        <f t="shared" si="620"/>
        <v>0</v>
      </c>
      <c r="CQ174" s="41"/>
      <c r="CR174" s="40">
        <v>0</v>
      </c>
      <c r="CS174" s="32">
        <v>0</v>
      </c>
      <c r="CT174" s="41"/>
      <c r="CU174" s="40">
        <f t="shared" ref="CU174:CV174" si="621">SUM(CU162:CU173)</f>
        <v>0</v>
      </c>
      <c r="CV174" s="32">
        <f t="shared" si="621"/>
        <v>0</v>
      </c>
      <c r="CW174" s="41"/>
      <c r="CX174" s="40">
        <f t="shared" ref="CX174:CY174" si="622">SUM(CX162:CX173)</f>
        <v>13.875</v>
      </c>
      <c r="CY174" s="32">
        <f t="shared" si="622"/>
        <v>79.75</v>
      </c>
      <c r="CZ174" s="41"/>
      <c r="DA174" s="40">
        <f t="shared" ref="DA174:DB174" si="623">SUM(DA162:DA173)</f>
        <v>16.328000000000003</v>
      </c>
      <c r="DB174" s="32">
        <f t="shared" si="623"/>
        <v>498.47</v>
      </c>
      <c r="DC174" s="41"/>
      <c r="DD174" s="40">
        <f t="shared" ref="DD174:DE174" si="624">SUM(DD162:DD173)</f>
        <v>0</v>
      </c>
      <c r="DE174" s="32">
        <f t="shared" si="624"/>
        <v>0</v>
      </c>
      <c r="DF174" s="41"/>
      <c r="DG174" s="40">
        <f t="shared" ref="DG174:DH174" si="625">SUM(DG162:DG173)</f>
        <v>0.11800000000000001</v>
      </c>
      <c r="DH174" s="32">
        <f t="shared" si="625"/>
        <v>5.41</v>
      </c>
      <c r="DI174" s="41"/>
      <c r="DJ174" s="40">
        <f t="shared" ref="DJ174:DK174" si="626">SUM(DJ162:DJ173)</f>
        <v>36.237000000000002</v>
      </c>
      <c r="DK174" s="32">
        <f t="shared" si="626"/>
        <v>625.29999999999995</v>
      </c>
      <c r="DL174" s="41"/>
      <c r="DM174" s="40">
        <f t="shared" ref="DM174:DN174" si="627">SUM(DM162:DM173)</f>
        <v>2.1999999999999999E-2</v>
      </c>
      <c r="DN174" s="32">
        <f t="shared" si="627"/>
        <v>0.24</v>
      </c>
      <c r="DO174" s="41"/>
      <c r="DP174" s="40">
        <f t="shared" ref="DP174:DQ174" si="628">SUM(DP162:DP173)</f>
        <v>0</v>
      </c>
      <c r="DQ174" s="32">
        <f t="shared" si="628"/>
        <v>0</v>
      </c>
      <c r="DR174" s="41"/>
      <c r="DS174" s="33">
        <f t="shared" si="579"/>
        <v>315.5569999999999</v>
      </c>
      <c r="DT174" s="34">
        <f t="shared" si="580"/>
        <v>6397.4000000000015</v>
      </c>
    </row>
    <row r="175" spans="1:124" x14ac:dyDescent="0.3">
      <c r="A175" s="48">
        <v>2017</v>
      </c>
      <c r="B175" s="49" t="s">
        <v>5</v>
      </c>
      <c r="C175" s="39">
        <v>0</v>
      </c>
      <c r="D175" s="11">
        <v>0</v>
      </c>
      <c r="E175" s="38">
        <v>0</v>
      </c>
      <c r="F175" s="39">
        <v>0</v>
      </c>
      <c r="G175" s="11">
        <v>0</v>
      </c>
      <c r="H175" s="38">
        <v>0</v>
      </c>
      <c r="I175" s="39">
        <v>0</v>
      </c>
      <c r="J175" s="11">
        <v>0</v>
      </c>
      <c r="K175" s="38">
        <v>0</v>
      </c>
      <c r="L175" s="39">
        <v>0</v>
      </c>
      <c r="M175" s="11">
        <v>0</v>
      </c>
      <c r="N175" s="38">
        <v>0</v>
      </c>
      <c r="O175" s="39">
        <v>0</v>
      </c>
      <c r="P175" s="11">
        <v>0</v>
      </c>
      <c r="Q175" s="38">
        <v>0</v>
      </c>
      <c r="R175" s="39">
        <v>0</v>
      </c>
      <c r="S175" s="11">
        <v>0</v>
      </c>
      <c r="T175" s="38">
        <v>0</v>
      </c>
      <c r="U175" s="39">
        <v>9.4779999999999998</v>
      </c>
      <c r="V175" s="11">
        <v>75.38</v>
      </c>
      <c r="W175" s="38">
        <f t="shared" ref="W175:W186" si="629">V175/U175*1000</f>
        <v>7953.1546739818523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0</v>
      </c>
      <c r="AK175" s="11">
        <v>0</v>
      </c>
      <c r="AL175" s="38">
        <v>0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v>0</v>
      </c>
      <c r="AS175" s="39">
        <v>0</v>
      </c>
      <c r="AT175" s="11">
        <v>0</v>
      </c>
      <c r="AU175" s="38">
        <v>0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0</v>
      </c>
      <c r="BC175" s="11">
        <v>0</v>
      </c>
      <c r="BD175" s="38">
        <v>0</v>
      </c>
      <c r="BE175" s="39">
        <v>1E-3</v>
      </c>
      <c r="BF175" s="11">
        <v>0.1</v>
      </c>
      <c r="BG175" s="38">
        <f t="shared" ref="BG175:BG181" si="630">BF175/BE175*1000</f>
        <v>100000</v>
      </c>
      <c r="BH175" s="39">
        <v>0</v>
      </c>
      <c r="BI175" s="11">
        <v>0</v>
      </c>
      <c r="BJ175" s="38">
        <v>0</v>
      </c>
      <c r="BK175" s="39">
        <v>5.1760000000000002</v>
      </c>
      <c r="BL175" s="11">
        <v>154.9</v>
      </c>
      <c r="BM175" s="38">
        <f t="shared" ref="BM175:BM186" si="631">BL175/BK175*1000</f>
        <v>29926.584234930448</v>
      </c>
      <c r="BN175" s="39">
        <v>0</v>
      </c>
      <c r="BO175" s="11">
        <v>0</v>
      </c>
      <c r="BP175" s="38">
        <v>0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v>0</v>
      </c>
      <c r="CC175" s="39">
        <v>0</v>
      </c>
      <c r="CD175" s="11">
        <v>0</v>
      </c>
      <c r="CE175" s="38">
        <v>0</v>
      </c>
      <c r="CF175" s="39">
        <v>0</v>
      </c>
      <c r="CG175" s="11">
        <v>0</v>
      </c>
      <c r="CH175" s="38">
        <v>0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0</v>
      </c>
      <c r="CP175" s="11">
        <v>0</v>
      </c>
      <c r="CQ175" s="38">
        <v>0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1.302</v>
      </c>
      <c r="CY175" s="11">
        <v>4.13</v>
      </c>
      <c r="CZ175" s="38">
        <f t="shared" ref="CZ175:CZ185" si="632">CY175/CX175*1000</f>
        <v>3172.0430107526881</v>
      </c>
      <c r="DA175" s="39">
        <v>0.4</v>
      </c>
      <c r="DB175" s="11">
        <v>8.61</v>
      </c>
      <c r="DC175" s="38">
        <f t="shared" ref="DC175:DC186" si="633">DB175/DA175*1000</f>
        <v>21525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6">
        <f t="shared" ref="DS175:DS187" si="634">C175+I175+R175+U175+AG175+AM175+AP175+AY175+BE175+BK175+BW175+CC175+CO175+CU175+CX175+DA175+DJ175+DP175+BB175+O175+AS175+BQ175+L175+CF175+BT175+DG175+AV175+BN175+CI175+BZ175+F175+AD175+DD175+CR175</f>
        <v>16.356999999999999</v>
      </c>
      <c r="DT175" s="14">
        <f t="shared" ref="DT175:DT187" si="635">D175+J175+S175+V175+AH175+AN175+AQ175+AZ175+BF175+BL175+BX175+CD175+CP175+CV175+CY175+DB175+DK175+DQ175+BC175+P175+AT175+BR175+M175+CG175+BU175+AW175+DH175+BO175+CJ175+CA175+G175+AE175+DE175+CS175</f>
        <v>243.12</v>
      </c>
    </row>
    <row r="176" spans="1:124" x14ac:dyDescent="0.3">
      <c r="A176" s="48">
        <v>2017</v>
      </c>
      <c r="B176" s="49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2.4350000000000001</v>
      </c>
      <c r="V176" s="11">
        <v>26.01</v>
      </c>
      <c r="W176" s="38">
        <f t="shared" si="629"/>
        <v>10681.724845995894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0</v>
      </c>
      <c r="AK176" s="11">
        <v>0</v>
      </c>
      <c r="AL176" s="38">
        <v>0</v>
      </c>
      <c r="AM176" s="39">
        <v>0</v>
      </c>
      <c r="AN176" s="11">
        <v>0</v>
      </c>
      <c r="AO176" s="38">
        <v>0</v>
      </c>
      <c r="AP176" s="39">
        <v>0.74</v>
      </c>
      <c r="AQ176" s="11">
        <v>24.49</v>
      </c>
      <c r="AR176" s="38">
        <f t="shared" ref="AR176:AR185" si="636">AQ176/AP176*1000</f>
        <v>33094.594594594586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0</v>
      </c>
      <c r="BC176" s="11">
        <v>0</v>
      </c>
      <c r="BD176" s="38">
        <v>0</v>
      </c>
      <c r="BE176" s="39">
        <v>0</v>
      </c>
      <c r="BF176" s="11">
        <v>0</v>
      </c>
      <c r="BG176" s="38">
        <v>0</v>
      </c>
      <c r="BH176" s="39">
        <v>0</v>
      </c>
      <c r="BI176" s="11">
        <v>0</v>
      </c>
      <c r="BJ176" s="38">
        <v>0</v>
      </c>
      <c r="BK176" s="39">
        <v>4.58</v>
      </c>
      <c r="BL176" s="11">
        <v>130.66999999999999</v>
      </c>
      <c r="BM176" s="38">
        <f t="shared" si="631"/>
        <v>28530.567685589518</v>
      </c>
      <c r="BN176" s="39">
        <v>0</v>
      </c>
      <c r="BO176" s="11">
        <v>0</v>
      </c>
      <c r="BP176" s="38">
        <v>0</v>
      </c>
      <c r="BQ176" s="39">
        <v>1E-3</v>
      </c>
      <c r="BR176" s="11">
        <v>0.1</v>
      </c>
      <c r="BS176" s="38">
        <f t="shared" ref="BS176" si="637">BR176/BQ176*1000</f>
        <v>100000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v>0</v>
      </c>
      <c r="CC176" s="39">
        <v>0</v>
      </c>
      <c r="CD176" s="11">
        <v>0</v>
      </c>
      <c r="CE176" s="38">
        <v>0</v>
      </c>
      <c r="CF176" s="39">
        <v>0</v>
      </c>
      <c r="CG176" s="11">
        <v>0</v>
      </c>
      <c r="CH176" s="38">
        <v>0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1.6990000000000001</v>
      </c>
      <c r="CY176" s="11">
        <v>26.3</v>
      </c>
      <c r="CZ176" s="38">
        <f t="shared" si="632"/>
        <v>15479.693937610358</v>
      </c>
      <c r="DA176" s="39">
        <v>0</v>
      </c>
      <c r="DB176" s="11">
        <v>0</v>
      </c>
      <c r="DC176" s="38">
        <v>0</v>
      </c>
      <c r="DD176" s="39">
        <v>0</v>
      </c>
      <c r="DE176" s="11">
        <v>0</v>
      </c>
      <c r="DF176" s="38">
        <v>0</v>
      </c>
      <c r="DG176" s="39">
        <v>0</v>
      </c>
      <c r="DH176" s="11">
        <v>0</v>
      </c>
      <c r="DI176" s="38">
        <v>0</v>
      </c>
      <c r="DJ176" s="39">
        <v>6</v>
      </c>
      <c r="DK176" s="11">
        <v>46.83</v>
      </c>
      <c r="DL176" s="38">
        <f t="shared" ref="DL176:DL186" si="638">DK176/DJ176*1000</f>
        <v>7805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6">
        <f t="shared" si="634"/>
        <v>15.455</v>
      </c>
      <c r="DT176" s="14">
        <f t="shared" si="635"/>
        <v>254.4</v>
      </c>
    </row>
    <row r="177" spans="1:124" x14ac:dyDescent="0.3">
      <c r="A177" s="48">
        <v>2017</v>
      </c>
      <c r="B177" s="49" t="s">
        <v>7</v>
      </c>
      <c r="C177" s="39">
        <v>0</v>
      </c>
      <c r="D177" s="11">
        <v>0</v>
      </c>
      <c r="E177" s="38">
        <v>0</v>
      </c>
      <c r="F177" s="39">
        <v>2E-3</v>
      </c>
      <c r="G177" s="11">
        <v>0.12</v>
      </c>
      <c r="H177" s="38">
        <f t="shared" ref="H177" si="639">G177/F177*1000</f>
        <v>60000</v>
      </c>
      <c r="I177" s="39">
        <v>0</v>
      </c>
      <c r="J177" s="11">
        <v>0</v>
      </c>
      <c r="K177" s="38">
        <v>0</v>
      </c>
      <c r="L177" s="39">
        <v>0</v>
      </c>
      <c r="M177" s="11">
        <v>0</v>
      </c>
      <c r="N177" s="38">
        <v>0</v>
      </c>
      <c r="O177" s="39">
        <v>0</v>
      </c>
      <c r="P177" s="11">
        <v>0</v>
      </c>
      <c r="Q177" s="38">
        <v>0</v>
      </c>
      <c r="R177" s="39">
        <v>0</v>
      </c>
      <c r="S177" s="11">
        <v>0</v>
      </c>
      <c r="T177" s="38">
        <v>0</v>
      </c>
      <c r="U177" s="39">
        <v>8.1910000000000007</v>
      </c>
      <c r="V177" s="11">
        <v>102.51</v>
      </c>
      <c r="W177" s="38">
        <f t="shared" si="629"/>
        <v>12514.95543889635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0</v>
      </c>
      <c r="AK177" s="11">
        <v>0</v>
      </c>
      <c r="AL177" s="38">
        <v>0</v>
      </c>
      <c r="AM177" s="39">
        <v>7.92</v>
      </c>
      <c r="AN177" s="11">
        <v>64.22</v>
      </c>
      <c r="AO177" s="38">
        <f t="shared" ref="AO177:AO185" si="640">AN177/AM177*1000</f>
        <v>8108.5858585858577</v>
      </c>
      <c r="AP177" s="39">
        <v>1.446</v>
      </c>
      <c r="AQ177" s="11">
        <v>45.94</v>
      </c>
      <c r="AR177" s="38">
        <f t="shared" si="636"/>
        <v>31770.401106500693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1.2E-2</v>
      </c>
      <c r="AZ177" s="11">
        <v>0.45</v>
      </c>
      <c r="BA177" s="38">
        <f t="shared" ref="BA177:BA181" si="641">AZ177/AY177*1000</f>
        <v>37500</v>
      </c>
      <c r="BB177" s="39">
        <v>0</v>
      </c>
      <c r="BC177" s="11">
        <v>0</v>
      </c>
      <c r="BD177" s="38">
        <v>0</v>
      </c>
      <c r="BE177" s="39">
        <v>1E-3</v>
      </c>
      <c r="BF177" s="11">
        <v>7.0000000000000007E-2</v>
      </c>
      <c r="BG177" s="38">
        <f t="shared" si="630"/>
        <v>70000</v>
      </c>
      <c r="BH177" s="39">
        <v>0</v>
      </c>
      <c r="BI177" s="11">
        <v>0</v>
      </c>
      <c r="BJ177" s="38">
        <v>0</v>
      </c>
      <c r="BK177" s="39">
        <v>3.76</v>
      </c>
      <c r="BL177" s="11">
        <v>103.68</v>
      </c>
      <c r="BM177" s="38">
        <f t="shared" si="631"/>
        <v>27574.468085106386</v>
      </c>
      <c r="BN177" s="39">
        <v>0</v>
      </c>
      <c r="BO177" s="11">
        <v>0</v>
      </c>
      <c r="BP177" s="38">
        <v>0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v>0</v>
      </c>
      <c r="CC177" s="39">
        <v>0</v>
      </c>
      <c r="CD177" s="11">
        <v>0</v>
      </c>
      <c r="CE177" s="38">
        <v>0</v>
      </c>
      <c r="CF177" s="39">
        <v>0</v>
      </c>
      <c r="CG177" s="11">
        <v>0</v>
      </c>
      <c r="CH177" s="38">
        <v>0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0</v>
      </c>
      <c r="CS177" s="11">
        <v>0</v>
      </c>
      <c r="CT177" s="38">
        <v>0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1.3680000000000001</v>
      </c>
      <c r="DB177" s="11">
        <v>24.06</v>
      </c>
      <c r="DC177" s="38">
        <f t="shared" si="633"/>
        <v>17587.719298245614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9.7000000000000003E-2</v>
      </c>
      <c r="DN177" s="11">
        <v>2.68</v>
      </c>
      <c r="DO177" s="38">
        <f t="shared" ref="DO177" si="642">DN177/DM177*1000</f>
        <v>27628.865979381444</v>
      </c>
      <c r="DP177" s="39">
        <v>0</v>
      </c>
      <c r="DQ177" s="11">
        <v>0</v>
      </c>
      <c r="DR177" s="38">
        <v>0</v>
      </c>
      <c r="DS177" s="6">
        <f t="shared" si="634"/>
        <v>22.700000000000003</v>
      </c>
      <c r="DT177" s="14">
        <f t="shared" si="635"/>
        <v>341.05</v>
      </c>
    </row>
    <row r="178" spans="1:124" x14ac:dyDescent="0.3">
      <c r="A178" s="48">
        <v>2017</v>
      </c>
      <c r="B178" s="49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0</v>
      </c>
      <c r="P178" s="11">
        <v>0</v>
      </c>
      <c r="Q178" s="38">
        <v>0</v>
      </c>
      <c r="R178" s="39">
        <v>0</v>
      </c>
      <c r="S178" s="11">
        <v>0</v>
      </c>
      <c r="T178" s="38">
        <v>0</v>
      </c>
      <c r="U178" s="39">
        <v>5.3159999999999998</v>
      </c>
      <c r="V178" s="11">
        <v>11.96</v>
      </c>
      <c r="W178" s="38">
        <f t="shared" si="629"/>
        <v>2249.8118886380739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v>0</v>
      </c>
      <c r="AD178" s="39">
        <v>0</v>
      </c>
      <c r="AE178" s="11">
        <v>0</v>
      </c>
      <c r="AF178" s="38">
        <v>0</v>
      </c>
      <c r="AG178" s="39">
        <v>0.73099999999999998</v>
      </c>
      <c r="AH178" s="11">
        <v>10.42</v>
      </c>
      <c r="AI178" s="38">
        <f t="shared" ref="AI178:AI186" si="643">AH178/AG178*1000</f>
        <v>14254.445964432285</v>
      </c>
      <c r="AJ178" s="39">
        <v>0</v>
      </c>
      <c r="AK178" s="11">
        <v>0</v>
      </c>
      <c r="AL178" s="38">
        <v>0</v>
      </c>
      <c r="AM178" s="39">
        <v>0.6</v>
      </c>
      <c r="AN178" s="11">
        <v>9.7799999999999994</v>
      </c>
      <c r="AO178" s="38">
        <f t="shared" si="640"/>
        <v>16300</v>
      </c>
      <c r="AP178" s="39">
        <v>5.2999999999999999E-2</v>
      </c>
      <c r="AQ178" s="11">
        <v>1.31</v>
      </c>
      <c r="AR178" s="38">
        <f t="shared" si="636"/>
        <v>24716.981132075474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0</v>
      </c>
      <c r="BC178" s="11">
        <v>0</v>
      </c>
      <c r="BD178" s="38">
        <v>0</v>
      </c>
      <c r="BE178" s="39">
        <v>0</v>
      </c>
      <c r="BF178" s="11">
        <v>0</v>
      </c>
      <c r="BG178" s="38">
        <v>0</v>
      </c>
      <c r="BH178" s="39">
        <v>0</v>
      </c>
      <c r="BI178" s="11">
        <v>0</v>
      </c>
      <c r="BJ178" s="38">
        <v>0</v>
      </c>
      <c r="BK178" s="39">
        <v>0</v>
      </c>
      <c r="BL178" s="11">
        <v>0</v>
      </c>
      <c r="BM178" s="38">
        <v>0</v>
      </c>
      <c r="BN178" s="39">
        <v>0</v>
      </c>
      <c r="BO178" s="11">
        <v>0</v>
      </c>
      <c r="BP178" s="38">
        <v>0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2.4300000000000002</v>
      </c>
      <c r="BX178" s="11">
        <v>129.16999999999999</v>
      </c>
      <c r="BY178" s="38">
        <f t="shared" ref="BY178" si="644">BX178/BW178*1000</f>
        <v>53156.378600823038</v>
      </c>
      <c r="BZ178" s="39">
        <v>0</v>
      </c>
      <c r="CA178" s="11">
        <v>0</v>
      </c>
      <c r="CB178" s="38">
        <v>0</v>
      </c>
      <c r="CC178" s="39">
        <v>0</v>
      </c>
      <c r="CD178" s="11">
        <v>0</v>
      </c>
      <c r="CE178" s="38">
        <v>0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2.5619999999999998</v>
      </c>
      <c r="CY178" s="11">
        <v>10.25</v>
      </c>
      <c r="CZ178" s="38">
        <f t="shared" si="632"/>
        <v>4000.7806401249031</v>
      </c>
      <c r="DA178" s="39">
        <v>0.11700000000000001</v>
      </c>
      <c r="DB178" s="11">
        <v>2.06</v>
      </c>
      <c r="DC178" s="38">
        <f t="shared" si="633"/>
        <v>17606.837606837606</v>
      </c>
      <c r="DD178" s="39">
        <v>0</v>
      </c>
      <c r="DE178" s="11">
        <v>0</v>
      </c>
      <c r="DF178" s="38">
        <v>0</v>
      </c>
      <c r="DG178" s="39">
        <v>0</v>
      </c>
      <c r="DH178" s="11">
        <v>0</v>
      </c>
      <c r="DI178" s="38">
        <v>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6">
        <f t="shared" si="634"/>
        <v>11.808999999999999</v>
      </c>
      <c r="DT178" s="14">
        <f t="shared" si="635"/>
        <v>174.95</v>
      </c>
    </row>
    <row r="179" spans="1:124" x14ac:dyDescent="0.3">
      <c r="A179" s="48">
        <v>2017</v>
      </c>
      <c r="B179" s="49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</v>
      </c>
      <c r="J179" s="11">
        <v>0</v>
      </c>
      <c r="K179" s="38">
        <v>0</v>
      </c>
      <c r="L179" s="39">
        <v>0</v>
      </c>
      <c r="M179" s="11">
        <v>0</v>
      </c>
      <c r="N179" s="38">
        <v>0</v>
      </c>
      <c r="O179" s="39">
        <v>0</v>
      </c>
      <c r="P179" s="11">
        <v>0</v>
      </c>
      <c r="Q179" s="38">
        <v>0</v>
      </c>
      <c r="R179" s="39">
        <v>0</v>
      </c>
      <c r="S179" s="11">
        <v>0</v>
      </c>
      <c r="T179" s="38">
        <v>0</v>
      </c>
      <c r="U179" s="39">
        <v>6.1219999999999999</v>
      </c>
      <c r="V179" s="11">
        <v>14.04</v>
      </c>
      <c r="W179" s="38">
        <f t="shared" si="629"/>
        <v>2293.3681803332242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v>0</v>
      </c>
      <c r="AD179" s="39">
        <v>0</v>
      </c>
      <c r="AE179" s="11">
        <v>0</v>
      </c>
      <c r="AF179" s="38">
        <v>0</v>
      </c>
      <c r="AG179" s="39">
        <v>1.008</v>
      </c>
      <c r="AH179" s="11">
        <v>14.9</v>
      </c>
      <c r="AI179" s="38">
        <f t="shared" si="643"/>
        <v>14781.746031746032</v>
      </c>
      <c r="AJ179" s="39">
        <v>0</v>
      </c>
      <c r="AK179" s="11">
        <v>0</v>
      </c>
      <c r="AL179" s="38">
        <v>0</v>
      </c>
      <c r="AM179" s="39">
        <v>5.16</v>
      </c>
      <c r="AN179" s="11">
        <v>50.47</v>
      </c>
      <c r="AO179" s="38">
        <f t="shared" si="640"/>
        <v>9781.0077519379847</v>
      </c>
      <c r="AP179" s="39">
        <v>0</v>
      </c>
      <c r="AQ179" s="11">
        <v>0</v>
      </c>
      <c r="AR179" s="38">
        <v>0</v>
      </c>
      <c r="AS179" s="39">
        <v>3</v>
      </c>
      <c r="AT179" s="11">
        <v>73.09</v>
      </c>
      <c r="AU179" s="38">
        <f t="shared" ref="AU179:AU182" si="645">AT179/AS179*1000</f>
        <v>24363.333333333332</v>
      </c>
      <c r="AV179" s="39">
        <v>0</v>
      </c>
      <c r="AW179" s="11">
        <v>0</v>
      </c>
      <c r="AX179" s="38">
        <v>0</v>
      </c>
      <c r="AY179" s="39">
        <v>0</v>
      </c>
      <c r="AZ179" s="11">
        <v>0</v>
      </c>
      <c r="BA179" s="38">
        <v>0</v>
      </c>
      <c r="BB179" s="39">
        <v>0</v>
      </c>
      <c r="BC179" s="11">
        <v>0</v>
      </c>
      <c r="BD179" s="38">
        <v>0</v>
      </c>
      <c r="BE179" s="39">
        <v>0</v>
      </c>
      <c r="BF179" s="11">
        <v>0</v>
      </c>
      <c r="BG179" s="38">
        <v>0</v>
      </c>
      <c r="BH179" s="39">
        <v>0</v>
      </c>
      <c r="BI179" s="11">
        <v>0</v>
      </c>
      <c r="BJ179" s="38">
        <v>0</v>
      </c>
      <c r="BK179" s="39">
        <v>8.298</v>
      </c>
      <c r="BL179" s="11">
        <v>240.65</v>
      </c>
      <c r="BM179" s="38">
        <f t="shared" si="631"/>
        <v>29000.964087731983</v>
      </c>
      <c r="BN179" s="39">
        <v>0</v>
      </c>
      <c r="BO179" s="11">
        <v>0</v>
      </c>
      <c r="BP179" s="38">
        <v>0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v>0</v>
      </c>
      <c r="CC179" s="39">
        <v>0</v>
      </c>
      <c r="CD179" s="11">
        <v>0</v>
      </c>
      <c r="CE179" s="38">
        <v>0</v>
      </c>
      <c r="CF179" s="39">
        <v>0</v>
      </c>
      <c r="CG179" s="11">
        <v>0</v>
      </c>
      <c r="CH179" s="38">
        <v>0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</v>
      </c>
      <c r="CS179" s="11">
        <v>0</v>
      </c>
      <c r="CT179" s="38">
        <v>0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6">
        <f t="shared" si="634"/>
        <v>23.588000000000001</v>
      </c>
      <c r="DT179" s="14">
        <f t="shared" si="635"/>
        <v>393.15</v>
      </c>
    </row>
    <row r="180" spans="1:124" x14ac:dyDescent="0.3">
      <c r="A180" s="48">
        <v>2017</v>
      </c>
      <c r="B180" s="49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0</v>
      </c>
      <c r="J180" s="11">
        <v>0</v>
      </c>
      <c r="K180" s="38">
        <v>0</v>
      </c>
      <c r="L180" s="39">
        <v>0</v>
      </c>
      <c r="M180" s="11">
        <v>0</v>
      </c>
      <c r="N180" s="38">
        <v>0</v>
      </c>
      <c r="O180" s="39">
        <v>0</v>
      </c>
      <c r="P180" s="11">
        <v>0</v>
      </c>
      <c r="Q180" s="38">
        <v>0</v>
      </c>
      <c r="R180" s="39">
        <v>0</v>
      </c>
      <c r="S180" s="11">
        <v>0</v>
      </c>
      <c r="T180" s="38">
        <v>0</v>
      </c>
      <c r="U180" s="39">
        <v>0.02</v>
      </c>
      <c r="V180" s="11">
        <v>1.8</v>
      </c>
      <c r="W180" s="38">
        <f t="shared" si="629"/>
        <v>90000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v>0</v>
      </c>
      <c r="AD180" s="39">
        <v>0</v>
      </c>
      <c r="AE180" s="11">
        <v>0</v>
      </c>
      <c r="AF180" s="38">
        <v>0</v>
      </c>
      <c r="AG180" s="39">
        <v>0.80600000000000005</v>
      </c>
      <c r="AH180" s="11">
        <v>11.88</v>
      </c>
      <c r="AI180" s="38">
        <f t="shared" si="643"/>
        <v>14739.454094292803</v>
      </c>
      <c r="AJ180" s="39">
        <v>0</v>
      </c>
      <c r="AK180" s="11">
        <v>0</v>
      </c>
      <c r="AL180" s="38">
        <v>0</v>
      </c>
      <c r="AM180" s="39">
        <v>11.02</v>
      </c>
      <c r="AN180" s="11">
        <v>97.47</v>
      </c>
      <c r="AO180" s="38">
        <f t="shared" si="640"/>
        <v>8844.8275862068967</v>
      </c>
      <c r="AP180" s="39">
        <v>2.657</v>
      </c>
      <c r="AQ180" s="11">
        <v>71.7</v>
      </c>
      <c r="AR180" s="38">
        <f t="shared" si="636"/>
        <v>26985.321791494167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0</v>
      </c>
      <c r="BC180" s="11">
        <v>0</v>
      </c>
      <c r="BD180" s="38">
        <v>0</v>
      </c>
      <c r="BE180" s="39">
        <v>0</v>
      </c>
      <c r="BF180" s="11">
        <v>0</v>
      </c>
      <c r="BG180" s="38">
        <v>0</v>
      </c>
      <c r="BH180" s="39">
        <v>0</v>
      </c>
      <c r="BI180" s="11">
        <v>0</v>
      </c>
      <c r="BJ180" s="38">
        <v>0</v>
      </c>
      <c r="BK180" s="39">
        <v>5.19</v>
      </c>
      <c r="BL180" s="11">
        <v>150.37</v>
      </c>
      <c r="BM180" s="38">
        <f t="shared" si="631"/>
        <v>28973.025048169558</v>
      </c>
      <c r="BN180" s="39">
        <v>0</v>
      </c>
      <c r="BO180" s="11">
        <v>0</v>
      </c>
      <c r="BP180" s="38">
        <v>0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v>0</v>
      </c>
      <c r="CC180" s="39">
        <v>0</v>
      </c>
      <c r="CD180" s="11">
        <v>0</v>
      </c>
      <c r="CE180" s="38">
        <v>0</v>
      </c>
      <c r="CF180" s="39">
        <v>0</v>
      </c>
      <c r="CG180" s="11">
        <v>0</v>
      </c>
      <c r="CH180" s="38">
        <v>0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</v>
      </c>
      <c r="CS180" s="11">
        <v>0</v>
      </c>
      <c r="CT180" s="38">
        <v>0</v>
      </c>
      <c r="CU180" s="39">
        <v>0</v>
      </c>
      <c r="CV180" s="11">
        <v>0</v>
      </c>
      <c r="CW180" s="38">
        <v>0</v>
      </c>
      <c r="CX180" s="39">
        <v>4.28</v>
      </c>
      <c r="CY180" s="11">
        <v>18.670000000000002</v>
      </c>
      <c r="CZ180" s="38">
        <f t="shared" si="632"/>
        <v>4362.1495327102812</v>
      </c>
      <c r="DA180" s="39">
        <v>3.484</v>
      </c>
      <c r="DB180" s="11">
        <v>100.96</v>
      </c>
      <c r="DC180" s="38">
        <f t="shared" si="633"/>
        <v>28978.185993111365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6">
        <f t="shared" si="634"/>
        <v>27.457000000000001</v>
      </c>
      <c r="DT180" s="14">
        <f t="shared" si="635"/>
        <v>452.85</v>
      </c>
    </row>
    <row r="181" spans="1:124" x14ac:dyDescent="0.3">
      <c r="A181" s="48">
        <v>2017</v>
      </c>
      <c r="B181" s="49" t="s">
        <v>11</v>
      </c>
      <c r="C181" s="39">
        <v>0</v>
      </c>
      <c r="D181" s="11">
        <v>0</v>
      </c>
      <c r="E181" s="38">
        <v>0</v>
      </c>
      <c r="F181" s="39">
        <v>0</v>
      </c>
      <c r="G181" s="11">
        <v>0</v>
      </c>
      <c r="H181" s="38">
        <v>0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0</v>
      </c>
      <c r="P181" s="11">
        <v>0</v>
      </c>
      <c r="Q181" s="38">
        <v>0</v>
      </c>
      <c r="R181" s="39">
        <v>0</v>
      </c>
      <c r="S181" s="11">
        <v>0</v>
      </c>
      <c r="T181" s="38">
        <v>0</v>
      </c>
      <c r="U181" s="39">
        <v>3.6339999999999999</v>
      </c>
      <c r="V181" s="11">
        <v>24.25</v>
      </c>
      <c r="W181" s="38">
        <f t="shared" si="629"/>
        <v>6673.0875068794712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v>0</v>
      </c>
      <c r="AD181" s="39">
        <v>0</v>
      </c>
      <c r="AE181" s="11">
        <v>0</v>
      </c>
      <c r="AF181" s="38">
        <v>0</v>
      </c>
      <c r="AG181" s="39">
        <v>0.60499999999999998</v>
      </c>
      <c r="AH181" s="11">
        <v>9.4700000000000006</v>
      </c>
      <c r="AI181" s="38">
        <f t="shared" si="643"/>
        <v>15652.892561983474</v>
      </c>
      <c r="AJ181" s="39">
        <v>0</v>
      </c>
      <c r="AK181" s="11">
        <v>0</v>
      </c>
      <c r="AL181" s="38">
        <v>0</v>
      </c>
      <c r="AM181" s="39">
        <v>0</v>
      </c>
      <c r="AN181" s="11">
        <v>0</v>
      </c>
      <c r="AO181" s="38">
        <v>0</v>
      </c>
      <c r="AP181" s="39">
        <v>2.3969999999999998</v>
      </c>
      <c r="AQ181" s="11">
        <v>49.1</v>
      </c>
      <c r="AR181" s="38">
        <f t="shared" si="636"/>
        <v>20483.938256153528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3.2000000000000001E-2</v>
      </c>
      <c r="AZ181" s="11">
        <v>0.8</v>
      </c>
      <c r="BA181" s="38">
        <f t="shared" si="641"/>
        <v>25000</v>
      </c>
      <c r="BB181" s="39">
        <v>0</v>
      </c>
      <c r="BC181" s="11">
        <v>0</v>
      </c>
      <c r="BD181" s="38">
        <v>0</v>
      </c>
      <c r="BE181" s="39">
        <v>5.0000000000000001E-3</v>
      </c>
      <c r="BF181" s="11">
        <v>0.48</v>
      </c>
      <c r="BG181" s="38">
        <f t="shared" si="630"/>
        <v>96000</v>
      </c>
      <c r="BH181" s="39">
        <v>0</v>
      </c>
      <c r="BI181" s="11">
        <v>0</v>
      </c>
      <c r="BJ181" s="38">
        <v>0</v>
      </c>
      <c r="BK181" s="39">
        <v>5.32</v>
      </c>
      <c r="BL181" s="11">
        <v>145.62</v>
      </c>
      <c r="BM181" s="38">
        <f t="shared" si="631"/>
        <v>27372.180451127817</v>
      </c>
      <c r="BN181" s="39">
        <v>0</v>
      </c>
      <c r="BO181" s="11">
        <v>0</v>
      </c>
      <c r="BP181" s="38">
        <v>0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v>0</v>
      </c>
      <c r="CC181" s="39">
        <v>0</v>
      </c>
      <c r="CD181" s="11">
        <v>0</v>
      </c>
      <c r="CE181" s="38">
        <v>0</v>
      </c>
      <c r="CF181" s="39">
        <v>0</v>
      </c>
      <c r="CG181" s="11">
        <v>0</v>
      </c>
      <c r="CH181" s="38">
        <v>0</v>
      </c>
      <c r="CI181" s="39">
        <v>0</v>
      </c>
      <c r="CJ181" s="11">
        <v>0</v>
      </c>
      <c r="CK181" s="38">
        <v>0</v>
      </c>
      <c r="CL181" s="39">
        <v>1.9E-2</v>
      </c>
      <c r="CM181" s="11">
        <v>2.4500000000000002</v>
      </c>
      <c r="CN181" s="38">
        <f t="shared" ref="CN181" si="646">CM181/CL181*1000</f>
        <v>128947.36842105263</v>
      </c>
      <c r="CO181" s="39">
        <v>1.9E-2</v>
      </c>
      <c r="CP181" s="11">
        <v>2.4500000000000002</v>
      </c>
      <c r="CQ181" s="38">
        <f t="shared" ref="CQ181" si="647">CP181/CO181*1000</f>
        <v>128947.36842105263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2.4E-2</v>
      </c>
      <c r="CY181" s="11">
        <v>0.21</v>
      </c>
      <c r="CZ181" s="38">
        <f t="shared" si="632"/>
        <v>8750</v>
      </c>
      <c r="DA181" s="39">
        <v>0.82599999999999996</v>
      </c>
      <c r="DB181" s="11">
        <v>11.87</v>
      </c>
      <c r="DC181" s="38">
        <f t="shared" si="633"/>
        <v>14370.46004842615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2.08</v>
      </c>
      <c r="DK181" s="11">
        <v>19.329999999999998</v>
      </c>
      <c r="DL181" s="38">
        <f t="shared" si="638"/>
        <v>9293.2692307692305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6">
        <f t="shared" si="634"/>
        <v>14.941999999999998</v>
      </c>
      <c r="DT181" s="14">
        <f t="shared" si="635"/>
        <v>263.58</v>
      </c>
    </row>
    <row r="182" spans="1:124" x14ac:dyDescent="0.3">
      <c r="A182" s="48">
        <v>2017</v>
      </c>
      <c r="B182" s="49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0</v>
      </c>
      <c r="J182" s="11">
        <v>0</v>
      </c>
      <c r="K182" s="38">
        <v>0</v>
      </c>
      <c r="L182" s="39">
        <v>0</v>
      </c>
      <c r="M182" s="11">
        <v>0</v>
      </c>
      <c r="N182" s="38">
        <v>0</v>
      </c>
      <c r="O182" s="39">
        <v>0</v>
      </c>
      <c r="P182" s="11">
        <v>0</v>
      </c>
      <c r="Q182" s="38">
        <v>0</v>
      </c>
      <c r="R182" s="39">
        <v>0</v>
      </c>
      <c r="S182" s="11">
        <v>0</v>
      </c>
      <c r="T182" s="38">
        <v>0</v>
      </c>
      <c r="U182" s="39">
        <v>2.4860000000000002</v>
      </c>
      <c r="V182" s="11">
        <v>40.36</v>
      </c>
      <c r="W182" s="38">
        <f t="shared" si="629"/>
        <v>16234.915526950925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v>0</v>
      </c>
      <c r="AD182" s="39">
        <v>0</v>
      </c>
      <c r="AE182" s="11">
        <v>0</v>
      </c>
      <c r="AF182" s="38">
        <v>0</v>
      </c>
      <c r="AG182" s="39">
        <v>0.20200000000000001</v>
      </c>
      <c r="AH182" s="11">
        <v>3.39</v>
      </c>
      <c r="AI182" s="38">
        <f t="shared" si="643"/>
        <v>16782.17821782178</v>
      </c>
      <c r="AJ182" s="39">
        <v>0</v>
      </c>
      <c r="AK182" s="11">
        <v>0</v>
      </c>
      <c r="AL182" s="38">
        <v>0</v>
      </c>
      <c r="AM182" s="39">
        <v>0</v>
      </c>
      <c r="AN182" s="11">
        <v>0</v>
      </c>
      <c r="AO182" s="38">
        <v>0</v>
      </c>
      <c r="AP182" s="39">
        <v>1.8340000000000001</v>
      </c>
      <c r="AQ182" s="11">
        <v>47.03</v>
      </c>
      <c r="AR182" s="38">
        <f t="shared" si="636"/>
        <v>25643.402399127586</v>
      </c>
      <c r="AS182" s="39">
        <v>0.46</v>
      </c>
      <c r="AT182" s="11">
        <v>12.25</v>
      </c>
      <c r="AU182" s="38">
        <f t="shared" si="645"/>
        <v>26630.434782608696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0</v>
      </c>
      <c r="BC182" s="11">
        <v>0</v>
      </c>
      <c r="BD182" s="38">
        <v>0</v>
      </c>
      <c r="BE182" s="39">
        <v>0</v>
      </c>
      <c r="BF182" s="11">
        <v>0</v>
      </c>
      <c r="BG182" s="38">
        <v>0</v>
      </c>
      <c r="BH182" s="39">
        <v>0</v>
      </c>
      <c r="BI182" s="11">
        <v>0</v>
      </c>
      <c r="BJ182" s="38">
        <v>0</v>
      </c>
      <c r="BK182" s="39">
        <v>4.1710000000000003</v>
      </c>
      <c r="BL182" s="11">
        <v>116.2</v>
      </c>
      <c r="BM182" s="38">
        <f t="shared" si="631"/>
        <v>27859.026612323185</v>
      </c>
      <c r="BN182" s="39">
        <v>0</v>
      </c>
      <c r="BO182" s="11">
        <v>0</v>
      </c>
      <c r="BP182" s="38">
        <v>0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v>0</v>
      </c>
      <c r="CC182" s="39">
        <v>0.625</v>
      </c>
      <c r="CD182" s="11">
        <v>7.98</v>
      </c>
      <c r="CE182" s="38">
        <f t="shared" ref="CE182" si="648">CD182/CC182*1000</f>
        <v>12768</v>
      </c>
      <c r="CF182" s="39">
        <v>0</v>
      </c>
      <c r="CG182" s="11">
        <v>0</v>
      </c>
      <c r="CH182" s="38">
        <v>0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1.2999999999999999E-2</v>
      </c>
      <c r="CY182" s="11">
        <v>0.09</v>
      </c>
      <c r="CZ182" s="38">
        <f t="shared" si="632"/>
        <v>6923.0769230769238</v>
      </c>
      <c r="DA182" s="39">
        <v>0.72699999999999998</v>
      </c>
      <c r="DB182" s="11">
        <v>18.600000000000001</v>
      </c>
      <c r="DC182" s="38">
        <f t="shared" si="633"/>
        <v>25584.594222833566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6">
        <f t="shared" si="634"/>
        <v>10.518000000000002</v>
      </c>
      <c r="DT182" s="14">
        <f t="shared" si="635"/>
        <v>245.9</v>
      </c>
    </row>
    <row r="183" spans="1:124" x14ac:dyDescent="0.3">
      <c r="A183" s="48">
        <v>2017</v>
      </c>
      <c r="B183" s="49" t="s">
        <v>13</v>
      </c>
      <c r="C183" s="39">
        <v>0</v>
      </c>
      <c r="D183" s="11">
        <v>0</v>
      </c>
      <c r="E183" s="38">
        <v>0</v>
      </c>
      <c r="F183" s="39">
        <v>0</v>
      </c>
      <c r="G183" s="11">
        <v>0</v>
      </c>
      <c r="H183" s="38">
        <v>0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0</v>
      </c>
      <c r="P183" s="11">
        <v>0</v>
      </c>
      <c r="Q183" s="38">
        <v>0</v>
      </c>
      <c r="R183" s="39">
        <v>0</v>
      </c>
      <c r="S183" s="11">
        <v>0</v>
      </c>
      <c r="T183" s="38">
        <v>0</v>
      </c>
      <c r="U183" s="39">
        <v>10.164</v>
      </c>
      <c r="V183" s="11">
        <v>73.849999999999994</v>
      </c>
      <c r="W183" s="38">
        <f t="shared" si="629"/>
        <v>7265.8402203856749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v>0</v>
      </c>
      <c r="AD183" s="39">
        <v>0</v>
      </c>
      <c r="AE183" s="11">
        <v>0</v>
      </c>
      <c r="AF183" s="38">
        <v>0</v>
      </c>
      <c r="AG183" s="39">
        <v>0.80600000000000005</v>
      </c>
      <c r="AH183" s="11">
        <v>13.29</v>
      </c>
      <c r="AI183" s="38">
        <f t="shared" si="643"/>
        <v>16488.833746898261</v>
      </c>
      <c r="AJ183" s="39">
        <v>0</v>
      </c>
      <c r="AK183" s="11">
        <v>0</v>
      </c>
      <c r="AL183" s="38">
        <v>0</v>
      </c>
      <c r="AM183" s="39">
        <v>19.491</v>
      </c>
      <c r="AN183" s="11">
        <v>206.9</v>
      </c>
      <c r="AO183" s="38">
        <f t="shared" si="640"/>
        <v>10615.155712893131</v>
      </c>
      <c r="AP183" s="39">
        <v>0</v>
      </c>
      <c r="AQ183" s="11">
        <v>0</v>
      </c>
      <c r="AR183" s="38"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0</v>
      </c>
      <c r="BC183" s="11">
        <v>0</v>
      </c>
      <c r="BD183" s="38">
        <v>0</v>
      </c>
      <c r="BE183" s="39">
        <v>0</v>
      </c>
      <c r="BF183" s="11">
        <v>0</v>
      </c>
      <c r="BG183" s="38">
        <v>0</v>
      </c>
      <c r="BH183" s="39">
        <v>0</v>
      </c>
      <c r="BI183" s="11">
        <v>0</v>
      </c>
      <c r="BJ183" s="38">
        <v>0</v>
      </c>
      <c r="BK183" s="39">
        <v>13.62</v>
      </c>
      <c r="BL183" s="11">
        <v>405.96</v>
      </c>
      <c r="BM183" s="38">
        <f t="shared" si="631"/>
        <v>29806.167400881059</v>
      </c>
      <c r="BN183" s="39">
        <v>0</v>
      </c>
      <c r="BO183" s="11">
        <v>0</v>
      </c>
      <c r="BP183" s="38">
        <v>0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v>0</v>
      </c>
      <c r="CC183" s="39">
        <v>0</v>
      </c>
      <c r="CD183" s="11">
        <v>0</v>
      </c>
      <c r="CE183" s="38">
        <v>0</v>
      </c>
      <c r="CF183" s="39">
        <v>0</v>
      </c>
      <c r="CG183" s="11">
        <v>0</v>
      </c>
      <c r="CH183" s="38">
        <v>0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0</v>
      </c>
      <c r="CS183" s="11">
        <v>0</v>
      </c>
      <c r="CT183" s="38">
        <v>0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1.06</v>
      </c>
      <c r="DB183" s="11">
        <v>18.72</v>
      </c>
      <c r="DC183" s="38">
        <f t="shared" si="633"/>
        <v>17660.377358490565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4.0599999999999996</v>
      </c>
      <c r="DK183" s="11">
        <v>35.71</v>
      </c>
      <c r="DL183" s="38">
        <f t="shared" si="638"/>
        <v>8795.5665024630543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6">
        <f t="shared" si="634"/>
        <v>49.201000000000001</v>
      </c>
      <c r="DT183" s="14">
        <f t="shared" si="635"/>
        <v>754.43000000000006</v>
      </c>
    </row>
    <row r="184" spans="1:124" x14ac:dyDescent="0.3">
      <c r="A184" s="48">
        <v>2017</v>
      </c>
      <c r="B184" s="49" t="s">
        <v>14</v>
      </c>
      <c r="C184" s="39">
        <v>0</v>
      </c>
      <c r="D184" s="11">
        <v>0</v>
      </c>
      <c r="E184" s="38">
        <v>0</v>
      </c>
      <c r="F184" s="39">
        <v>0</v>
      </c>
      <c r="G184" s="11">
        <v>0</v>
      </c>
      <c r="H184" s="38">
        <v>0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0</v>
      </c>
      <c r="P184" s="11">
        <v>0</v>
      </c>
      <c r="Q184" s="38">
        <v>0</v>
      </c>
      <c r="R184" s="39">
        <v>0</v>
      </c>
      <c r="S184" s="11">
        <v>0</v>
      </c>
      <c r="T184" s="38">
        <v>0</v>
      </c>
      <c r="U184" s="39">
        <v>2.6779999999999999</v>
      </c>
      <c r="V184" s="11">
        <v>47.24</v>
      </c>
      <c r="W184" s="38">
        <f t="shared" si="629"/>
        <v>17640.029873039584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v>0</v>
      </c>
      <c r="AD184" s="39">
        <v>13.868</v>
      </c>
      <c r="AE184" s="11">
        <v>757.74</v>
      </c>
      <c r="AF184" s="38">
        <f t="shared" ref="AF184" si="649">AE184/AD184*1000</f>
        <v>54639.457744447645</v>
      </c>
      <c r="AG184" s="39">
        <v>0</v>
      </c>
      <c r="AH184" s="11">
        <v>0</v>
      </c>
      <c r="AI184" s="38">
        <v>0</v>
      </c>
      <c r="AJ184" s="39">
        <v>0</v>
      </c>
      <c r="AK184" s="11">
        <v>0</v>
      </c>
      <c r="AL184" s="38">
        <v>0</v>
      </c>
      <c r="AM184" s="39">
        <v>14.4</v>
      </c>
      <c r="AN184" s="11">
        <v>128.15</v>
      </c>
      <c r="AO184" s="38">
        <f t="shared" si="640"/>
        <v>8899.3055555555547</v>
      </c>
      <c r="AP184" s="39">
        <v>1.9430000000000001</v>
      </c>
      <c r="AQ184" s="11">
        <v>54.91</v>
      </c>
      <c r="AR184" s="38">
        <f t="shared" si="636"/>
        <v>28260.422027792072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0</v>
      </c>
      <c r="BC184" s="11">
        <v>0</v>
      </c>
      <c r="BD184" s="38">
        <v>0</v>
      </c>
      <c r="BE184" s="39">
        <v>0</v>
      </c>
      <c r="BF184" s="11">
        <v>0</v>
      </c>
      <c r="BG184" s="38">
        <v>0</v>
      </c>
      <c r="BH184" s="39">
        <v>0</v>
      </c>
      <c r="BI184" s="11">
        <v>0</v>
      </c>
      <c r="BJ184" s="38">
        <v>0</v>
      </c>
      <c r="BK184" s="39">
        <v>6.78</v>
      </c>
      <c r="BL184" s="11">
        <v>161.05000000000001</v>
      </c>
      <c r="BM184" s="38">
        <f t="shared" si="631"/>
        <v>23753.687315634219</v>
      </c>
      <c r="BN184" s="39">
        <v>0</v>
      </c>
      <c r="BO184" s="11">
        <v>0</v>
      </c>
      <c r="BP184" s="38">
        <v>0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v>0</v>
      </c>
      <c r="CC184" s="39">
        <v>0</v>
      </c>
      <c r="CD184" s="11">
        <v>0</v>
      </c>
      <c r="CE184" s="38">
        <v>0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0</v>
      </c>
      <c r="CP184" s="11">
        <v>0</v>
      </c>
      <c r="CQ184" s="38">
        <v>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4.452</v>
      </c>
      <c r="CY184" s="11">
        <v>30.78</v>
      </c>
      <c r="CZ184" s="38">
        <f t="shared" si="632"/>
        <v>6913.7466307277627</v>
      </c>
      <c r="DA184" s="39">
        <v>3.746</v>
      </c>
      <c r="DB184" s="11">
        <v>101.67</v>
      </c>
      <c r="DC184" s="38">
        <f t="shared" si="633"/>
        <v>27140.95034703684</v>
      </c>
      <c r="DD184" s="39">
        <v>11.755000000000001</v>
      </c>
      <c r="DE184" s="11">
        <v>244.56</v>
      </c>
      <c r="DF184" s="38">
        <f t="shared" ref="DF184:DF186" si="650">DE184/DD184*1000</f>
        <v>20804.763930242447</v>
      </c>
      <c r="DG184" s="39">
        <v>0</v>
      </c>
      <c r="DH184" s="11">
        <v>0</v>
      </c>
      <c r="DI184" s="38">
        <v>0</v>
      </c>
      <c r="DJ184" s="39">
        <v>2.1000000000000001E-2</v>
      </c>
      <c r="DK184" s="11">
        <v>1.73</v>
      </c>
      <c r="DL184" s="38">
        <f t="shared" si="638"/>
        <v>82380.952380952382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6">
        <f t="shared" si="634"/>
        <v>59.643000000000008</v>
      </c>
      <c r="DT184" s="14">
        <f t="shared" si="635"/>
        <v>1527.83</v>
      </c>
    </row>
    <row r="185" spans="1:124" x14ac:dyDescent="0.3">
      <c r="A185" s="48">
        <v>2017</v>
      </c>
      <c r="B185" s="49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0</v>
      </c>
      <c r="J185" s="11">
        <v>0</v>
      </c>
      <c r="K185" s="38">
        <v>0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1.5229999999999999</v>
      </c>
      <c r="V185" s="11">
        <v>14.38</v>
      </c>
      <c r="W185" s="38">
        <f t="shared" si="629"/>
        <v>9441.8910045961929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v>0</v>
      </c>
      <c r="AD185" s="39">
        <v>0</v>
      </c>
      <c r="AE185" s="11">
        <v>0</v>
      </c>
      <c r="AF185" s="38">
        <v>0</v>
      </c>
      <c r="AG185" s="39">
        <v>0.40300000000000002</v>
      </c>
      <c r="AH185" s="11">
        <v>6.96</v>
      </c>
      <c r="AI185" s="38">
        <f t="shared" si="643"/>
        <v>17270.471464019847</v>
      </c>
      <c r="AJ185" s="39">
        <v>0</v>
      </c>
      <c r="AK185" s="11">
        <v>0</v>
      </c>
      <c r="AL185" s="38">
        <v>0</v>
      </c>
      <c r="AM185" s="39">
        <v>3.629</v>
      </c>
      <c r="AN185" s="11">
        <v>37.39</v>
      </c>
      <c r="AO185" s="38">
        <f t="shared" si="640"/>
        <v>10303.113805456049</v>
      </c>
      <c r="AP185" s="39">
        <v>0.98199999999999998</v>
      </c>
      <c r="AQ185" s="11">
        <v>32.89</v>
      </c>
      <c r="AR185" s="38">
        <f t="shared" si="636"/>
        <v>33492.871690427695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3.0000000000000001E-3</v>
      </c>
      <c r="BC185" s="11">
        <v>7.0000000000000007E-2</v>
      </c>
      <c r="BD185" s="38">
        <f t="shared" ref="BD185" si="651">BC185/BB185*1000</f>
        <v>23333.333333333336</v>
      </c>
      <c r="BE185" s="39">
        <v>0</v>
      </c>
      <c r="BF185" s="11">
        <v>0</v>
      </c>
      <c r="BG185" s="38">
        <v>0</v>
      </c>
      <c r="BH185" s="39">
        <v>0</v>
      </c>
      <c r="BI185" s="11">
        <v>0</v>
      </c>
      <c r="BJ185" s="38">
        <v>0</v>
      </c>
      <c r="BK185" s="39">
        <v>10.744</v>
      </c>
      <c r="BL185" s="11">
        <v>321.31</v>
      </c>
      <c r="BM185" s="38">
        <f t="shared" si="631"/>
        <v>29905.994043186896</v>
      </c>
      <c r="BN185" s="39">
        <v>0</v>
      </c>
      <c r="BO185" s="11">
        <v>0</v>
      </c>
      <c r="BP185" s="38">
        <v>0</v>
      </c>
      <c r="BQ185" s="39">
        <v>0</v>
      </c>
      <c r="BR185" s="11">
        <v>0</v>
      </c>
      <c r="BS185" s="38">
        <v>0</v>
      </c>
      <c r="BT185" s="39">
        <v>0</v>
      </c>
      <c r="BU185" s="11">
        <v>0</v>
      </c>
      <c r="BV185" s="38">
        <v>0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v>0</v>
      </c>
      <c r="CC185" s="39">
        <v>0</v>
      </c>
      <c r="CD185" s="11">
        <v>0</v>
      </c>
      <c r="CE185" s="38">
        <v>0</v>
      </c>
      <c r="CF185" s="39">
        <v>0</v>
      </c>
      <c r="CG185" s="11">
        <v>0</v>
      </c>
      <c r="CH185" s="38">
        <v>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</v>
      </c>
      <c r="CS185" s="11">
        <v>0</v>
      </c>
      <c r="CT185" s="38">
        <v>0</v>
      </c>
      <c r="CU185" s="39">
        <v>0</v>
      </c>
      <c r="CV185" s="11">
        <v>0</v>
      </c>
      <c r="CW185" s="38">
        <v>0</v>
      </c>
      <c r="CX185" s="39">
        <v>1.7999999999999999E-2</v>
      </c>
      <c r="CY185" s="11">
        <v>0.11</v>
      </c>
      <c r="CZ185" s="38">
        <f t="shared" si="632"/>
        <v>6111.1111111111113</v>
      </c>
      <c r="DA185" s="39">
        <v>0</v>
      </c>
      <c r="DB185" s="11">
        <v>0</v>
      </c>
      <c r="DC185" s="38">
        <v>0</v>
      </c>
      <c r="DD185" s="39">
        <v>4.7949999999999999</v>
      </c>
      <c r="DE185" s="11">
        <v>104.96</v>
      </c>
      <c r="DF185" s="38">
        <f t="shared" si="650"/>
        <v>21889.468196037538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6">
        <f t="shared" si="634"/>
        <v>22.097000000000001</v>
      </c>
      <c r="DT185" s="14">
        <f t="shared" si="635"/>
        <v>518.07000000000005</v>
      </c>
    </row>
    <row r="186" spans="1:124" x14ac:dyDescent="0.3">
      <c r="A186" s="48">
        <v>2017</v>
      </c>
      <c r="B186" s="49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0</v>
      </c>
      <c r="M186" s="11">
        <v>0</v>
      </c>
      <c r="N186" s="38">
        <v>0</v>
      </c>
      <c r="O186" s="39">
        <v>0</v>
      </c>
      <c r="P186" s="11">
        <v>0</v>
      </c>
      <c r="Q186" s="38">
        <v>0</v>
      </c>
      <c r="R186" s="39">
        <v>0</v>
      </c>
      <c r="S186" s="11">
        <v>0</v>
      </c>
      <c r="T186" s="38">
        <v>0</v>
      </c>
      <c r="U186" s="39">
        <v>2.1349999999999998</v>
      </c>
      <c r="V186" s="11">
        <v>6.32</v>
      </c>
      <c r="W186" s="38">
        <f t="shared" si="629"/>
        <v>2960.1873536299772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v>0</v>
      </c>
      <c r="AD186" s="39">
        <v>0</v>
      </c>
      <c r="AE186" s="11">
        <v>0</v>
      </c>
      <c r="AF186" s="38">
        <v>0</v>
      </c>
      <c r="AG186" s="39">
        <v>0.20200000000000001</v>
      </c>
      <c r="AH186" s="11">
        <v>3.65</v>
      </c>
      <c r="AI186" s="38">
        <f t="shared" si="643"/>
        <v>18069.306930693067</v>
      </c>
      <c r="AJ186" s="39">
        <v>0</v>
      </c>
      <c r="AK186" s="11">
        <v>0</v>
      </c>
      <c r="AL186" s="38">
        <v>0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0</v>
      </c>
      <c r="BC186" s="11">
        <v>0</v>
      </c>
      <c r="BD186" s="38">
        <v>0</v>
      </c>
      <c r="BE186" s="39">
        <v>0</v>
      </c>
      <c r="BF186" s="11">
        <v>0</v>
      </c>
      <c r="BG186" s="38">
        <v>0</v>
      </c>
      <c r="BH186" s="39">
        <v>0</v>
      </c>
      <c r="BI186" s="11">
        <v>0</v>
      </c>
      <c r="BJ186" s="38">
        <v>0</v>
      </c>
      <c r="BK186" s="39">
        <v>5.3</v>
      </c>
      <c r="BL186" s="11">
        <v>153.63</v>
      </c>
      <c r="BM186" s="38">
        <f t="shared" si="631"/>
        <v>28986.792452830188</v>
      </c>
      <c r="BN186" s="39">
        <v>0</v>
      </c>
      <c r="BO186" s="11">
        <v>0</v>
      </c>
      <c r="BP186" s="38">
        <v>0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v>0</v>
      </c>
      <c r="CC186" s="39">
        <v>0</v>
      </c>
      <c r="CD186" s="11">
        <v>0</v>
      </c>
      <c r="CE186" s="38">
        <v>0</v>
      </c>
      <c r="CF186" s="39">
        <v>0</v>
      </c>
      <c r="CG186" s="11">
        <v>0</v>
      </c>
      <c r="CH186" s="38">
        <v>0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</v>
      </c>
      <c r="CS186" s="11">
        <v>0</v>
      </c>
      <c r="CT186" s="38">
        <v>0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7.202</v>
      </c>
      <c r="DB186" s="11">
        <v>201.77</v>
      </c>
      <c r="DC186" s="38">
        <f t="shared" si="633"/>
        <v>28015.828936406557</v>
      </c>
      <c r="DD186" s="39">
        <v>0.25700000000000001</v>
      </c>
      <c r="DE186" s="11">
        <v>5.44</v>
      </c>
      <c r="DF186" s="38">
        <f t="shared" si="650"/>
        <v>21167.315175097276</v>
      </c>
      <c r="DG186" s="39">
        <v>0</v>
      </c>
      <c r="DH186" s="11">
        <v>0</v>
      </c>
      <c r="DI186" s="38">
        <v>0</v>
      </c>
      <c r="DJ186" s="39">
        <v>5.0110000000000001</v>
      </c>
      <c r="DK186" s="11">
        <v>66.44</v>
      </c>
      <c r="DL186" s="38">
        <f t="shared" si="638"/>
        <v>13258.830572739971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6">
        <f t="shared" si="634"/>
        <v>20.106999999999999</v>
      </c>
      <c r="DT186" s="14">
        <f t="shared" si="635"/>
        <v>437.25</v>
      </c>
    </row>
    <row r="187" spans="1:124" ht="15" thickBot="1" x14ac:dyDescent="0.35">
      <c r="A187" s="50"/>
      <c r="B187" s="51" t="s">
        <v>17</v>
      </c>
      <c r="C187" s="40">
        <f t="shared" ref="C187:D187" si="652">SUM(C175:C186)</f>
        <v>0</v>
      </c>
      <c r="D187" s="32">
        <f t="shared" si="652"/>
        <v>0</v>
      </c>
      <c r="E187" s="41"/>
      <c r="F187" s="40">
        <f t="shared" ref="F187:G187" si="653">SUM(F175:F186)</f>
        <v>2E-3</v>
      </c>
      <c r="G187" s="32">
        <f t="shared" si="653"/>
        <v>0.12</v>
      </c>
      <c r="H187" s="41"/>
      <c r="I187" s="40">
        <f t="shared" ref="I187:J187" si="654">SUM(I175:I186)</f>
        <v>0</v>
      </c>
      <c r="J187" s="32">
        <f t="shared" si="654"/>
        <v>0</v>
      </c>
      <c r="K187" s="41"/>
      <c r="L187" s="40">
        <f t="shared" ref="L187:M187" si="655">SUM(L175:L186)</f>
        <v>0</v>
      </c>
      <c r="M187" s="32">
        <f t="shared" si="655"/>
        <v>0</v>
      </c>
      <c r="N187" s="41"/>
      <c r="O187" s="40">
        <f t="shared" ref="O187:P187" si="656">SUM(O175:O186)</f>
        <v>0</v>
      </c>
      <c r="P187" s="32">
        <f t="shared" si="656"/>
        <v>0</v>
      </c>
      <c r="Q187" s="41"/>
      <c r="R187" s="40">
        <f t="shared" ref="R187:S187" si="657">SUM(R175:R186)</f>
        <v>0</v>
      </c>
      <c r="S187" s="32">
        <f t="shared" si="657"/>
        <v>0</v>
      </c>
      <c r="T187" s="41"/>
      <c r="U187" s="40">
        <f t="shared" ref="U187:V187" si="658">SUM(U175:U186)</f>
        <v>54.181999999999995</v>
      </c>
      <c r="V187" s="32">
        <f t="shared" si="658"/>
        <v>438.09999999999997</v>
      </c>
      <c r="W187" s="41"/>
      <c r="X187" s="40">
        <f t="shared" ref="X187:Y187" si="659">SUM(X175:X186)</f>
        <v>0</v>
      </c>
      <c r="Y187" s="32">
        <f t="shared" si="659"/>
        <v>0</v>
      </c>
      <c r="Z187" s="41"/>
      <c r="AA187" s="40">
        <f t="shared" ref="AA187:AB187" si="660">SUM(AA175:AA186)</f>
        <v>0</v>
      </c>
      <c r="AB187" s="32">
        <f t="shared" si="660"/>
        <v>0</v>
      </c>
      <c r="AC187" s="41"/>
      <c r="AD187" s="40">
        <f t="shared" ref="AD187:AE187" si="661">SUM(AD175:AD186)</f>
        <v>13.868</v>
      </c>
      <c r="AE187" s="32">
        <f t="shared" si="661"/>
        <v>757.74</v>
      </c>
      <c r="AF187" s="41"/>
      <c r="AG187" s="40">
        <f t="shared" ref="AG187:AH187" si="662">SUM(AG175:AG186)</f>
        <v>4.7629999999999999</v>
      </c>
      <c r="AH187" s="32">
        <f t="shared" si="662"/>
        <v>73.960000000000008</v>
      </c>
      <c r="AI187" s="41"/>
      <c r="AJ187" s="40">
        <f t="shared" ref="AJ187:AK187" si="663">SUM(AJ175:AJ186)</f>
        <v>0</v>
      </c>
      <c r="AK187" s="32">
        <f t="shared" si="663"/>
        <v>0</v>
      </c>
      <c r="AL187" s="41"/>
      <c r="AM187" s="40">
        <f t="shared" ref="AM187:AN187" si="664">SUM(AM175:AM186)</f>
        <v>62.22</v>
      </c>
      <c r="AN187" s="32">
        <f t="shared" si="664"/>
        <v>594.38</v>
      </c>
      <c r="AO187" s="41"/>
      <c r="AP187" s="40">
        <f t="shared" ref="AP187:AQ187" si="665">SUM(AP175:AP186)</f>
        <v>12.051999999999998</v>
      </c>
      <c r="AQ187" s="32">
        <f t="shared" si="665"/>
        <v>327.37</v>
      </c>
      <c r="AR187" s="41"/>
      <c r="AS187" s="40">
        <f t="shared" ref="AS187:AT187" si="666">SUM(AS175:AS186)</f>
        <v>3.46</v>
      </c>
      <c r="AT187" s="32">
        <f t="shared" si="666"/>
        <v>85.34</v>
      </c>
      <c r="AU187" s="41"/>
      <c r="AV187" s="40">
        <f t="shared" ref="AV187:AW187" si="667">SUM(AV175:AV186)</f>
        <v>0</v>
      </c>
      <c r="AW187" s="32">
        <f t="shared" si="667"/>
        <v>0</v>
      </c>
      <c r="AX187" s="41"/>
      <c r="AY187" s="40">
        <f t="shared" ref="AY187:AZ187" si="668">SUM(AY175:AY186)</f>
        <v>4.3999999999999997E-2</v>
      </c>
      <c r="AZ187" s="32">
        <f t="shared" si="668"/>
        <v>1.25</v>
      </c>
      <c r="BA187" s="41"/>
      <c r="BB187" s="40">
        <f t="shared" ref="BB187:BC187" si="669">SUM(BB175:BB186)</f>
        <v>3.0000000000000001E-3</v>
      </c>
      <c r="BC187" s="32">
        <f t="shared" si="669"/>
        <v>7.0000000000000007E-2</v>
      </c>
      <c r="BD187" s="41"/>
      <c r="BE187" s="40">
        <f t="shared" ref="BE187:BF187" si="670">SUM(BE175:BE186)</f>
        <v>7.0000000000000001E-3</v>
      </c>
      <c r="BF187" s="32">
        <f t="shared" si="670"/>
        <v>0.65</v>
      </c>
      <c r="BG187" s="41"/>
      <c r="BH187" s="40">
        <v>0</v>
      </c>
      <c r="BI187" s="32">
        <v>0</v>
      </c>
      <c r="BJ187" s="41"/>
      <c r="BK187" s="40">
        <f t="shared" ref="BK187:BL187" si="671">SUM(BK175:BK186)</f>
        <v>72.938999999999993</v>
      </c>
      <c r="BL187" s="32">
        <f t="shared" si="671"/>
        <v>2084.04</v>
      </c>
      <c r="BM187" s="41"/>
      <c r="BN187" s="40">
        <f t="shared" ref="BN187:BO187" si="672">SUM(BN175:BN186)</f>
        <v>0</v>
      </c>
      <c r="BO187" s="32">
        <f t="shared" si="672"/>
        <v>0</v>
      </c>
      <c r="BP187" s="41"/>
      <c r="BQ187" s="40">
        <f t="shared" ref="BQ187:BR187" si="673">SUM(BQ175:BQ186)</f>
        <v>1E-3</v>
      </c>
      <c r="BR187" s="32">
        <f t="shared" si="673"/>
        <v>0.1</v>
      </c>
      <c r="BS187" s="41"/>
      <c r="BT187" s="40">
        <f t="shared" ref="BT187:BU187" si="674">SUM(BT175:BT186)</f>
        <v>0</v>
      </c>
      <c r="BU187" s="32">
        <f t="shared" si="674"/>
        <v>0</v>
      </c>
      <c r="BV187" s="41"/>
      <c r="BW187" s="40">
        <f t="shared" ref="BW187:BX187" si="675">SUM(BW175:BW186)</f>
        <v>2.4300000000000002</v>
      </c>
      <c r="BX187" s="32">
        <f t="shared" si="675"/>
        <v>129.16999999999999</v>
      </c>
      <c r="BY187" s="41"/>
      <c r="BZ187" s="40">
        <f t="shared" ref="BZ187:CA187" si="676">SUM(BZ175:BZ186)</f>
        <v>0</v>
      </c>
      <c r="CA187" s="32">
        <f t="shared" si="676"/>
        <v>0</v>
      </c>
      <c r="CB187" s="41"/>
      <c r="CC187" s="40">
        <f t="shared" ref="CC187:CD187" si="677">SUM(CC175:CC186)</f>
        <v>0.625</v>
      </c>
      <c r="CD187" s="32">
        <f t="shared" si="677"/>
        <v>7.98</v>
      </c>
      <c r="CE187" s="41"/>
      <c r="CF187" s="40">
        <f t="shared" ref="CF187:CG187" si="678">SUM(CF175:CF186)</f>
        <v>0</v>
      </c>
      <c r="CG187" s="32">
        <f t="shared" si="678"/>
        <v>0</v>
      </c>
      <c r="CH187" s="41"/>
      <c r="CI187" s="40">
        <f t="shared" ref="CI187:CJ187" si="679">SUM(CI175:CI186)</f>
        <v>0</v>
      </c>
      <c r="CJ187" s="32">
        <f t="shared" si="679"/>
        <v>0</v>
      </c>
      <c r="CK187" s="41"/>
      <c r="CL187" s="40">
        <f t="shared" ref="CL187:CM187" si="680">SUM(CL175:CL186)</f>
        <v>1.9E-2</v>
      </c>
      <c r="CM187" s="32">
        <f t="shared" si="680"/>
        <v>2.4500000000000002</v>
      </c>
      <c r="CN187" s="41"/>
      <c r="CO187" s="40">
        <f t="shared" ref="CO187:CP187" si="681">SUM(CO175:CO186)</f>
        <v>1.9E-2</v>
      </c>
      <c r="CP187" s="32">
        <f t="shared" si="681"/>
        <v>2.4500000000000002</v>
      </c>
      <c r="CQ187" s="41"/>
      <c r="CR187" s="40">
        <v>0</v>
      </c>
      <c r="CS187" s="32">
        <v>0</v>
      </c>
      <c r="CT187" s="41"/>
      <c r="CU187" s="40">
        <f t="shared" ref="CU187:CV187" si="682">SUM(CU175:CU186)</f>
        <v>0</v>
      </c>
      <c r="CV187" s="32">
        <f t="shared" si="682"/>
        <v>0</v>
      </c>
      <c r="CW187" s="41"/>
      <c r="CX187" s="40">
        <f t="shared" ref="CX187:CY187" si="683">SUM(CX175:CX186)</f>
        <v>14.35</v>
      </c>
      <c r="CY187" s="32">
        <f t="shared" si="683"/>
        <v>90.54</v>
      </c>
      <c r="CZ187" s="41"/>
      <c r="DA187" s="40">
        <f t="shared" ref="DA187:DB187" si="684">SUM(DA175:DA186)</f>
        <v>18.93</v>
      </c>
      <c r="DB187" s="32">
        <f t="shared" si="684"/>
        <v>488.32000000000005</v>
      </c>
      <c r="DC187" s="41"/>
      <c r="DD187" s="40">
        <f t="shared" ref="DD187:DE187" si="685">SUM(DD175:DD186)</f>
        <v>16.807000000000002</v>
      </c>
      <c r="DE187" s="32">
        <f t="shared" si="685"/>
        <v>354.96</v>
      </c>
      <c r="DF187" s="41"/>
      <c r="DG187" s="40">
        <f t="shared" ref="DG187:DH187" si="686">SUM(DG175:DG186)</f>
        <v>0</v>
      </c>
      <c r="DH187" s="32">
        <f t="shared" si="686"/>
        <v>0</v>
      </c>
      <c r="DI187" s="41"/>
      <c r="DJ187" s="40">
        <f t="shared" ref="DJ187:DK187" si="687">SUM(DJ175:DJ186)</f>
        <v>17.172000000000001</v>
      </c>
      <c r="DK187" s="32">
        <f t="shared" si="687"/>
        <v>170.04000000000002</v>
      </c>
      <c r="DL187" s="41"/>
      <c r="DM187" s="40">
        <f t="shared" ref="DM187:DN187" si="688">SUM(DM175:DM186)</f>
        <v>9.7000000000000003E-2</v>
      </c>
      <c r="DN187" s="32">
        <f t="shared" si="688"/>
        <v>2.68</v>
      </c>
      <c r="DO187" s="41"/>
      <c r="DP187" s="40">
        <f t="shared" ref="DP187:DQ187" si="689">SUM(DP175:DP186)</f>
        <v>0</v>
      </c>
      <c r="DQ187" s="32">
        <f t="shared" si="689"/>
        <v>0</v>
      </c>
      <c r="DR187" s="41"/>
      <c r="DS187" s="33">
        <f t="shared" si="634"/>
        <v>293.87399999999997</v>
      </c>
      <c r="DT187" s="34">
        <f t="shared" si="635"/>
        <v>5606.58</v>
      </c>
    </row>
    <row r="188" spans="1:124" x14ac:dyDescent="0.3">
      <c r="A188" s="48">
        <v>2018</v>
      </c>
      <c r="B188" s="49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0</v>
      </c>
      <c r="P188" s="11">
        <v>0</v>
      </c>
      <c r="Q188" s="38">
        <v>0</v>
      </c>
      <c r="R188" s="39">
        <v>0</v>
      </c>
      <c r="S188" s="11">
        <v>0</v>
      </c>
      <c r="T188" s="38">
        <v>0</v>
      </c>
      <c r="U188" s="39">
        <v>11.7</v>
      </c>
      <c r="V188" s="11">
        <v>150.29</v>
      </c>
      <c r="W188" s="38">
        <f t="shared" ref="W188:W199" si="690">V188/U188*1000</f>
        <v>12845.299145299146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v>0</v>
      </c>
      <c r="AD188" s="39">
        <v>0</v>
      </c>
      <c r="AE188" s="11">
        <v>0</v>
      </c>
      <c r="AF188" s="38">
        <v>0</v>
      </c>
      <c r="AG188" s="39">
        <v>0.81200000000000006</v>
      </c>
      <c r="AH188" s="11">
        <v>34.840000000000003</v>
      </c>
      <c r="AI188" s="38">
        <f t="shared" ref="AI188:AI197" si="691">AH188/AG188*1000</f>
        <v>42906.403940886696</v>
      </c>
      <c r="AJ188" s="39">
        <v>0</v>
      </c>
      <c r="AK188" s="11">
        <v>0</v>
      </c>
      <c r="AL188" s="38">
        <v>0</v>
      </c>
      <c r="AM188" s="39">
        <v>0</v>
      </c>
      <c r="AN188" s="11">
        <v>0</v>
      </c>
      <c r="AO188" s="38">
        <v>0</v>
      </c>
      <c r="AP188" s="39">
        <v>0.72499999999999998</v>
      </c>
      <c r="AQ188" s="11">
        <v>49.1</v>
      </c>
      <c r="AR188" s="38">
        <f t="shared" ref="AR188:AR198" si="692">AQ188/AP188*1000</f>
        <v>67724.137931034493</v>
      </c>
      <c r="AS188" s="39">
        <v>2.8519999999999999</v>
      </c>
      <c r="AT188" s="11">
        <v>57.41</v>
      </c>
      <c r="AU188" s="38">
        <f t="shared" ref="AU188:AU197" si="693">AT188/AS188*1000</f>
        <v>20129.733520336606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0</v>
      </c>
      <c r="BC188" s="11">
        <v>0</v>
      </c>
      <c r="BD188" s="38">
        <v>0</v>
      </c>
      <c r="BE188" s="39">
        <v>0</v>
      </c>
      <c r="BF188" s="11">
        <v>0</v>
      </c>
      <c r="BG188" s="38">
        <v>0</v>
      </c>
      <c r="BH188" s="39">
        <v>0</v>
      </c>
      <c r="BI188" s="11">
        <v>0</v>
      </c>
      <c r="BJ188" s="38">
        <v>0</v>
      </c>
      <c r="BK188" s="39">
        <v>14.481999999999999</v>
      </c>
      <c r="BL188" s="11">
        <v>345.12</v>
      </c>
      <c r="BM188" s="38">
        <f t="shared" ref="BM188:BM199" si="694">BL188/BK188*1000</f>
        <v>23830.962574230081</v>
      </c>
      <c r="BN188" s="39">
        <v>0</v>
      </c>
      <c r="BO188" s="11">
        <v>0</v>
      </c>
      <c r="BP188" s="38">
        <v>0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v>0</v>
      </c>
      <c r="CC188" s="39">
        <v>0</v>
      </c>
      <c r="CD188" s="11">
        <v>0</v>
      </c>
      <c r="CE188" s="38">
        <v>0</v>
      </c>
      <c r="CF188" s="39">
        <v>0</v>
      </c>
      <c r="CG188" s="11">
        <v>0</v>
      </c>
      <c r="CH188" s="38">
        <v>0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1.202</v>
      </c>
      <c r="CY188" s="11">
        <v>3.89</v>
      </c>
      <c r="CZ188" s="38">
        <f t="shared" ref="CZ188:CZ199" si="695">CY188/CX188*1000</f>
        <v>3236.272878535774</v>
      </c>
      <c r="DA188" s="39">
        <v>0.6</v>
      </c>
      <c r="DB188" s="11">
        <v>13.84</v>
      </c>
      <c r="DC188" s="38">
        <f t="shared" ref="DC188:DC199" si="696">DB188/DA188*1000</f>
        <v>23066.666666666668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2</v>
      </c>
      <c r="DK188" s="11">
        <v>63.82</v>
      </c>
      <c r="DL188" s="38">
        <f t="shared" ref="DL188:DL198" si="697">DK188/DJ188*1000</f>
        <v>31910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17">
        <f t="shared" ref="DS188:DS193" si="698">C188+F188+I188+L188+O188+R188+U188+AD188+AG188+AJ188+AM188+AP188+AS188+AV188+AY188+BB188+BE188+BK188+BN188+BQ188+BT188+BW188+BZ188+CC188+CF188+CI188+CO188+CR188+CU188+CX188+DA188+DD188+DG188+DJ188+DP188</f>
        <v>34.372999999999998</v>
      </c>
      <c r="DT188" s="14">
        <f t="shared" ref="DT188:DT193" si="699">D188+G188+J188+M188+P188+S188+V188+AE188+AH188+AK188+AN188+AQ188+AT188+AW188+AZ188+BC188+BF188+BL188+BO188+BR188+BU188+BX188+CA188+CD188+CG188+CJ188+CP188+CS188+CV188+CY188+DB188+DE188+DH188+DK188+DQ188</f>
        <v>718.31000000000006</v>
      </c>
    </row>
    <row r="189" spans="1:124" x14ac:dyDescent="0.3">
      <c r="A189" s="48">
        <v>2018</v>
      </c>
      <c r="B189" s="49" t="s">
        <v>6</v>
      </c>
      <c r="C189" s="39">
        <v>0</v>
      </c>
      <c r="D189" s="11">
        <v>0</v>
      </c>
      <c r="E189" s="38">
        <v>0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0</v>
      </c>
      <c r="P189" s="11">
        <v>0</v>
      </c>
      <c r="Q189" s="38">
        <v>0</v>
      </c>
      <c r="R189" s="39">
        <v>0</v>
      </c>
      <c r="S189" s="11">
        <v>0</v>
      </c>
      <c r="T189" s="38">
        <v>0</v>
      </c>
      <c r="U189" s="39">
        <v>9.75</v>
      </c>
      <c r="V189" s="11">
        <v>82.97</v>
      </c>
      <c r="W189" s="38">
        <f t="shared" si="690"/>
        <v>8509.7435897435898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0</v>
      </c>
      <c r="AK189" s="11">
        <v>0</v>
      </c>
      <c r="AL189" s="38">
        <v>0</v>
      </c>
      <c r="AM189" s="39">
        <v>9.36</v>
      </c>
      <c r="AN189" s="11">
        <v>87.87</v>
      </c>
      <c r="AO189" s="38">
        <f t="shared" ref="AO189:AO199" si="700">AN189/AM189*1000</f>
        <v>9387.8205128205154</v>
      </c>
      <c r="AP189" s="39">
        <v>3.077</v>
      </c>
      <c r="AQ189" s="11">
        <v>76.12</v>
      </c>
      <c r="AR189" s="38">
        <f t="shared" si="692"/>
        <v>24738.381540461491</v>
      </c>
      <c r="AS189" s="39">
        <v>0</v>
      </c>
      <c r="AT189" s="11">
        <v>0</v>
      </c>
      <c r="AU189" s="38">
        <v>0</v>
      </c>
      <c r="AV189" s="39">
        <v>0</v>
      </c>
      <c r="AW189" s="11">
        <v>0</v>
      </c>
      <c r="AX189" s="38">
        <v>0</v>
      </c>
      <c r="AY189" s="39">
        <v>0.06</v>
      </c>
      <c r="AZ189" s="11">
        <v>3.25</v>
      </c>
      <c r="BA189" s="38">
        <f t="shared" ref="BA189" si="701">AZ189/AY189*1000</f>
        <v>54166.666666666672</v>
      </c>
      <c r="BB189" s="39">
        <v>0.124</v>
      </c>
      <c r="BC189" s="11">
        <v>8.56</v>
      </c>
      <c r="BD189" s="38">
        <f t="shared" ref="BD189:BD195" si="702">BC189/BB189*1000</f>
        <v>69032.258064516122</v>
      </c>
      <c r="BE189" s="39">
        <v>0</v>
      </c>
      <c r="BF189" s="11">
        <v>0</v>
      </c>
      <c r="BG189" s="38">
        <v>0</v>
      </c>
      <c r="BH189" s="39">
        <v>0</v>
      </c>
      <c r="BI189" s="11">
        <v>0</v>
      </c>
      <c r="BJ189" s="38">
        <v>0</v>
      </c>
      <c r="BK189" s="39">
        <v>5.3639999999999999</v>
      </c>
      <c r="BL189" s="11">
        <v>136.61000000000001</v>
      </c>
      <c r="BM189" s="38">
        <f t="shared" si="694"/>
        <v>25467.934377330355</v>
      </c>
      <c r="BN189" s="39">
        <v>0</v>
      </c>
      <c r="BO189" s="11">
        <v>0</v>
      </c>
      <c r="BP189" s="38">
        <v>0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</v>
      </c>
      <c r="BX189" s="11">
        <v>0</v>
      </c>
      <c r="BY189" s="38">
        <v>0</v>
      </c>
      <c r="BZ189" s="39">
        <v>0</v>
      </c>
      <c r="CA189" s="11">
        <v>0</v>
      </c>
      <c r="CB189" s="38">
        <v>0</v>
      </c>
      <c r="CC189" s="39">
        <v>0</v>
      </c>
      <c r="CD189" s="11">
        <v>0</v>
      </c>
      <c r="CE189" s="38">
        <v>0</v>
      </c>
      <c r="CF189" s="39">
        <v>0</v>
      </c>
      <c r="CG189" s="11">
        <v>0</v>
      </c>
      <c r="CH189" s="38">
        <v>0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0</v>
      </c>
      <c r="CS189" s="11">
        <v>0</v>
      </c>
      <c r="CT189" s="38">
        <v>0</v>
      </c>
      <c r="CU189" s="39">
        <v>0</v>
      </c>
      <c r="CV189" s="11">
        <v>0</v>
      </c>
      <c r="CW189" s="38">
        <v>0</v>
      </c>
      <c r="CX189" s="39">
        <v>4.3099999999999996</v>
      </c>
      <c r="CY189" s="11">
        <v>23.85</v>
      </c>
      <c r="CZ189" s="38">
        <f t="shared" si="695"/>
        <v>5533.6426914153135</v>
      </c>
      <c r="DA189" s="39">
        <v>1.0780000000000001</v>
      </c>
      <c r="DB189" s="11">
        <v>19.68</v>
      </c>
      <c r="DC189" s="38">
        <f t="shared" si="696"/>
        <v>18256.029684601115</v>
      </c>
      <c r="DD189" s="39">
        <v>0</v>
      </c>
      <c r="DE189" s="11">
        <v>0</v>
      </c>
      <c r="DF189" s="38">
        <v>0</v>
      </c>
      <c r="DG189" s="39">
        <v>0</v>
      </c>
      <c r="DH189" s="11">
        <v>0</v>
      </c>
      <c r="DI189" s="38">
        <v>0</v>
      </c>
      <c r="DJ189" s="39">
        <v>6.0000000000000001E-3</v>
      </c>
      <c r="DK189" s="11">
        <v>0.03</v>
      </c>
      <c r="DL189" s="38">
        <f t="shared" si="697"/>
        <v>5000</v>
      </c>
      <c r="DM189" s="39">
        <v>0</v>
      </c>
      <c r="DN189" s="11">
        <v>0</v>
      </c>
      <c r="DO189" s="38">
        <v>0</v>
      </c>
      <c r="DP189" s="39">
        <v>0</v>
      </c>
      <c r="DQ189" s="11">
        <v>0</v>
      </c>
      <c r="DR189" s="38">
        <v>0</v>
      </c>
      <c r="DS189" s="17">
        <f t="shared" si="698"/>
        <v>33.128999999999998</v>
      </c>
      <c r="DT189" s="14">
        <f t="shared" si="699"/>
        <v>438.94</v>
      </c>
    </row>
    <row r="190" spans="1:124" x14ac:dyDescent="0.3">
      <c r="A190" s="48">
        <v>2018</v>
      </c>
      <c r="B190" s="49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0</v>
      </c>
      <c r="P190" s="11">
        <v>0</v>
      </c>
      <c r="Q190" s="38">
        <v>0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v>0</v>
      </c>
      <c r="AD190" s="39">
        <v>0</v>
      </c>
      <c r="AE190" s="11">
        <v>0</v>
      </c>
      <c r="AF190" s="38">
        <v>0</v>
      </c>
      <c r="AG190" s="39">
        <v>1.008</v>
      </c>
      <c r="AH190" s="11">
        <v>15.55</v>
      </c>
      <c r="AI190" s="38">
        <f t="shared" si="691"/>
        <v>15426.587301587302</v>
      </c>
      <c r="AJ190" s="39">
        <v>1</v>
      </c>
      <c r="AK190" s="11">
        <v>7.09</v>
      </c>
      <c r="AL190" s="38">
        <f t="shared" ref="AL190" si="703">AK190/AJ190*1000</f>
        <v>7090</v>
      </c>
      <c r="AM190" s="39">
        <v>0</v>
      </c>
      <c r="AN190" s="11">
        <v>0</v>
      </c>
      <c r="AO190" s="38">
        <v>0</v>
      </c>
      <c r="AP190" s="39">
        <v>5.4379999999999997</v>
      </c>
      <c r="AQ190" s="11">
        <v>123.99</v>
      </c>
      <c r="AR190" s="38">
        <f t="shared" si="692"/>
        <v>22800.662008091207</v>
      </c>
      <c r="AS190" s="39">
        <v>0.55900000000000005</v>
      </c>
      <c r="AT190" s="11">
        <v>13.94</v>
      </c>
      <c r="AU190" s="38">
        <f t="shared" si="693"/>
        <v>24937.388193202143</v>
      </c>
      <c r="AV190" s="39">
        <v>0</v>
      </c>
      <c r="AW190" s="11">
        <v>0</v>
      </c>
      <c r="AX190" s="38">
        <v>0</v>
      </c>
      <c r="AY190" s="39">
        <v>0</v>
      </c>
      <c r="AZ190" s="11">
        <v>0</v>
      </c>
      <c r="BA190" s="38">
        <v>0</v>
      </c>
      <c r="BB190" s="39">
        <v>0</v>
      </c>
      <c r="BC190" s="11">
        <v>0</v>
      </c>
      <c r="BD190" s="38">
        <v>0</v>
      </c>
      <c r="BE190" s="39">
        <v>0</v>
      </c>
      <c r="BF190" s="11">
        <v>0</v>
      </c>
      <c r="BG190" s="38">
        <v>0</v>
      </c>
      <c r="BH190" s="39">
        <v>0</v>
      </c>
      <c r="BI190" s="11">
        <v>0</v>
      </c>
      <c r="BJ190" s="38">
        <v>0</v>
      </c>
      <c r="BK190" s="39">
        <v>4.9660000000000002</v>
      </c>
      <c r="BL190" s="11">
        <v>124.46</v>
      </c>
      <c r="BM190" s="38">
        <f t="shared" si="694"/>
        <v>25062.424486508251</v>
      </c>
      <c r="BN190" s="39">
        <v>0</v>
      </c>
      <c r="BO190" s="11">
        <v>0</v>
      </c>
      <c r="BP190" s="38">
        <v>0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v>0</v>
      </c>
      <c r="CC190" s="39">
        <v>0</v>
      </c>
      <c r="CD190" s="11">
        <v>0</v>
      </c>
      <c r="CE190" s="38">
        <v>0</v>
      </c>
      <c r="CF190" s="39">
        <v>0</v>
      </c>
      <c r="CG190" s="11">
        <v>0</v>
      </c>
      <c r="CH190" s="38">
        <v>0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</v>
      </c>
      <c r="CS190" s="11">
        <v>0</v>
      </c>
      <c r="CT190" s="38">
        <v>0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4.9409999999999998</v>
      </c>
      <c r="DB190" s="11">
        <v>119.08</v>
      </c>
      <c r="DC190" s="38">
        <f t="shared" si="696"/>
        <v>24100.384537543006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17">
        <f t="shared" si="698"/>
        <v>17.911999999999999</v>
      </c>
      <c r="DT190" s="14">
        <f t="shared" si="699"/>
        <v>404.10999999999996</v>
      </c>
    </row>
    <row r="191" spans="1:124" x14ac:dyDescent="0.3">
      <c r="A191" s="48">
        <v>2018</v>
      </c>
      <c r="B191" s="49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</v>
      </c>
      <c r="P191" s="11">
        <v>0</v>
      </c>
      <c r="Q191" s="38">
        <v>0</v>
      </c>
      <c r="R191" s="39">
        <v>0</v>
      </c>
      <c r="S191" s="11">
        <v>0</v>
      </c>
      <c r="T191" s="38">
        <v>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v>0</v>
      </c>
      <c r="AD191" s="39">
        <v>0</v>
      </c>
      <c r="AE191" s="11">
        <v>0</v>
      </c>
      <c r="AF191" s="38">
        <v>0</v>
      </c>
      <c r="AG191" s="39">
        <v>0.80600000000000005</v>
      </c>
      <c r="AH191" s="11">
        <v>14.48</v>
      </c>
      <c r="AI191" s="38">
        <f t="shared" si="691"/>
        <v>17965.260545905709</v>
      </c>
      <c r="AJ191" s="39">
        <v>0</v>
      </c>
      <c r="AK191" s="11">
        <v>0</v>
      </c>
      <c r="AL191" s="38">
        <v>0</v>
      </c>
      <c r="AM191" s="39">
        <v>21.6</v>
      </c>
      <c r="AN191" s="11">
        <v>178.45</v>
      </c>
      <c r="AO191" s="38">
        <f t="shared" si="700"/>
        <v>8261.574074074073</v>
      </c>
      <c r="AP191" s="39">
        <v>2.66</v>
      </c>
      <c r="AQ191" s="11">
        <v>83.71</v>
      </c>
      <c r="AR191" s="38">
        <f t="shared" si="692"/>
        <v>31469.924812030073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</v>
      </c>
      <c r="AZ191" s="11">
        <v>0</v>
      </c>
      <c r="BA191" s="38">
        <v>0</v>
      </c>
      <c r="BB191" s="39">
        <v>0</v>
      </c>
      <c r="BC191" s="11">
        <v>0</v>
      </c>
      <c r="BD191" s="38">
        <v>0</v>
      </c>
      <c r="BE191" s="39">
        <v>0</v>
      </c>
      <c r="BF191" s="11">
        <v>0</v>
      </c>
      <c r="BG191" s="38">
        <v>0</v>
      </c>
      <c r="BH191" s="39">
        <v>0</v>
      </c>
      <c r="BI191" s="11">
        <v>0</v>
      </c>
      <c r="BJ191" s="38">
        <v>0</v>
      </c>
      <c r="BK191" s="39">
        <v>4.5679999999999996</v>
      </c>
      <c r="BL191" s="11">
        <v>112.55</v>
      </c>
      <c r="BM191" s="38">
        <f t="shared" si="694"/>
        <v>24638.791593695274</v>
      </c>
      <c r="BN191" s="39">
        <v>0</v>
      </c>
      <c r="BO191" s="11">
        <v>0</v>
      </c>
      <c r="BP191" s="38">
        <v>0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v>0</v>
      </c>
      <c r="CC191" s="39">
        <v>0</v>
      </c>
      <c r="CD191" s="11">
        <v>0</v>
      </c>
      <c r="CE191" s="38">
        <v>0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</v>
      </c>
      <c r="CS191" s="11">
        <v>0</v>
      </c>
      <c r="CT191" s="38">
        <v>0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v>0</v>
      </c>
      <c r="DD191" s="39">
        <v>0</v>
      </c>
      <c r="DE191" s="11">
        <v>0</v>
      </c>
      <c r="DF191" s="38">
        <v>0</v>
      </c>
      <c r="DG191" s="39">
        <v>0</v>
      </c>
      <c r="DH191" s="11">
        <v>0</v>
      </c>
      <c r="DI191" s="38">
        <v>0</v>
      </c>
      <c r="DJ191" s="39">
        <v>6.1</v>
      </c>
      <c r="DK191" s="11">
        <v>53.6</v>
      </c>
      <c r="DL191" s="38">
        <f t="shared" si="697"/>
        <v>8786.8852459016398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17">
        <f t="shared" si="698"/>
        <v>35.734000000000002</v>
      </c>
      <c r="DT191" s="14">
        <f t="shared" si="699"/>
        <v>442.79</v>
      </c>
    </row>
    <row r="192" spans="1:124" x14ac:dyDescent="0.3">
      <c r="A192" s="48">
        <v>2018</v>
      </c>
      <c r="B192" s="49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0</v>
      </c>
      <c r="P192" s="11">
        <v>0</v>
      </c>
      <c r="Q192" s="38">
        <v>0</v>
      </c>
      <c r="R192" s="39">
        <v>0</v>
      </c>
      <c r="S192" s="11">
        <v>0</v>
      </c>
      <c r="T192" s="38">
        <v>0</v>
      </c>
      <c r="U192" s="39">
        <v>11.629</v>
      </c>
      <c r="V192" s="11">
        <v>85.46</v>
      </c>
      <c r="W192" s="38">
        <f t="shared" si="690"/>
        <v>7348.8692062946075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v>0</v>
      </c>
      <c r="AD192" s="39">
        <v>0</v>
      </c>
      <c r="AE192" s="11">
        <v>0</v>
      </c>
      <c r="AF192" s="38">
        <v>0</v>
      </c>
      <c r="AG192" s="39">
        <v>0.80600000000000005</v>
      </c>
      <c r="AH192" s="11">
        <v>12.36</v>
      </c>
      <c r="AI192" s="38">
        <f t="shared" si="691"/>
        <v>15334.987593052107</v>
      </c>
      <c r="AJ192" s="39">
        <v>0</v>
      </c>
      <c r="AK192" s="11">
        <v>0</v>
      </c>
      <c r="AL192" s="38">
        <v>0</v>
      </c>
      <c r="AM192" s="39">
        <v>0</v>
      </c>
      <c r="AN192" s="11">
        <v>0</v>
      </c>
      <c r="AO192" s="38">
        <v>0</v>
      </c>
      <c r="AP192" s="39">
        <v>8.7129999999999992</v>
      </c>
      <c r="AQ192" s="11">
        <v>255.14</v>
      </c>
      <c r="AR192" s="38">
        <f t="shared" si="692"/>
        <v>29282.681051302654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0</v>
      </c>
      <c r="BC192" s="11">
        <v>0</v>
      </c>
      <c r="BD192" s="38">
        <v>0</v>
      </c>
      <c r="BE192" s="39">
        <v>0</v>
      </c>
      <c r="BF192" s="11">
        <v>0</v>
      </c>
      <c r="BG192" s="38">
        <v>0</v>
      </c>
      <c r="BH192" s="39">
        <v>0</v>
      </c>
      <c r="BI192" s="11">
        <v>0</v>
      </c>
      <c r="BJ192" s="38">
        <v>0</v>
      </c>
      <c r="BK192" s="39">
        <v>5.2560000000000002</v>
      </c>
      <c r="BL192" s="11">
        <v>134.72999999999999</v>
      </c>
      <c r="BM192" s="38">
        <f t="shared" si="694"/>
        <v>25633.561643835612</v>
      </c>
      <c r="BN192" s="39">
        <v>0</v>
      </c>
      <c r="BO192" s="11">
        <v>0</v>
      </c>
      <c r="BP192" s="38">
        <v>0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v>0</v>
      </c>
      <c r="CC192" s="39">
        <v>0</v>
      </c>
      <c r="CD192" s="11">
        <v>0</v>
      </c>
      <c r="CE192" s="38">
        <v>0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0</v>
      </c>
      <c r="CS192" s="11">
        <v>0</v>
      </c>
      <c r="CT192" s="38">
        <v>0</v>
      </c>
      <c r="CU192" s="39">
        <v>0</v>
      </c>
      <c r="CV192" s="11">
        <v>0</v>
      </c>
      <c r="CW192" s="38">
        <v>0</v>
      </c>
      <c r="CX192" s="39">
        <v>1.59</v>
      </c>
      <c r="CY192" s="11">
        <v>5.89</v>
      </c>
      <c r="CZ192" s="38">
        <f t="shared" si="695"/>
        <v>3704.40251572327</v>
      </c>
      <c r="DA192" s="39">
        <v>0.7</v>
      </c>
      <c r="DB192" s="11">
        <v>14.73</v>
      </c>
      <c r="DC192" s="38">
        <f t="shared" si="696"/>
        <v>21042.857142857145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0.5</v>
      </c>
      <c r="DK192" s="11">
        <v>12.41</v>
      </c>
      <c r="DL192" s="38">
        <f t="shared" si="697"/>
        <v>24820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17">
        <f t="shared" si="698"/>
        <v>29.193999999999996</v>
      </c>
      <c r="DT192" s="14">
        <f t="shared" si="699"/>
        <v>520.71999999999991</v>
      </c>
    </row>
    <row r="193" spans="1:124" x14ac:dyDescent="0.3">
      <c r="A193" s="48">
        <v>2018</v>
      </c>
      <c r="B193" s="49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0</v>
      </c>
      <c r="M193" s="11">
        <v>0</v>
      </c>
      <c r="N193" s="38">
        <v>0</v>
      </c>
      <c r="O193" s="39">
        <v>0</v>
      </c>
      <c r="P193" s="11">
        <v>0</v>
      </c>
      <c r="Q193" s="38">
        <v>0</v>
      </c>
      <c r="R193" s="39">
        <v>0</v>
      </c>
      <c r="S193" s="11">
        <v>0</v>
      </c>
      <c r="T193" s="38">
        <v>0</v>
      </c>
      <c r="U193" s="39">
        <v>6.05</v>
      </c>
      <c r="V193" s="11">
        <v>94.888999999999996</v>
      </c>
      <c r="W193" s="38">
        <f t="shared" si="690"/>
        <v>15684.132231404959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v>0</v>
      </c>
      <c r="AD193" s="39">
        <v>0</v>
      </c>
      <c r="AE193" s="11">
        <v>0</v>
      </c>
      <c r="AF193" s="38">
        <v>0</v>
      </c>
      <c r="AG193" s="39">
        <v>0.80640000000000001</v>
      </c>
      <c r="AH193" s="11">
        <v>13.752000000000001</v>
      </c>
      <c r="AI193" s="38">
        <f t="shared" si="691"/>
        <v>17053.571428571431</v>
      </c>
      <c r="AJ193" s="39">
        <v>0</v>
      </c>
      <c r="AK193" s="11">
        <v>0</v>
      </c>
      <c r="AL193" s="38">
        <v>0</v>
      </c>
      <c r="AM193" s="39">
        <v>10.08</v>
      </c>
      <c r="AN193" s="11">
        <v>91.953999999999994</v>
      </c>
      <c r="AO193" s="38">
        <f t="shared" si="700"/>
        <v>9122.4206349206343</v>
      </c>
      <c r="AP193" s="39">
        <v>14</v>
      </c>
      <c r="AQ193" s="11">
        <v>388.363</v>
      </c>
      <c r="AR193" s="38">
        <f t="shared" si="692"/>
        <v>27740.214285714283</v>
      </c>
      <c r="AS193" s="39">
        <v>4.2000000000000003E-2</v>
      </c>
      <c r="AT193" s="11">
        <v>0.78</v>
      </c>
      <c r="AU193" s="38">
        <f t="shared" si="693"/>
        <v>18571.428571428569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0</v>
      </c>
      <c r="BC193" s="11">
        <v>0</v>
      </c>
      <c r="BD193" s="38">
        <v>0</v>
      </c>
      <c r="BE193" s="39">
        <v>0</v>
      </c>
      <c r="BF193" s="11">
        <v>0</v>
      </c>
      <c r="BG193" s="38">
        <v>0</v>
      </c>
      <c r="BH193" s="39">
        <v>0</v>
      </c>
      <c r="BI193" s="11">
        <v>0</v>
      </c>
      <c r="BJ193" s="38">
        <v>0</v>
      </c>
      <c r="BK193" s="39">
        <v>5.5</v>
      </c>
      <c r="BL193" s="11">
        <v>158.767</v>
      </c>
      <c r="BM193" s="38">
        <f t="shared" si="694"/>
        <v>28866.727272727272</v>
      </c>
      <c r="BN193" s="39">
        <v>0</v>
      </c>
      <c r="BO193" s="11">
        <v>0</v>
      </c>
      <c r="BP193" s="38">
        <v>0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v>0</v>
      </c>
      <c r="CC193" s="39">
        <v>0</v>
      </c>
      <c r="CD193" s="11">
        <v>0</v>
      </c>
      <c r="CE193" s="38">
        <v>0</v>
      </c>
      <c r="CF193" s="39">
        <v>0</v>
      </c>
      <c r="CG193" s="11">
        <v>0</v>
      </c>
      <c r="CH193" s="38">
        <v>0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0</v>
      </c>
      <c r="CP193" s="11">
        <v>0</v>
      </c>
      <c r="CQ193" s="38">
        <v>0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6.5454999999999997</v>
      </c>
      <c r="DB193" s="11">
        <v>164.03100000000001</v>
      </c>
      <c r="DC193" s="38">
        <f t="shared" si="696"/>
        <v>25060.117638071963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4.0599999999999996</v>
      </c>
      <c r="DK193" s="11">
        <v>29.556000000000001</v>
      </c>
      <c r="DL193" s="38">
        <f t="shared" si="697"/>
        <v>7279.8029556650254</v>
      </c>
      <c r="DM193" s="39">
        <v>5.0000000000000001E-3</v>
      </c>
      <c r="DN193" s="11">
        <v>2.37</v>
      </c>
      <c r="DO193" s="38">
        <f t="shared" ref="DO193" si="704">DN193/DM193*1000</f>
        <v>474000</v>
      </c>
      <c r="DP193" s="39">
        <v>0</v>
      </c>
      <c r="DQ193" s="11">
        <v>0</v>
      </c>
      <c r="DR193" s="38">
        <v>0</v>
      </c>
      <c r="DS193" s="17">
        <f t="shared" si="698"/>
        <v>47.0839</v>
      </c>
      <c r="DT193" s="14">
        <f t="shared" si="699"/>
        <v>942.09199999999987</v>
      </c>
    </row>
    <row r="194" spans="1:124" x14ac:dyDescent="0.3">
      <c r="A194" s="48">
        <v>2018</v>
      </c>
      <c r="B194" s="49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0</v>
      </c>
      <c r="M194" s="11">
        <v>0</v>
      </c>
      <c r="N194" s="38">
        <v>0</v>
      </c>
      <c r="O194" s="39">
        <v>0</v>
      </c>
      <c r="P194" s="11">
        <v>0</v>
      </c>
      <c r="Q194" s="38">
        <v>0</v>
      </c>
      <c r="R194" s="39">
        <v>0</v>
      </c>
      <c r="S194" s="11">
        <v>0</v>
      </c>
      <c r="T194" s="38">
        <v>0</v>
      </c>
      <c r="U194" s="39">
        <v>12.3</v>
      </c>
      <c r="V194" s="11">
        <v>50.143999999999998</v>
      </c>
      <c r="W194" s="38">
        <f t="shared" si="690"/>
        <v>4076.7479674796741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v>0</v>
      </c>
      <c r="AD194" s="39">
        <v>0</v>
      </c>
      <c r="AE194" s="11">
        <v>0</v>
      </c>
      <c r="AF194" s="38">
        <v>0</v>
      </c>
      <c r="AG194" s="39">
        <v>0.4032</v>
      </c>
      <c r="AH194" s="11">
        <v>7.3369999999999997</v>
      </c>
      <c r="AI194" s="38">
        <f t="shared" si="691"/>
        <v>18196.924603174601</v>
      </c>
      <c r="AJ194" s="39">
        <v>0</v>
      </c>
      <c r="AK194" s="11">
        <v>0</v>
      </c>
      <c r="AL194" s="38">
        <v>0</v>
      </c>
      <c r="AM194" s="39">
        <v>0.6</v>
      </c>
      <c r="AN194" s="11">
        <v>10.863</v>
      </c>
      <c r="AO194" s="38">
        <f t="shared" si="700"/>
        <v>18105</v>
      </c>
      <c r="AP194" s="39">
        <v>16.371459999999999</v>
      </c>
      <c r="AQ194" s="11">
        <v>544.01</v>
      </c>
      <c r="AR194" s="38">
        <f t="shared" si="692"/>
        <v>33229.168320968318</v>
      </c>
      <c r="AS194" s="39">
        <v>0</v>
      </c>
      <c r="AT194" s="11">
        <v>0</v>
      </c>
      <c r="AU194" s="38">
        <v>0</v>
      </c>
      <c r="AV194" s="39">
        <v>0</v>
      </c>
      <c r="AW194" s="11">
        <v>0</v>
      </c>
      <c r="AX194" s="38">
        <v>0</v>
      </c>
      <c r="AY194" s="39">
        <v>0</v>
      </c>
      <c r="AZ194" s="11">
        <v>0</v>
      </c>
      <c r="BA194" s="38">
        <v>0</v>
      </c>
      <c r="BB194" s="39">
        <v>0</v>
      </c>
      <c r="BC194" s="11">
        <v>0</v>
      </c>
      <c r="BD194" s="38">
        <v>0</v>
      </c>
      <c r="BE194" s="39">
        <v>5.2000000000000006E-4</v>
      </c>
      <c r="BF194" s="11">
        <v>6.4000000000000001E-2</v>
      </c>
      <c r="BG194" s="38">
        <f t="shared" ref="BG194:BG196" si="705">BF194/BE194*1000</f>
        <v>123076.92307692306</v>
      </c>
      <c r="BH194" s="39">
        <v>0</v>
      </c>
      <c r="BI194" s="11">
        <v>0</v>
      </c>
      <c r="BJ194" s="38">
        <v>0</v>
      </c>
      <c r="BK194" s="39">
        <v>11.392430000000001</v>
      </c>
      <c r="BL194" s="11">
        <v>213.62200000000001</v>
      </c>
      <c r="BM194" s="38">
        <f t="shared" si="694"/>
        <v>18751.223400099891</v>
      </c>
      <c r="BN194" s="39">
        <v>0</v>
      </c>
      <c r="BO194" s="11">
        <v>0</v>
      </c>
      <c r="BP194" s="38">
        <v>0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8.0799999999999997E-2</v>
      </c>
      <c r="BX194" s="11">
        <v>2.6579999999999999</v>
      </c>
      <c r="BY194" s="38">
        <f t="shared" ref="BY194" si="706">BX194/BW194*1000</f>
        <v>32896.039603960395</v>
      </c>
      <c r="BZ194" s="39">
        <v>0</v>
      </c>
      <c r="CA194" s="11">
        <v>0</v>
      </c>
      <c r="CB194" s="38">
        <v>0</v>
      </c>
      <c r="CC194" s="39">
        <v>0</v>
      </c>
      <c r="CD194" s="11">
        <v>0</v>
      </c>
      <c r="CE194" s="38">
        <v>0</v>
      </c>
      <c r="CF194" s="39">
        <v>0</v>
      </c>
      <c r="CG194" s="11">
        <v>0</v>
      </c>
      <c r="CH194" s="38">
        <v>0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6.1137499999999996</v>
      </c>
      <c r="CS194" s="11">
        <v>357.94600000000003</v>
      </c>
      <c r="CT194" s="38">
        <f>CS194/CR194*1000</f>
        <v>58547.699856879997</v>
      </c>
      <c r="CU194" s="39">
        <v>0</v>
      </c>
      <c r="CV194" s="11">
        <v>0</v>
      </c>
      <c r="CW194" s="38">
        <v>0</v>
      </c>
      <c r="CX194" s="39">
        <v>0.41399999999999998</v>
      </c>
      <c r="CY194" s="11">
        <v>0.59299999999999997</v>
      </c>
      <c r="CZ194" s="38">
        <f t="shared" si="695"/>
        <v>1432.3671497584539</v>
      </c>
      <c r="DA194" s="39">
        <v>1.70096</v>
      </c>
      <c r="DB194" s="11">
        <v>31.597999999999999</v>
      </c>
      <c r="DC194" s="38">
        <f t="shared" si="696"/>
        <v>18576.568526008843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3.04</v>
      </c>
      <c r="DK194" s="11">
        <v>25.198</v>
      </c>
      <c r="DL194" s="38">
        <f t="shared" si="697"/>
        <v>8288.8157894736851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17">
        <f>C194+F194+I194+L194+O194+R194+U194+AD194+AG194+AJ194+AM194+AP194+AS194+AV194+AY194+BB194+BE194+BK194+BN194+BQ194+BT194+BW194+BZ194+CC194+CF194+CI194+CO194+CR194+CU194+CX194+DA194+DD194+DG194+DJ194+DP194</f>
        <v>52.417120000000011</v>
      </c>
      <c r="DT194" s="14">
        <f>D194+G194+J194+M194+P194+S194+V194+AE194+AH194+AK194+AN194+AQ194+AT194+AW194+AZ194+BC194+BF194+BL194+BO194+BR194+BU194+BX194+CA194+CD194+CG194+CJ194+CP194+CS194+CV194+CY194+DB194+DE194+DH194+DK194+DQ194</f>
        <v>1244.0330000000001</v>
      </c>
    </row>
    <row r="195" spans="1:124" x14ac:dyDescent="0.3">
      <c r="A195" s="48">
        <v>2018</v>
      </c>
      <c r="B195" s="49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0</v>
      </c>
      <c r="M195" s="11">
        <v>0</v>
      </c>
      <c r="N195" s="38">
        <v>0</v>
      </c>
      <c r="O195" s="39">
        <v>0</v>
      </c>
      <c r="P195" s="11">
        <v>0</v>
      </c>
      <c r="Q195" s="38">
        <v>0</v>
      </c>
      <c r="R195" s="39">
        <v>0</v>
      </c>
      <c r="S195" s="11">
        <v>0</v>
      </c>
      <c r="T195" s="38">
        <v>0</v>
      </c>
      <c r="U195" s="39">
        <v>2.95</v>
      </c>
      <c r="V195" s="11">
        <v>29.928999999999998</v>
      </c>
      <c r="W195" s="38">
        <f t="shared" si="690"/>
        <v>10145.423728813557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0</v>
      </c>
      <c r="AK195" s="11">
        <v>0</v>
      </c>
      <c r="AL195" s="38">
        <v>0</v>
      </c>
      <c r="AM195" s="39">
        <v>0</v>
      </c>
      <c r="AN195" s="11">
        <v>0</v>
      </c>
      <c r="AO195" s="38">
        <v>0</v>
      </c>
      <c r="AP195" s="39">
        <v>26.229179999999999</v>
      </c>
      <c r="AQ195" s="11">
        <v>779.41499999999996</v>
      </c>
      <c r="AR195" s="38">
        <f t="shared" si="692"/>
        <v>29715.568691053246</v>
      </c>
      <c r="AS195" s="39">
        <v>2.7976900000000002</v>
      </c>
      <c r="AT195" s="11">
        <v>15.992000000000001</v>
      </c>
      <c r="AU195" s="38">
        <f t="shared" si="693"/>
        <v>5716.1443905507758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0.09</v>
      </c>
      <c r="BC195" s="11">
        <v>3.6269999999999998</v>
      </c>
      <c r="BD195" s="38">
        <f t="shared" si="702"/>
        <v>40300</v>
      </c>
      <c r="BE195" s="39">
        <v>0</v>
      </c>
      <c r="BF195" s="11">
        <v>0</v>
      </c>
      <c r="BG195" s="38">
        <v>0</v>
      </c>
      <c r="BH195" s="39">
        <v>0</v>
      </c>
      <c r="BI195" s="11">
        <v>0</v>
      </c>
      <c r="BJ195" s="38">
        <v>0</v>
      </c>
      <c r="BK195" s="39">
        <v>13.1</v>
      </c>
      <c r="BL195" s="11">
        <v>336.07299999999998</v>
      </c>
      <c r="BM195" s="38">
        <f t="shared" si="694"/>
        <v>25654.427480916031</v>
      </c>
      <c r="BN195" s="39">
        <v>0</v>
      </c>
      <c r="BO195" s="11">
        <v>0</v>
      </c>
      <c r="BP195" s="38">
        <v>0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v>0</v>
      </c>
      <c r="CC195" s="39">
        <v>0</v>
      </c>
      <c r="CD195" s="11">
        <v>0</v>
      </c>
      <c r="CE195" s="38">
        <v>0</v>
      </c>
      <c r="CF195" s="39">
        <v>0</v>
      </c>
      <c r="CG195" s="11">
        <v>0</v>
      </c>
      <c r="CH195" s="38">
        <v>0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</v>
      </c>
      <c r="CS195" s="11">
        <v>0</v>
      </c>
      <c r="CT195" s="38">
        <v>0</v>
      </c>
      <c r="CU195" s="39">
        <v>0</v>
      </c>
      <c r="CV195" s="11">
        <v>0</v>
      </c>
      <c r="CW195" s="38">
        <v>0</v>
      </c>
      <c r="CX195" s="39">
        <v>1.6687700000000001</v>
      </c>
      <c r="CY195" s="11">
        <v>6.6269999999999998</v>
      </c>
      <c r="CZ195" s="38">
        <f t="shared" si="695"/>
        <v>3971.1883602893145</v>
      </c>
      <c r="DA195" s="39">
        <v>0</v>
      </c>
      <c r="DB195" s="11">
        <v>0</v>
      </c>
      <c r="DC195" s="38"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3</v>
      </c>
      <c r="DK195" s="11">
        <v>46.911999999999999</v>
      </c>
      <c r="DL195" s="38">
        <f t="shared" si="697"/>
        <v>15637.333333333332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17">
        <f t="shared" ref="DS195:DS200" si="707">C195+F195+I195+L195+O195+R195+U195+AD195+AG195+AJ195+AM195+AP195+AS195+AV195+AY195+BB195+BE195+BK195+BN195+BQ195+BT195+BW195+BZ195+CC195+CF195+CI195+CO195+CR195+CU195+CX195+DA195+DD195+DG195+DJ195+DP195</f>
        <v>49.835640000000005</v>
      </c>
      <c r="DT195" s="14">
        <f t="shared" ref="DT195:DT200" si="708">D195+G195+J195+M195+P195+S195+V195+AE195+AH195+AK195+AN195+AQ195+AT195+AW195+AZ195+BC195+BF195+BL195+BO195+BR195+BU195+BX195+CA195+CD195+CG195+CJ195+CP195+CS195+CV195+CY195+DB195+DE195+DH195+DK195+DQ195</f>
        <v>1218.5749999999998</v>
      </c>
    </row>
    <row r="196" spans="1:124" x14ac:dyDescent="0.3">
      <c r="A196" s="48">
        <v>2018</v>
      </c>
      <c r="B196" s="49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0</v>
      </c>
      <c r="M196" s="11">
        <v>0</v>
      </c>
      <c r="N196" s="38">
        <v>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7.9416099999999998</v>
      </c>
      <c r="V196" s="11">
        <v>94.938999999999993</v>
      </c>
      <c r="W196" s="38">
        <f t="shared" si="690"/>
        <v>11954.628847299224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0</v>
      </c>
      <c r="AK196" s="11">
        <v>0</v>
      </c>
      <c r="AL196" s="38">
        <v>0</v>
      </c>
      <c r="AM196" s="39">
        <v>14.444840000000001</v>
      </c>
      <c r="AN196" s="11">
        <v>154.49700000000001</v>
      </c>
      <c r="AO196" s="38">
        <f t="shared" si="700"/>
        <v>10695.653257495411</v>
      </c>
      <c r="AP196" s="39">
        <v>31.264710000000001</v>
      </c>
      <c r="AQ196" s="11">
        <v>1039.5740000000001</v>
      </c>
      <c r="AR196" s="38">
        <f t="shared" si="692"/>
        <v>33250.716222859577</v>
      </c>
      <c r="AS196" s="39">
        <v>0.52</v>
      </c>
      <c r="AT196" s="11">
        <v>13.073</v>
      </c>
      <c r="AU196" s="38">
        <f t="shared" si="693"/>
        <v>25140.384615384617</v>
      </c>
      <c r="AV196" s="39">
        <v>0</v>
      </c>
      <c r="AW196" s="11">
        <v>0</v>
      </c>
      <c r="AX196" s="38">
        <v>0</v>
      </c>
      <c r="AY196" s="39">
        <v>0</v>
      </c>
      <c r="AZ196" s="11">
        <v>0</v>
      </c>
      <c r="BA196" s="38">
        <v>0</v>
      </c>
      <c r="BB196" s="39">
        <v>0</v>
      </c>
      <c r="BC196" s="11">
        <v>0</v>
      </c>
      <c r="BD196" s="38">
        <v>0</v>
      </c>
      <c r="BE196" s="39">
        <v>1E-3</v>
      </c>
      <c r="BF196" s="11">
        <v>1.2999999999999999E-2</v>
      </c>
      <c r="BG196" s="38">
        <f t="shared" si="705"/>
        <v>13000</v>
      </c>
      <c r="BH196" s="39">
        <v>0</v>
      </c>
      <c r="BI196" s="11">
        <v>0</v>
      </c>
      <c r="BJ196" s="38">
        <v>0</v>
      </c>
      <c r="BK196" s="39">
        <v>8.1056100000000004</v>
      </c>
      <c r="BL196" s="11">
        <v>160.495</v>
      </c>
      <c r="BM196" s="38">
        <f t="shared" si="694"/>
        <v>19800.48386241134</v>
      </c>
      <c r="BN196" s="39">
        <v>0</v>
      </c>
      <c r="BO196" s="11">
        <v>0</v>
      </c>
      <c r="BP196" s="38">
        <v>0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8.8999999999999996E-2</v>
      </c>
      <c r="CA196" s="11">
        <v>0.19</v>
      </c>
      <c r="CB196" s="38">
        <f t="shared" ref="CB196" si="709">CA196/BZ196*1000</f>
        <v>2134.8314606741578</v>
      </c>
      <c r="CC196" s="39">
        <v>0</v>
      </c>
      <c r="CD196" s="11">
        <v>0</v>
      </c>
      <c r="CE196" s="38">
        <v>0</v>
      </c>
      <c r="CF196" s="39">
        <v>0</v>
      </c>
      <c r="CG196" s="11">
        <v>0</v>
      </c>
      <c r="CH196" s="38">
        <v>0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0</v>
      </c>
      <c r="CP196" s="11">
        <v>0</v>
      </c>
      <c r="CQ196" s="38">
        <v>0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3.3140000000000003E-2</v>
      </c>
      <c r="CY196" s="11">
        <v>0.26200000000000001</v>
      </c>
      <c r="CZ196" s="38">
        <f t="shared" si="695"/>
        <v>7905.8539529269756</v>
      </c>
      <c r="DA196" s="39">
        <v>3.94</v>
      </c>
      <c r="DB196" s="11">
        <v>112.718</v>
      </c>
      <c r="DC196" s="38">
        <f t="shared" ref="DC196" si="710">DB196/DA196*1000</f>
        <v>28608.629441624365</v>
      </c>
      <c r="DD196" s="39">
        <v>0</v>
      </c>
      <c r="DE196" s="11">
        <v>0</v>
      </c>
      <c r="DF196" s="38">
        <v>0</v>
      </c>
      <c r="DG196" s="39">
        <v>0</v>
      </c>
      <c r="DH196" s="11">
        <v>0</v>
      </c>
      <c r="DI196" s="38">
        <v>0</v>
      </c>
      <c r="DJ196" s="39">
        <v>12.2</v>
      </c>
      <c r="DK196" s="11">
        <v>188.559</v>
      </c>
      <c r="DL196" s="38">
        <f t="shared" ref="DL196" si="711">DK196/DJ196*1000</f>
        <v>15455.655737704919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17">
        <f t="shared" si="707"/>
        <v>78.539910000000006</v>
      </c>
      <c r="DT196" s="14">
        <f t="shared" si="708"/>
        <v>1764.32</v>
      </c>
    </row>
    <row r="197" spans="1:124" x14ac:dyDescent="0.3">
      <c r="A197" s="48">
        <v>2018</v>
      </c>
      <c r="B197" s="49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0</v>
      </c>
      <c r="P197" s="11">
        <v>0</v>
      </c>
      <c r="Q197" s="38">
        <v>0</v>
      </c>
      <c r="R197" s="39">
        <v>0</v>
      </c>
      <c r="S197" s="11">
        <v>0</v>
      </c>
      <c r="T197" s="38">
        <v>0</v>
      </c>
      <c r="U197" s="39">
        <v>6.05</v>
      </c>
      <c r="V197" s="11">
        <v>88.927000000000007</v>
      </c>
      <c r="W197" s="38">
        <f t="shared" si="690"/>
        <v>14698.677685950415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v>0</v>
      </c>
      <c r="AD197" s="39">
        <v>0</v>
      </c>
      <c r="AE197" s="11">
        <v>0</v>
      </c>
      <c r="AF197" s="38">
        <v>0</v>
      </c>
      <c r="AG197" s="39">
        <v>0.70079999999999998</v>
      </c>
      <c r="AH197" s="11">
        <v>23.114000000000001</v>
      </c>
      <c r="AI197" s="38">
        <f t="shared" si="691"/>
        <v>32982.305936073062</v>
      </c>
      <c r="AJ197" s="39">
        <v>0</v>
      </c>
      <c r="AK197" s="11">
        <v>0</v>
      </c>
      <c r="AL197" s="38">
        <v>0</v>
      </c>
      <c r="AM197" s="39">
        <v>0</v>
      </c>
      <c r="AN197" s="11">
        <v>0</v>
      </c>
      <c r="AO197" s="38">
        <v>0</v>
      </c>
      <c r="AP197" s="39">
        <v>22.48612</v>
      </c>
      <c r="AQ197" s="11">
        <v>702.44100000000003</v>
      </c>
      <c r="AR197" s="38">
        <f t="shared" si="692"/>
        <v>31238.870912367274</v>
      </c>
      <c r="AS197" s="39">
        <v>2.7641999999999998</v>
      </c>
      <c r="AT197" s="11">
        <v>15.971</v>
      </c>
      <c r="AU197" s="38">
        <f t="shared" si="693"/>
        <v>5777.8018956660162</v>
      </c>
      <c r="AV197" s="39">
        <v>0</v>
      </c>
      <c r="AW197" s="11">
        <v>0</v>
      </c>
      <c r="AX197" s="38">
        <v>0</v>
      </c>
      <c r="AY197" s="39">
        <v>0</v>
      </c>
      <c r="AZ197" s="11">
        <v>0</v>
      </c>
      <c r="BA197" s="38">
        <v>0</v>
      </c>
      <c r="BB197" s="39">
        <v>0</v>
      </c>
      <c r="BC197" s="11">
        <v>0</v>
      </c>
      <c r="BD197" s="38">
        <v>0</v>
      </c>
      <c r="BE197" s="39">
        <v>0</v>
      </c>
      <c r="BF197" s="11">
        <v>0</v>
      </c>
      <c r="BG197" s="38">
        <v>0</v>
      </c>
      <c r="BH197" s="39">
        <v>0</v>
      </c>
      <c r="BI197" s="11">
        <v>0</v>
      </c>
      <c r="BJ197" s="38">
        <v>0</v>
      </c>
      <c r="BK197" s="39">
        <v>4.5</v>
      </c>
      <c r="BL197" s="11">
        <v>170.16</v>
      </c>
      <c r="BM197" s="38">
        <f t="shared" si="694"/>
        <v>37813.333333333336</v>
      </c>
      <c r="BN197" s="39">
        <v>0</v>
      </c>
      <c r="BO197" s="11">
        <v>0</v>
      </c>
      <c r="BP197" s="38">
        <v>0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v>0</v>
      </c>
      <c r="CC197" s="39">
        <v>0</v>
      </c>
      <c r="CD197" s="11">
        <v>0</v>
      </c>
      <c r="CE197" s="38">
        <v>0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1.7600000000000001E-2</v>
      </c>
      <c r="CY197" s="11">
        <v>0.129</v>
      </c>
      <c r="CZ197" s="38">
        <f t="shared" si="695"/>
        <v>7329.545454545454</v>
      </c>
      <c r="DA197" s="39">
        <v>6.6311</v>
      </c>
      <c r="DB197" s="11">
        <v>200.065</v>
      </c>
      <c r="DC197" s="38">
        <f t="shared" si="696"/>
        <v>30170.710741807543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9.1125000000000007</v>
      </c>
      <c r="DK197" s="11">
        <v>122.636</v>
      </c>
      <c r="DL197" s="38">
        <f t="shared" si="697"/>
        <v>13457.997256515773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17">
        <f t="shared" si="707"/>
        <v>52.262320000000003</v>
      </c>
      <c r="DT197" s="14">
        <f t="shared" si="708"/>
        <v>1323.443</v>
      </c>
    </row>
    <row r="198" spans="1:124" x14ac:dyDescent="0.3">
      <c r="A198" s="48">
        <v>2018</v>
      </c>
      <c r="B198" s="49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</v>
      </c>
      <c r="M198" s="11">
        <v>0</v>
      </c>
      <c r="N198" s="38">
        <v>0</v>
      </c>
      <c r="O198" s="39">
        <v>0</v>
      </c>
      <c r="P198" s="11">
        <v>0</v>
      </c>
      <c r="Q198" s="38">
        <v>0</v>
      </c>
      <c r="R198" s="39">
        <v>0</v>
      </c>
      <c r="S198" s="11">
        <v>0</v>
      </c>
      <c r="T198" s="38">
        <v>0</v>
      </c>
      <c r="U198" s="39">
        <v>9.7480200000000004</v>
      </c>
      <c r="V198" s="11">
        <v>160.62700000000001</v>
      </c>
      <c r="W198" s="38">
        <f t="shared" si="690"/>
        <v>16477.910385904011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0</v>
      </c>
      <c r="AK198" s="11">
        <v>0</v>
      </c>
      <c r="AL198" s="38">
        <v>0</v>
      </c>
      <c r="AM198" s="39">
        <v>7.2</v>
      </c>
      <c r="AN198" s="11">
        <v>92.468999999999994</v>
      </c>
      <c r="AO198" s="38">
        <f t="shared" si="700"/>
        <v>12842.916666666666</v>
      </c>
      <c r="AP198" s="39">
        <v>5.7247700000000004</v>
      </c>
      <c r="AQ198" s="11">
        <v>167.39699999999999</v>
      </c>
      <c r="AR198" s="38">
        <f t="shared" si="692"/>
        <v>29240.82539560541</v>
      </c>
      <c r="AS198" s="39">
        <v>0</v>
      </c>
      <c r="AT198" s="11">
        <v>0</v>
      </c>
      <c r="AU198" s="38">
        <v>0</v>
      </c>
      <c r="AV198" s="39">
        <v>0</v>
      </c>
      <c r="AW198" s="11">
        <v>0</v>
      </c>
      <c r="AX198" s="38">
        <v>0</v>
      </c>
      <c r="AY198" s="39">
        <v>0</v>
      </c>
      <c r="AZ198" s="11">
        <v>0</v>
      </c>
      <c r="BA198" s="38">
        <v>0</v>
      </c>
      <c r="BB198" s="39">
        <v>0</v>
      </c>
      <c r="BC198" s="11">
        <v>0</v>
      </c>
      <c r="BD198" s="38">
        <v>0</v>
      </c>
      <c r="BE198" s="39">
        <v>0</v>
      </c>
      <c r="BF198" s="11">
        <v>0</v>
      </c>
      <c r="BG198" s="38">
        <v>0</v>
      </c>
      <c r="BH198" s="39">
        <v>0</v>
      </c>
      <c r="BI198" s="11">
        <v>0</v>
      </c>
      <c r="BJ198" s="38">
        <v>0</v>
      </c>
      <c r="BK198" s="39">
        <v>18.775269999999999</v>
      </c>
      <c r="BL198" s="11">
        <v>511.94299999999998</v>
      </c>
      <c r="BM198" s="38">
        <f t="shared" si="694"/>
        <v>27266.878186039401</v>
      </c>
      <c r="BN198" s="39">
        <v>0</v>
      </c>
      <c r="BO198" s="11">
        <v>0</v>
      </c>
      <c r="BP198" s="38">
        <v>0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v>0</v>
      </c>
      <c r="CC198" s="39">
        <v>0</v>
      </c>
      <c r="CD198" s="11">
        <v>0</v>
      </c>
      <c r="CE198" s="38">
        <v>0</v>
      </c>
      <c r="CF198" s="39">
        <v>0</v>
      </c>
      <c r="CG198" s="11">
        <v>0</v>
      </c>
      <c r="CH198" s="38">
        <v>0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0</v>
      </c>
      <c r="CS198" s="11">
        <v>0</v>
      </c>
      <c r="CT198" s="38">
        <v>0</v>
      </c>
      <c r="CU198" s="39">
        <v>0</v>
      </c>
      <c r="CV198" s="11">
        <v>0</v>
      </c>
      <c r="CW198" s="38">
        <v>0</v>
      </c>
      <c r="CX198" s="39">
        <v>0.152</v>
      </c>
      <c r="CY198" s="11">
        <v>0.50700000000000001</v>
      </c>
      <c r="CZ198" s="38">
        <f t="shared" si="695"/>
        <v>3335.5263157894738</v>
      </c>
      <c r="DA198" s="39">
        <v>0.15140000000000001</v>
      </c>
      <c r="DB198" s="11">
        <v>2.593</v>
      </c>
      <c r="DC198" s="38">
        <f t="shared" si="696"/>
        <v>17126.816380449138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1</v>
      </c>
      <c r="DK198" s="11">
        <v>16.902000000000001</v>
      </c>
      <c r="DL198" s="38">
        <f t="shared" si="697"/>
        <v>16902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17">
        <f t="shared" si="707"/>
        <v>42.751460000000002</v>
      </c>
      <c r="DT198" s="14">
        <f t="shared" si="708"/>
        <v>952.43799999999987</v>
      </c>
    </row>
    <row r="199" spans="1:124" x14ac:dyDescent="0.3">
      <c r="A199" s="48">
        <v>2018</v>
      </c>
      <c r="B199" s="49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0</v>
      </c>
      <c r="M199" s="11">
        <v>0</v>
      </c>
      <c r="N199" s="38">
        <v>0</v>
      </c>
      <c r="O199" s="39">
        <v>0</v>
      </c>
      <c r="P199" s="11">
        <v>0</v>
      </c>
      <c r="Q199" s="38">
        <v>0</v>
      </c>
      <c r="R199" s="39">
        <v>0</v>
      </c>
      <c r="S199" s="11">
        <v>0</v>
      </c>
      <c r="T199" s="38">
        <v>0</v>
      </c>
      <c r="U199" s="39">
        <v>11.19173</v>
      </c>
      <c r="V199" s="11">
        <v>245.34399999999999</v>
      </c>
      <c r="W199" s="38">
        <f t="shared" si="690"/>
        <v>21921.901261020412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0</v>
      </c>
      <c r="AK199" s="11">
        <v>0</v>
      </c>
      <c r="AL199" s="38">
        <v>0</v>
      </c>
      <c r="AM199" s="39">
        <v>30.24</v>
      </c>
      <c r="AN199" s="11">
        <v>327.57900000000001</v>
      </c>
      <c r="AO199" s="38">
        <f t="shared" si="700"/>
        <v>10832.638888888889</v>
      </c>
      <c r="AP199" s="39">
        <v>0</v>
      </c>
      <c r="AQ199" s="11">
        <v>0</v>
      </c>
      <c r="AR199" s="38"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0</v>
      </c>
      <c r="BC199" s="11">
        <v>0</v>
      </c>
      <c r="BD199" s="38">
        <v>0</v>
      </c>
      <c r="BE199" s="39">
        <v>0</v>
      </c>
      <c r="BF199" s="11">
        <v>0</v>
      </c>
      <c r="BG199" s="38">
        <v>0</v>
      </c>
      <c r="BH199" s="39">
        <v>0</v>
      </c>
      <c r="BI199" s="11">
        <v>0</v>
      </c>
      <c r="BJ199" s="38">
        <v>0</v>
      </c>
      <c r="BK199" s="39">
        <v>10.035</v>
      </c>
      <c r="BL199" s="11">
        <v>342.71100000000001</v>
      </c>
      <c r="BM199" s="38">
        <f t="shared" si="694"/>
        <v>34151.569506726461</v>
      </c>
      <c r="BN199" s="39">
        <v>0</v>
      </c>
      <c r="BO199" s="11">
        <v>0</v>
      </c>
      <c r="BP199" s="38">
        <v>0</v>
      </c>
      <c r="BQ199" s="39">
        <v>0</v>
      </c>
      <c r="BR199" s="11">
        <v>0</v>
      </c>
      <c r="BS199" s="38">
        <v>0</v>
      </c>
      <c r="BT199" s="39">
        <v>0</v>
      </c>
      <c r="BU199" s="11">
        <v>0</v>
      </c>
      <c r="BV199" s="38">
        <v>0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v>0</v>
      </c>
      <c r="CC199" s="39">
        <v>0</v>
      </c>
      <c r="CD199" s="11">
        <v>0</v>
      </c>
      <c r="CE199" s="38">
        <v>0</v>
      </c>
      <c r="CF199" s="39">
        <v>0</v>
      </c>
      <c r="CG199" s="11">
        <v>0</v>
      </c>
      <c r="CH199" s="38">
        <v>0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2.4300000000000002</v>
      </c>
      <c r="CY199" s="11">
        <v>10.186999999999999</v>
      </c>
      <c r="CZ199" s="38">
        <f t="shared" si="695"/>
        <v>4192.1810699588477</v>
      </c>
      <c r="DA199" s="39">
        <v>0.8</v>
      </c>
      <c r="DB199" s="11">
        <v>20.212</v>
      </c>
      <c r="DC199" s="38">
        <f t="shared" si="696"/>
        <v>25264.999999999996</v>
      </c>
      <c r="DD199" s="39">
        <v>0</v>
      </c>
      <c r="DE199" s="11">
        <v>0</v>
      </c>
      <c r="DF199" s="38">
        <v>0</v>
      </c>
      <c r="DG199" s="39">
        <v>0</v>
      </c>
      <c r="DH199" s="11">
        <v>0</v>
      </c>
      <c r="DI199" s="38">
        <v>0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17">
        <f t="shared" si="707"/>
        <v>54.696729999999995</v>
      </c>
      <c r="DT199" s="14">
        <f t="shared" si="708"/>
        <v>946.03300000000002</v>
      </c>
    </row>
    <row r="200" spans="1:124" ht="15" thickBot="1" x14ac:dyDescent="0.35">
      <c r="A200" s="50"/>
      <c r="B200" s="51" t="s">
        <v>17</v>
      </c>
      <c r="C200" s="40">
        <f t="shared" ref="C200:D200" si="712">SUM(C188:C199)</f>
        <v>0</v>
      </c>
      <c r="D200" s="32">
        <f t="shared" si="712"/>
        <v>0</v>
      </c>
      <c r="E200" s="41"/>
      <c r="F200" s="40">
        <f t="shared" ref="F200:G200" si="713">SUM(F188:F199)</f>
        <v>0</v>
      </c>
      <c r="G200" s="32">
        <f t="shared" si="713"/>
        <v>0</v>
      </c>
      <c r="H200" s="41"/>
      <c r="I200" s="40">
        <f t="shared" ref="I200:J200" si="714">SUM(I188:I199)</f>
        <v>0</v>
      </c>
      <c r="J200" s="32">
        <f t="shared" si="714"/>
        <v>0</v>
      </c>
      <c r="K200" s="41"/>
      <c r="L200" s="40">
        <f t="shared" ref="L200:M200" si="715">SUM(L188:L199)</f>
        <v>0</v>
      </c>
      <c r="M200" s="32">
        <f t="shared" si="715"/>
        <v>0</v>
      </c>
      <c r="N200" s="41"/>
      <c r="O200" s="40">
        <f t="shared" ref="O200:P200" si="716">SUM(O188:O199)</f>
        <v>0</v>
      </c>
      <c r="P200" s="32">
        <f t="shared" si="716"/>
        <v>0</v>
      </c>
      <c r="Q200" s="41"/>
      <c r="R200" s="40">
        <f t="shared" ref="R200:S200" si="717">SUM(R188:R199)</f>
        <v>0</v>
      </c>
      <c r="S200" s="32">
        <f t="shared" si="717"/>
        <v>0</v>
      </c>
      <c r="T200" s="41"/>
      <c r="U200" s="40">
        <f t="shared" ref="U200:V200" si="718">SUM(U188:U199)</f>
        <v>89.310360000000003</v>
      </c>
      <c r="V200" s="32">
        <f t="shared" si="718"/>
        <v>1083.519</v>
      </c>
      <c r="W200" s="41"/>
      <c r="X200" s="40">
        <f t="shared" ref="X200:Y200" si="719">SUM(X188:X199)</f>
        <v>0</v>
      </c>
      <c r="Y200" s="32">
        <f t="shared" si="719"/>
        <v>0</v>
      </c>
      <c r="Z200" s="41"/>
      <c r="AA200" s="40">
        <f t="shared" ref="AA200:AB200" si="720">SUM(AA188:AA199)</f>
        <v>0</v>
      </c>
      <c r="AB200" s="32">
        <f t="shared" si="720"/>
        <v>0</v>
      </c>
      <c r="AC200" s="41"/>
      <c r="AD200" s="40">
        <f t="shared" ref="AD200:AE200" si="721">SUM(AD188:AD199)</f>
        <v>0</v>
      </c>
      <c r="AE200" s="32">
        <f t="shared" si="721"/>
        <v>0</v>
      </c>
      <c r="AF200" s="41"/>
      <c r="AG200" s="40">
        <f t="shared" ref="AG200:AH200" si="722">SUM(AG188:AG199)</f>
        <v>5.3424000000000005</v>
      </c>
      <c r="AH200" s="32">
        <f t="shared" si="722"/>
        <v>121.43300000000001</v>
      </c>
      <c r="AI200" s="41"/>
      <c r="AJ200" s="40">
        <f t="shared" ref="AJ200:AK200" si="723">SUM(AJ188:AJ199)</f>
        <v>1</v>
      </c>
      <c r="AK200" s="32">
        <f t="shared" si="723"/>
        <v>7.09</v>
      </c>
      <c r="AL200" s="41"/>
      <c r="AM200" s="40">
        <f t="shared" ref="AM200:AN200" si="724">SUM(AM188:AM199)</f>
        <v>93.524839999999998</v>
      </c>
      <c r="AN200" s="32">
        <f t="shared" si="724"/>
        <v>943.68200000000002</v>
      </c>
      <c r="AO200" s="41"/>
      <c r="AP200" s="40">
        <f t="shared" ref="AP200:AQ200" si="725">SUM(AP188:AP199)</f>
        <v>136.68924000000001</v>
      </c>
      <c r="AQ200" s="32">
        <f t="shared" si="725"/>
        <v>4209.26</v>
      </c>
      <c r="AR200" s="41"/>
      <c r="AS200" s="40">
        <f t="shared" ref="AS200:AT200" si="726">SUM(AS188:AS199)</f>
        <v>9.5348900000000008</v>
      </c>
      <c r="AT200" s="32">
        <f t="shared" si="726"/>
        <v>117.166</v>
      </c>
      <c r="AU200" s="41"/>
      <c r="AV200" s="40">
        <f t="shared" ref="AV200:AW200" si="727">SUM(AV188:AV199)</f>
        <v>0</v>
      </c>
      <c r="AW200" s="32">
        <f t="shared" si="727"/>
        <v>0</v>
      </c>
      <c r="AX200" s="41"/>
      <c r="AY200" s="40">
        <f t="shared" ref="AY200:AZ200" si="728">SUM(AY188:AY199)</f>
        <v>0.06</v>
      </c>
      <c r="AZ200" s="32">
        <f t="shared" si="728"/>
        <v>3.25</v>
      </c>
      <c r="BA200" s="41"/>
      <c r="BB200" s="40">
        <f t="shared" ref="BB200:BC200" si="729">SUM(BB188:BB199)</f>
        <v>0.214</v>
      </c>
      <c r="BC200" s="32">
        <f t="shared" si="729"/>
        <v>12.187000000000001</v>
      </c>
      <c r="BD200" s="41"/>
      <c r="BE200" s="40">
        <f t="shared" ref="BE200:BF200" si="730">SUM(BE188:BE199)</f>
        <v>1.5200000000000001E-3</v>
      </c>
      <c r="BF200" s="32">
        <f t="shared" si="730"/>
        <v>7.6999999999999999E-2</v>
      </c>
      <c r="BG200" s="41"/>
      <c r="BH200" s="40">
        <v>0</v>
      </c>
      <c r="BI200" s="32">
        <v>0</v>
      </c>
      <c r="BJ200" s="41"/>
      <c r="BK200" s="40">
        <f t="shared" ref="BK200:BL200" si="731">SUM(BK188:BK199)</f>
        <v>106.04431</v>
      </c>
      <c r="BL200" s="32">
        <f t="shared" si="731"/>
        <v>2747.241</v>
      </c>
      <c r="BM200" s="41"/>
      <c r="BN200" s="40">
        <f t="shared" ref="BN200:BO200" si="732">SUM(BN188:BN199)</f>
        <v>0</v>
      </c>
      <c r="BO200" s="32">
        <f t="shared" si="732"/>
        <v>0</v>
      </c>
      <c r="BP200" s="41"/>
      <c r="BQ200" s="40">
        <f t="shared" ref="BQ200:BR200" si="733">SUM(BQ188:BQ199)</f>
        <v>0</v>
      </c>
      <c r="BR200" s="32">
        <f t="shared" si="733"/>
        <v>0</v>
      </c>
      <c r="BS200" s="41"/>
      <c r="BT200" s="40">
        <f t="shared" ref="BT200:BU200" si="734">SUM(BT188:BT199)</f>
        <v>0</v>
      </c>
      <c r="BU200" s="32">
        <f t="shared" si="734"/>
        <v>0</v>
      </c>
      <c r="BV200" s="41"/>
      <c r="BW200" s="40">
        <f t="shared" ref="BW200:BX200" si="735">SUM(BW188:BW199)</f>
        <v>8.0799999999999997E-2</v>
      </c>
      <c r="BX200" s="32">
        <f t="shared" si="735"/>
        <v>2.6579999999999999</v>
      </c>
      <c r="BY200" s="41"/>
      <c r="BZ200" s="40">
        <f t="shared" ref="BZ200:CA200" si="736">SUM(BZ188:BZ199)</f>
        <v>8.8999999999999996E-2</v>
      </c>
      <c r="CA200" s="32">
        <f t="shared" si="736"/>
        <v>0.19</v>
      </c>
      <c r="CB200" s="41"/>
      <c r="CC200" s="40">
        <f t="shared" ref="CC200:CD200" si="737">SUM(CC188:CC199)</f>
        <v>0</v>
      </c>
      <c r="CD200" s="32">
        <f t="shared" si="737"/>
        <v>0</v>
      </c>
      <c r="CE200" s="41"/>
      <c r="CF200" s="40">
        <f t="shared" ref="CF200:CG200" si="738">SUM(CF188:CF199)</f>
        <v>0</v>
      </c>
      <c r="CG200" s="32">
        <f t="shared" si="738"/>
        <v>0</v>
      </c>
      <c r="CH200" s="41"/>
      <c r="CI200" s="40">
        <f t="shared" ref="CI200:CJ200" si="739">SUM(CI188:CI199)</f>
        <v>0</v>
      </c>
      <c r="CJ200" s="32">
        <f t="shared" si="739"/>
        <v>0</v>
      </c>
      <c r="CK200" s="41"/>
      <c r="CL200" s="40">
        <f t="shared" ref="CL200:CM200" si="740">SUM(CL188:CL199)</f>
        <v>0</v>
      </c>
      <c r="CM200" s="32">
        <f t="shared" si="740"/>
        <v>0</v>
      </c>
      <c r="CN200" s="41"/>
      <c r="CO200" s="40">
        <f t="shared" ref="CO200:CP200" si="741">SUM(CO188:CO199)</f>
        <v>0</v>
      </c>
      <c r="CP200" s="32">
        <f t="shared" si="741"/>
        <v>0</v>
      </c>
      <c r="CQ200" s="41"/>
      <c r="CR200" s="40">
        <f>SUM(CR188:CR199)</f>
        <v>6.1137499999999996</v>
      </c>
      <c r="CS200" s="40">
        <f>SUM(CS188:CS199)</f>
        <v>357.94600000000003</v>
      </c>
      <c r="CT200" s="41"/>
      <c r="CU200" s="40">
        <f t="shared" ref="CU200:CV200" si="742">SUM(CU188:CU199)</f>
        <v>0</v>
      </c>
      <c r="CV200" s="32">
        <f t="shared" si="742"/>
        <v>0</v>
      </c>
      <c r="CW200" s="41"/>
      <c r="CX200" s="40">
        <f>SUM(CX188:CX199)</f>
        <v>11.817509999999997</v>
      </c>
      <c r="CY200" s="32">
        <f t="shared" ref="CY200" si="743">SUM(CY188:CY199)</f>
        <v>51.934999999999995</v>
      </c>
      <c r="CZ200" s="41"/>
      <c r="DA200" s="40">
        <f>SUM(DA188:DA199)</f>
        <v>27.087959999999999</v>
      </c>
      <c r="DB200" s="32">
        <f t="shared" ref="DB200" si="744">SUM(DB188:DB199)</f>
        <v>698.54699999999991</v>
      </c>
      <c r="DC200" s="41"/>
      <c r="DD200" s="40">
        <f t="shared" ref="DD200:DE200" si="745">SUM(DD188:DD199)</f>
        <v>0</v>
      </c>
      <c r="DE200" s="32">
        <f t="shared" si="745"/>
        <v>0</v>
      </c>
      <c r="DF200" s="41"/>
      <c r="DG200" s="40">
        <f t="shared" ref="DG200:DH200" si="746">SUM(DG188:DG199)</f>
        <v>0</v>
      </c>
      <c r="DH200" s="32">
        <f t="shared" si="746"/>
        <v>0</v>
      </c>
      <c r="DI200" s="41"/>
      <c r="DJ200" s="40">
        <f>SUM(DJ188:DJ199)</f>
        <v>41.018500000000003</v>
      </c>
      <c r="DK200" s="32">
        <f t="shared" ref="DK200" si="747">SUM(DK188:DK199)</f>
        <v>559.62300000000005</v>
      </c>
      <c r="DL200" s="41"/>
      <c r="DM200" s="40">
        <f>SUM(DM188:DM199)</f>
        <v>5.0000000000000001E-3</v>
      </c>
      <c r="DN200" s="32">
        <f t="shared" ref="DN200" si="748">SUM(DN188:DN199)</f>
        <v>2.37</v>
      </c>
      <c r="DO200" s="41"/>
      <c r="DP200" s="40">
        <f>SUM(DP188:DP199)</f>
        <v>0</v>
      </c>
      <c r="DQ200" s="32">
        <f t="shared" ref="DQ200" si="749">SUM(DQ188:DQ199)</f>
        <v>0</v>
      </c>
      <c r="DR200" s="41"/>
      <c r="DS200" s="33">
        <f t="shared" si="707"/>
        <v>527.92908</v>
      </c>
      <c r="DT200" s="34">
        <f t="shared" si="708"/>
        <v>10915.804</v>
      </c>
    </row>
    <row r="201" spans="1:124" x14ac:dyDescent="0.3">
      <c r="A201" s="48">
        <v>2019</v>
      </c>
      <c r="B201" s="49" t="s">
        <v>5</v>
      </c>
      <c r="C201" s="39">
        <v>0</v>
      </c>
      <c r="D201" s="11">
        <v>0</v>
      </c>
      <c r="E201" s="38">
        <v>0</v>
      </c>
      <c r="F201" s="39">
        <v>0</v>
      </c>
      <c r="G201" s="11">
        <v>0</v>
      </c>
      <c r="H201" s="38">
        <v>0</v>
      </c>
      <c r="I201" s="39">
        <v>0</v>
      </c>
      <c r="J201" s="11">
        <v>0</v>
      </c>
      <c r="K201" s="38">
        <v>0</v>
      </c>
      <c r="L201" s="39">
        <v>0</v>
      </c>
      <c r="M201" s="11">
        <v>0</v>
      </c>
      <c r="N201" s="38">
        <v>0</v>
      </c>
      <c r="O201" s="39">
        <v>0</v>
      </c>
      <c r="P201" s="11">
        <v>0</v>
      </c>
      <c r="Q201" s="38">
        <v>0</v>
      </c>
      <c r="R201" s="39">
        <v>0</v>
      </c>
      <c r="S201" s="11">
        <v>0</v>
      </c>
      <c r="T201" s="38">
        <v>0</v>
      </c>
      <c r="U201" s="39">
        <v>7.74</v>
      </c>
      <c r="V201" s="11">
        <v>131.06200000000001</v>
      </c>
      <c r="W201" s="38">
        <f t="shared" ref="W201:W212" si="750">V201/U201*1000</f>
        <v>16933.07493540052</v>
      </c>
      <c r="X201" s="39">
        <v>0</v>
      </c>
      <c r="Y201" s="11">
        <v>0</v>
      </c>
      <c r="Z201" s="38">
        <v>0</v>
      </c>
      <c r="AA201" s="39">
        <v>0</v>
      </c>
      <c r="AB201" s="11">
        <v>0</v>
      </c>
      <c r="AC201" s="38">
        <v>0</v>
      </c>
      <c r="AD201" s="39">
        <v>0</v>
      </c>
      <c r="AE201" s="11">
        <v>0</v>
      </c>
      <c r="AF201" s="38">
        <v>0</v>
      </c>
      <c r="AG201" s="39">
        <v>0</v>
      </c>
      <c r="AH201" s="11">
        <v>0</v>
      </c>
      <c r="AI201" s="38">
        <v>0</v>
      </c>
      <c r="AJ201" s="39">
        <v>0</v>
      </c>
      <c r="AK201" s="11">
        <v>0</v>
      </c>
      <c r="AL201" s="38">
        <v>0</v>
      </c>
      <c r="AM201" s="39">
        <v>0</v>
      </c>
      <c r="AN201" s="11">
        <v>0</v>
      </c>
      <c r="AO201" s="38">
        <v>0</v>
      </c>
      <c r="AP201" s="39">
        <v>14.989330000000001</v>
      </c>
      <c r="AQ201" s="11">
        <v>449.02199999999999</v>
      </c>
      <c r="AR201" s="38">
        <f t="shared" ref="AR201:AR204" si="751">AQ201/AP201*1000</f>
        <v>29956.108778711256</v>
      </c>
      <c r="AS201" s="39">
        <v>0</v>
      </c>
      <c r="AT201" s="11">
        <v>0</v>
      </c>
      <c r="AU201" s="38">
        <v>0</v>
      </c>
      <c r="AV201" s="39">
        <v>0</v>
      </c>
      <c r="AW201" s="11">
        <v>0</v>
      </c>
      <c r="AX201" s="38">
        <v>0</v>
      </c>
      <c r="AY201" s="39">
        <v>0</v>
      </c>
      <c r="AZ201" s="11">
        <v>0</v>
      </c>
      <c r="BA201" s="38">
        <v>0</v>
      </c>
      <c r="BB201" s="39">
        <v>0</v>
      </c>
      <c r="BC201" s="11">
        <v>0</v>
      </c>
      <c r="BD201" s="38">
        <v>0</v>
      </c>
      <c r="BE201" s="39">
        <v>0</v>
      </c>
      <c r="BF201" s="11">
        <v>0</v>
      </c>
      <c r="BG201" s="38">
        <v>0</v>
      </c>
      <c r="BH201" s="39">
        <v>0</v>
      </c>
      <c r="BI201" s="11">
        <v>0</v>
      </c>
      <c r="BJ201" s="38">
        <v>0</v>
      </c>
      <c r="BK201" s="39">
        <v>0</v>
      </c>
      <c r="BL201" s="11">
        <v>0</v>
      </c>
      <c r="BM201" s="38">
        <v>0</v>
      </c>
      <c r="BN201" s="39">
        <v>0</v>
      </c>
      <c r="BO201" s="11">
        <v>0</v>
      </c>
      <c r="BP201" s="38">
        <v>0</v>
      </c>
      <c r="BQ201" s="39">
        <v>0</v>
      </c>
      <c r="BR201" s="11">
        <v>0</v>
      </c>
      <c r="BS201" s="38">
        <v>0</v>
      </c>
      <c r="BT201" s="39">
        <v>0</v>
      </c>
      <c r="BU201" s="11">
        <v>0</v>
      </c>
      <c r="BV201" s="38">
        <v>0</v>
      </c>
      <c r="BW201" s="39">
        <v>0</v>
      </c>
      <c r="BX201" s="11">
        <v>0</v>
      </c>
      <c r="BY201" s="38">
        <v>0</v>
      </c>
      <c r="BZ201" s="39">
        <v>0</v>
      </c>
      <c r="CA201" s="11">
        <v>0</v>
      </c>
      <c r="CB201" s="38">
        <v>0</v>
      </c>
      <c r="CC201" s="39">
        <v>0</v>
      </c>
      <c r="CD201" s="11">
        <v>0</v>
      </c>
      <c r="CE201" s="38">
        <v>0</v>
      </c>
      <c r="CF201" s="39">
        <v>0</v>
      </c>
      <c r="CG201" s="11">
        <v>0</v>
      </c>
      <c r="CH201" s="38">
        <v>0</v>
      </c>
      <c r="CI201" s="39">
        <v>0</v>
      </c>
      <c r="CJ201" s="11">
        <v>0</v>
      </c>
      <c r="CK201" s="38">
        <v>0</v>
      </c>
      <c r="CL201" s="39">
        <v>0</v>
      </c>
      <c r="CM201" s="11">
        <v>0</v>
      </c>
      <c r="CN201" s="38">
        <v>0</v>
      </c>
      <c r="CO201" s="39">
        <v>0</v>
      </c>
      <c r="CP201" s="11">
        <v>0</v>
      </c>
      <c r="CQ201" s="38">
        <v>0</v>
      </c>
      <c r="CR201" s="39">
        <v>0</v>
      </c>
      <c r="CS201" s="11">
        <v>0</v>
      </c>
      <c r="CT201" s="38">
        <v>0</v>
      </c>
      <c r="CU201" s="39">
        <v>0</v>
      </c>
      <c r="CV201" s="11">
        <v>0</v>
      </c>
      <c r="CW201" s="38">
        <v>0</v>
      </c>
      <c r="CX201" s="39">
        <v>0.20760000000000001</v>
      </c>
      <c r="CY201" s="11">
        <v>0.60399999999999998</v>
      </c>
      <c r="CZ201" s="38">
        <f t="shared" ref="CZ201:CZ212" si="752">CY201/CX201*1000</f>
        <v>2909.4412331406547</v>
      </c>
      <c r="DA201" s="39">
        <v>4.2640000000000002</v>
      </c>
      <c r="DB201" s="11">
        <v>128.72200000000001</v>
      </c>
      <c r="DC201" s="38">
        <f t="shared" ref="DC201:DC212" si="753">DB201/DA201*1000</f>
        <v>30188.086303939963</v>
      </c>
      <c r="DD201" s="39">
        <v>0</v>
      </c>
      <c r="DE201" s="11">
        <v>0</v>
      </c>
      <c r="DF201" s="38">
        <v>0</v>
      </c>
      <c r="DG201" s="39">
        <v>0</v>
      </c>
      <c r="DH201" s="11">
        <v>0</v>
      </c>
      <c r="DI201" s="38">
        <v>0</v>
      </c>
      <c r="DJ201" s="39">
        <v>2.7E-2</v>
      </c>
      <c r="DK201" s="11">
        <v>0.09</v>
      </c>
      <c r="DL201" s="38">
        <f t="shared" ref="DL201:DL212" si="754">DK201/DJ201*1000</f>
        <v>3333.333333333333</v>
      </c>
      <c r="DM201" s="39">
        <v>0</v>
      </c>
      <c r="DN201" s="11">
        <v>0</v>
      </c>
      <c r="DO201" s="38">
        <v>0</v>
      </c>
      <c r="DP201" s="39">
        <v>0</v>
      </c>
      <c r="DQ201" s="11">
        <v>0</v>
      </c>
      <c r="DR201" s="38">
        <v>0</v>
      </c>
      <c r="DS201" s="17">
        <f t="shared" ref="DS201:DS202" si="755">C201+F201+I201+L201+O201+R201+U201+AD201+AG201+AJ201+AM201+AP201+AS201+AV201+AY201+BB201+BE201+BK201+BN201+BQ201+BT201+BW201+BZ201+CC201+CF201+CI201+CO201+CR201+CU201+CX201+DA201+DD201+DG201+DJ201+DP201+X201</f>
        <v>27.227930000000001</v>
      </c>
      <c r="DT201" s="14">
        <f t="shared" ref="DT201:DT202" si="756">D201+G201+J201+M201+P201+S201+V201+AE201+AH201+AK201+AN201+AQ201+AT201+AW201+AZ201+BC201+BF201+BL201+BO201+BR201+BU201+BX201+CA201+CD201+CG201+CJ201+CP201+CS201+CV201+CY201+DB201+DE201+DH201+DK201+DQ201+Y201</f>
        <v>709.50000000000011</v>
      </c>
    </row>
    <row r="202" spans="1:124" x14ac:dyDescent="0.3">
      <c r="A202" s="48">
        <v>2019</v>
      </c>
      <c r="B202" s="49" t="s">
        <v>6</v>
      </c>
      <c r="C202" s="39">
        <v>0</v>
      </c>
      <c r="D202" s="11">
        <v>0</v>
      </c>
      <c r="E202" s="38">
        <v>0</v>
      </c>
      <c r="F202" s="39">
        <v>0</v>
      </c>
      <c r="G202" s="11">
        <v>0</v>
      </c>
      <c r="H202" s="38">
        <v>0</v>
      </c>
      <c r="I202" s="39">
        <v>0</v>
      </c>
      <c r="J202" s="11">
        <v>0</v>
      </c>
      <c r="K202" s="38">
        <v>0</v>
      </c>
      <c r="L202" s="39">
        <v>0</v>
      </c>
      <c r="M202" s="11">
        <v>0</v>
      </c>
      <c r="N202" s="38">
        <v>0</v>
      </c>
      <c r="O202" s="39">
        <v>0</v>
      </c>
      <c r="P202" s="11">
        <v>0</v>
      </c>
      <c r="Q202" s="38">
        <v>0</v>
      </c>
      <c r="R202" s="39">
        <v>0</v>
      </c>
      <c r="S202" s="11">
        <v>0</v>
      </c>
      <c r="T202" s="38">
        <v>0</v>
      </c>
      <c r="U202" s="39">
        <v>22.747299999999999</v>
      </c>
      <c r="V202" s="11">
        <v>394.9</v>
      </c>
      <c r="W202" s="38">
        <f t="shared" si="750"/>
        <v>17360.302101787904</v>
      </c>
      <c r="X202" s="39">
        <v>0</v>
      </c>
      <c r="Y202" s="11">
        <v>0</v>
      </c>
      <c r="Z202" s="38">
        <v>0</v>
      </c>
      <c r="AA202" s="39">
        <v>0</v>
      </c>
      <c r="AB202" s="11">
        <v>0</v>
      </c>
      <c r="AC202" s="38">
        <v>0</v>
      </c>
      <c r="AD202" s="39">
        <v>0</v>
      </c>
      <c r="AE202" s="11">
        <v>0</v>
      </c>
      <c r="AF202" s="38">
        <v>0</v>
      </c>
      <c r="AG202" s="39">
        <v>0</v>
      </c>
      <c r="AH202" s="11">
        <v>0</v>
      </c>
      <c r="AI202" s="38">
        <v>0</v>
      </c>
      <c r="AJ202" s="39">
        <v>0</v>
      </c>
      <c r="AK202" s="11">
        <v>0</v>
      </c>
      <c r="AL202" s="38">
        <v>0</v>
      </c>
      <c r="AM202" s="39">
        <v>4.7380000000000005E-2</v>
      </c>
      <c r="AN202" s="11">
        <v>1.573</v>
      </c>
      <c r="AO202" s="38">
        <f t="shared" ref="AO202:AO212" si="757">AN202/AM202*1000</f>
        <v>33199.66230476994</v>
      </c>
      <c r="AP202" s="39">
        <v>0</v>
      </c>
      <c r="AQ202" s="11">
        <v>0</v>
      </c>
      <c r="AR202" s="38">
        <v>0</v>
      </c>
      <c r="AS202" s="39">
        <v>0.5</v>
      </c>
      <c r="AT202" s="11">
        <v>17.411000000000001</v>
      </c>
      <c r="AU202" s="38">
        <f t="shared" ref="AU202:AU212" si="758">AT202/AS202*1000</f>
        <v>34822</v>
      </c>
      <c r="AV202" s="39">
        <v>0</v>
      </c>
      <c r="AW202" s="11">
        <v>0</v>
      </c>
      <c r="AX202" s="38">
        <v>0</v>
      </c>
      <c r="AY202" s="39">
        <v>0</v>
      </c>
      <c r="AZ202" s="11">
        <v>0</v>
      </c>
      <c r="BA202" s="38">
        <v>0</v>
      </c>
      <c r="BB202" s="39">
        <v>0</v>
      </c>
      <c r="BC202" s="11">
        <v>0</v>
      </c>
      <c r="BD202" s="38">
        <v>0</v>
      </c>
      <c r="BE202" s="39">
        <v>0</v>
      </c>
      <c r="BF202" s="11">
        <v>0</v>
      </c>
      <c r="BG202" s="38">
        <v>0</v>
      </c>
      <c r="BH202" s="39">
        <v>0</v>
      </c>
      <c r="BI202" s="11">
        <v>0</v>
      </c>
      <c r="BJ202" s="38">
        <v>0</v>
      </c>
      <c r="BK202" s="39">
        <v>4.9340000000000002</v>
      </c>
      <c r="BL202" s="11">
        <v>144.94900000000001</v>
      </c>
      <c r="BM202" s="38">
        <f t="shared" ref="BM202:BM212" si="759">BL202/BK202*1000</f>
        <v>29377.584110255375</v>
      </c>
      <c r="BN202" s="39">
        <v>0</v>
      </c>
      <c r="BO202" s="11">
        <v>0</v>
      </c>
      <c r="BP202" s="38">
        <v>0</v>
      </c>
      <c r="BQ202" s="39">
        <v>0</v>
      </c>
      <c r="BR202" s="11">
        <v>0</v>
      </c>
      <c r="BS202" s="38">
        <v>0</v>
      </c>
      <c r="BT202" s="39">
        <v>0</v>
      </c>
      <c r="BU202" s="11">
        <v>0</v>
      </c>
      <c r="BV202" s="38">
        <v>0</v>
      </c>
      <c r="BW202" s="39">
        <v>0</v>
      </c>
      <c r="BX202" s="11">
        <v>0</v>
      </c>
      <c r="BY202" s="38">
        <v>0</v>
      </c>
      <c r="BZ202" s="39">
        <v>0</v>
      </c>
      <c r="CA202" s="11">
        <v>0</v>
      </c>
      <c r="CB202" s="38">
        <v>0</v>
      </c>
      <c r="CC202" s="39">
        <v>0</v>
      </c>
      <c r="CD202" s="11">
        <v>0</v>
      </c>
      <c r="CE202" s="38">
        <v>0</v>
      </c>
      <c r="CF202" s="39">
        <v>0</v>
      </c>
      <c r="CG202" s="11">
        <v>0</v>
      </c>
      <c r="CH202" s="38">
        <v>0</v>
      </c>
      <c r="CI202" s="39">
        <v>0</v>
      </c>
      <c r="CJ202" s="11">
        <v>0</v>
      </c>
      <c r="CK202" s="38">
        <v>0</v>
      </c>
      <c r="CL202" s="39">
        <v>0</v>
      </c>
      <c r="CM202" s="11">
        <v>0</v>
      </c>
      <c r="CN202" s="38">
        <v>0</v>
      </c>
      <c r="CO202" s="39">
        <v>0</v>
      </c>
      <c r="CP202" s="11">
        <v>0</v>
      </c>
      <c r="CQ202" s="38">
        <v>0</v>
      </c>
      <c r="CR202" s="39">
        <v>0</v>
      </c>
      <c r="CS202" s="11">
        <v>0</v>
      </c>
      <c r="CT202" s="38">
        <v>0</v>
      </c>
      <c r="CU202" s="39">
        <v>0</v>
      </c>
      <c r="CV202" s="11">
        <v>0</v>
      </c>
      <c r="CW202" s="38">
        <v>0</v>
      </c>
      <c r="CX202" s="39">
        <v>9.5999999999999992E-3</v>
      </c>
      <c r="CY202" s="11">
        <v>0.13900000000000001</v>
      </c>
      <c r="CZ202" s="38">
        <f t="shared" si="752"/>
        <v>14479.16666666667</v>
      </c>
      <c r="DA202" s="39">
        <v>0</v>
      </c>
      <c r="DB202" s="11">
        <v>0</v>
      </c>
      <c r="DC202" s="38">
        <v>0</v>
      </c>
      <c r="DD202" s="39">
        <v>0</v>
      </c>
      <c r="DE202" s="11">
        <v>0</v>
      </c>
      <c r="DF202" s="38">
        <v>0</v>
      </c>
      <c r="DG202" s="39">
        <v>0</v>
      </c>
      <c r="DH202" s="11">
        <v>0</v>
      </c>
      <c r="DI202" s="38">
        <v>0</v>
      </c>
      <c r="DJ202" s="39">
        <v>1.075</v>
      </c>
      <c r="DK202" s="11">
        <v>19.852</v>
      </c>
      <c r="DL202" s="38">
        <f t="shared" si="754"/>
        <v>18466.976744186049</v>
      </c>
      <c r="DM202" s="39">
        <v>0</v>
      </c>
      <c r="DN202" s="11">
        <v>0</v>
      </c>
      <c r="DO202" s="38">
        <v>0</v>
      </c>
      <c r="DP202" s="39">
        <v>0</v>
      </c>
      <c r="DQ202" s="11">
        <v>0</v>
      </c>
      <c r="DR202" s="38">
        <v>0</v>
      </c>
      <c r="DS202" s="17">
        <f t="shared" si="755"/>
        <v>29.313279999999999</v>
      </c>
      <c r="DT202" s="14">
        <f t="shared" si="756"/>
        <v>578.82399999999996</v>
      </c>
    </row>
    <row r="203" spans="1:124" x14ac:dyDescent="0.3">
      <c r="A203" s="48">
        <v>2019</v>
      </c>
      <c r="B203" s="49" t="s">
        <v>7</v>
      </c>
      <c r="C203" s="39">
        <v>0</v>
      </c>
      <c r="D203" s="11">
        <v>0</v>
      </c>
      <c r="E203" s="38">
        <v>0</v>
      </c>
      <c r="F203" s="39">
        <v>0</v>
      </c>
      <c r="G203" s="11">
        <v>0</v>
      </c>
      <c r="H203" s="38">
        <v>0</v>
      </c>
      <c r="I203" s="39">
        <v>0</v>
      </c>
      <c r="J203" s="11">
        <v>0</v>
      </c>
      <c r="K203" s="38">
        <v>0</v>
      </c>
      <c r="L203" s="39">
        <v>0</v>
      </c>
      <c r="M203" s="11">
        <v>0</v>
      </c>
      <c r="N203" s="38">
        <v>0</v>
      </c>
      <c r="O203" s="39">
        <v>0</v>
      </c>
      <c r="P203" s="11">
        <v>0</v>
      </c>
      <c r="Q203" s="38">
        <v>0</v>
      </c>
      <c r="R203" s="39">
        <v>0</v>
      </c>
      <c r="S203" s="11">
        <v>0</v>
      </c>
      <c r="T203" s="38">
        <v>0</v>
      </c>
      <c r="U203" s="39">
        <v>9.5706600000000002</v>
      </c>
      <c r="V203" s="11">
        <v>119.583</v>
      </c>
      <c r="W203" s="38">
        <f t="shared" si="750"/>
        <v>12494.749578398982</v>
      </c>
      <c r="X203" s="39">
        <v>6.4999999999999997E-4</v>
      </c>
      <c r="Y203" s="11">
        <v>2.8000000000000001E-2</v>
      </c>
      <c r="Z203" s="38">
        <f t="shared" ref="Z203" si="760">Y203/X203*1000</f>
        <v>43076.923076923078</v>
      </c>
      <c r="AA203" s="39">
        <v>0</v>
      </c>
      <c r="AB203" s="11">
        <v>0</v>
      </c>
      <c r="AC203" s="38">
        <v>0</v>
      </c>
      <c r="AD203" s="39">
        <v>0</v>
      </c>
      <c r="AE203" s="11">
        <v>0</v>
      </c>
      <c r="AF203" s="38">
        <v>0</v>
      </c>
      <c r="AG203" s="39">
        <v>0</v>
      </c>
      <c r="AH203" s="11">
        <v>0</v>
      </c>
      <c r="AI203" s="38">
        <v>0</v>
      </c>
      <c r="AJ203" s="39">
        <v>0</v>
      </c>
      <c r="AK203" s="11">
        <v>0</v>
      </c>
      <c r="AL203" s="38">
        <v>0</v>
      </c>
      <c r="AM203" s="39">
        <v>0</v>
      </c>
      <c r="AN203" s="11">
        <v>0</v>
      </c>
      <c r="AO203" s="38">
        <v>0</v>
      </c>
      <c r="AP203" s="39">
        <v>15.790469999999999</v>
      </c>
      <c r="AQ203" s="11">
        <v>537.14200000000005</v>
      </c>
      <c r="AR203" s="38">
        <f t="shared" si="751"/>
        <v>34016.84687029582</v>
      </c>
      <c r="AS203" s="39">
        <v>0.12709999999999999</v>
      </c>
      <c r="AT203" s="11">
        <v>5.2539999999999996</v>
      </c>
      <c r="AU203" s="38">
        <f t="shared" si="758"/>
        <v>41337.5295043273</v>
      </c>
      <c r="AV203" s="39">
        <v>0</v>
      </c>
      <c r="AW203" s="11">
        <v>0</v>
      </c>
      <c r="AX203" s="38">
        <v>0</v>
      </c>
      <c r="AY203" s="39">
        <v>0</v>
      </c>
      <c r="AZ203" s="11">
        <v>0</v>
      </c>
      <c r="BA203" s="38">
        <v>0</v>
      </c>
      <c r="BB203" s="39">
        <v>0</v>
      </c>
      <c r="BC203" s="11">
        <v>0</v>
      </c>
      <c r="BD203" s="38">
        <v>0</v>
      </c>
      <c r="BE203" s="39">
        <v>7.6000000000000004E-4</v>
      </c>
      <c r="BF203" s="11">
        <v>4.5999999999999999E-2</v>
      </c>
      <c r="BG203" s="38">
        <f t="shared" ref="BG203:BG205" si="761">BF203/BE203*1000</f>
        <v>60526.31578947368</v>
      </c>
      <c r="BH203" s="39">
        <v>0</v>
      </c>
      <c r="BI203" s="11">
        <v>0</v>
      </c>
      <c r="BJ203" s="38">
        <v>0</v>
      </c>
      <c r="BK203" s="39">
        <v>11.8</v>
      </c>
      <c r="BL203" s="11">
        <v>289.09300000000002</v>
      </c>
      <c r="BM203" s="38">
        <f t="shared" si="759"/>
        <v>24499.406779661014</v>
      </c>
      <c r="BN203" s="39">
        <v>0</v>
      </c>
      <c r="BO203" s="11">
        <v>0</v>
      </c>
      <c r="BP203" s="38">
        <v>0</v>
      </c>
      <c r="BQ203" s="39">
        <v>0</v>
      </c>
      <c r="BR203" s="11">
        <v>0</v>
      </c>
      <c r="BS203" s="38">
        <v>0</v>
      </c>
      <c r="BT203" s="39">
        <v>0</v>
      </c>
      <c r="BU203" s="11">
        <v>0</v>
      </c>
      <c r="BV203" s="38">
        <v>0</v>
      </c>
      <c r="BW203" s="39">
        <v>0.03</v>
      </c>
      <c r="BX203" s="11">
        <v>0.57399999999999995</v>
      </c>
      <c r="BY203" s="38">
        <f t="shared" ref="BY203:BY208" si="762">BX203/BW203*1000</f>
        <v>19133.333333333332</v>
      </c>
      <c r="BZ203" s="39">
        <v>0</v>
      </c>
      <c r="CA203" s="11">
        <v>0</v>
      </c>
      <c r="CB203" s="38">
        <v>0</v>
      </c>
      <c r="CC203" s="39">
        <v>0</v>
      </c>
      <c r="CD203" s="11">
        <v>0</v>
      </c>
      <c r="CE203" s="38">
        <v>0</v>
      </c>
      <c r="CF203" s="39">
        <v>0</v>
      </c>
      <c r="CG203" s="11">
        <v>0</v>
      </c>
      <c r="CH203" s="38">
        <v>0</v>
      </c>
      <c r="CI203" s="39">
        <v>0</v>
      </c>
      <c r="CJ203" s="11">
        <v>0</v>
      </c>
      <c r="CK203" s="38">
        <v>0</v>
      </c>
      <c r="CL203" s="39">
        <v>0</v>
      </c>
      <c r="CM203" s="11">
        <v>0</v>
      </c>
      <c r="CN203" s="38">
        <v>0</v>
      </c>
      <c r="CO203" s="39">
        <v>0</v>
      </c>
      <c r="CP203" s="11">
        <v>0</v>
      </c>
      <c r="CQ203" s="38">
        <v>0</v>
      </c>
      <c r="CR203" s="39">
        <v>0</v>
      </c>
      <c r="CS203" s="11">
        <v>0</v>
      </c>
      <c r="CT203" s="38">
        <v>0</v>
      </c>
      <c r="CU203" s="39">
        <v>0</v>
      </c>
      <c r="CV203" s="11">
        <v>0</v>
      </c>
      <c r="CW203" s="38">
        <v>0</v>
      </c>
      <c r="CX203" s="39">
        <v>0</v>
      </c>
      <c r="CY203" s="11">
        <v>0</v>
      </c>
      <c r="CZ203" s="38">
        <v>0</v>
      </c>
      <c r="DA203" s="39">
        <v>4.5720000000000001</v>
      </c>
      <c r="DB203" s="11">
        <v>143.16300000000001</v>
      </c>
      <c r="DC203" s="38">
        <f t="shared" si="753"/>
        <v>31312.992125984256</v>
      </c>
      <c r="DD203" s="39">
        <v>0</v>
      </c>
      <c r="DE203" s="11">
        <v>0</v>
      </c>
      <c r="DF203" s="38">
        <v>0</v>
      </c>
      <c r="DG203" s="39">
        <v>0</v>
      </c>
      <c r="DH203" s="11">
        <v>0</v>
      </c>
      <c r="DI203" s="38">
        <v>0</v>
      </c>
      <c r="DJ203" s="39">
        <v>5.5629999999999997</v>
      </c>
      <c r="DK203" s="11">
        <v>111.86799999999999</v>
      </c>
      <c r="DL203" s="38">
        <f t="shared" si="754"/>
        <v>20109.293546647492</v>
      </c>
      <c r="DM203" s="39">
        <v>0</v>
      </c>
      <c r="DN203" s="11">
        <v>0</v>
      </c>
      <c r="DO203" s="38">
        <v>0</v>
      </c>
      <c r="DP203" s="39">
        <v>0</v>
      </c>
      <c r="DQ203" s="11">
        <v>0</v>
      </c>
      <c r="DR203" s="38">
        <v>0</v>
      </c>
      <c r="DS203" s="17">
        <f t="shared" ref="DS203" si="763">C203+F203+I203+L203+O203+R203+U203+AD203+AG203+AJ203+AM203+AP203+AS203+AV203+AY203+BB203+BE203+BK203+BN203+BQ203+BT203+BW203+BZ203+CC203+CF203+CI203+CO203+CR203+CU203+CX203+DA203+DD203+DG203+DJ203+DP203+X203</f>
        <v>47.454640000000005</v>
      </c>
      <c r="DT203" s="14">
        <f t="shared" ref="DT203" si="764">D203+G203+J203+M203+P203+S203+V203+AE203+AH203+AK203+AN203+AQ203+AT203+AW203+AZ203+BC203+BF203+BL203+BO203+BR203+BU203+BX203+CA203+CD203+CG203+CJ203+CP203+CS203+CV203+CY203+DB203+DE203+DH203+DK203+DQ203+Y203</f>
        <v>1206.751</v>
      </c>
    </row>
    <row r="204" spans="1:124" x14ac:dyDescent="0.3">
      <c r="A204" s="48">
        <v>2019</v>
      </c>
      <c r="B204" s="49" t="s">
        <v>8</v>
      </c>
      <c r="C204" s="39">
        <v>0</v>
      </c>
      <c r="D204" s="11">
        <v>0</v>
      </c>
      <c r="E204" s="38">
        <v>0</v>
      </c>
      <c r="F204" s="39">
        <v>0</v>
      </c>
      <c r="G204" s="11">
        <v>0</v>
      </c>
      <c r="H204" s="38">
        <v>0</v>
      </c>
      <c r="I204" s="39">
        <v>0</v>
      </c>
      <c r="J204" s="11">
        <v>0</v>
      </c>
      <c r="K204" s="38">
        <v>0</v>
      </c>
      <c r="L204" s="39">
        <v>0</v>
      </c>
      <c r="M204" s="11">
        <v>0</v>
      </c>
      <c r="N204" s="38">
        <v>0</v>
      </c>
      <c r="O204" s="39">
        <v>0</v>
      </c>
      <c r="P204" s="11">
        <v>0</v>
      </c>
      <c r="Q204" s="38">
        <v>0</v>
      </c>
      <c r="R204" s="39">
        <v>0</v>
      </c>
      <c r="S204" s="11">
        <v>0</v>
      </c>
      <c r="T204" s="38">
        <v>0</v>
      </c>
      <c r="U204" s="39">
        <v>12.8</v>
      </c>
      <c r="V204" s="11">
        <v>165.22</v>
      </c>
      <c r="W204" s="38">
        <f t="shared" si="750"/>
        <v>12907.812499999998</v>
      </c>
      <c r="X204" s="39">
        <v>0</v>
      </c>
      <c r="Y204" s="11">
        <v>0</v>
      </c>
      <c r="Z204" s="38">
        <v>0</v>
      </c>
      <c r="AA204" s="39">
        <v>0</v>
      </c>
      <c r="AB204" s="11">
        <v>0</v>
      </c>
      <c r="AC204" s="38">
        <f>IF(AA204=0,0,AB204/AA204*1000)</f>
        <v>0</v>
      </c>
      <c r="AD204" s="39">
        <v>0</v>
      </c>
      <c r="AE204" s="11">
        <v>0</v>
      </c>
      <c r="AF204" s="38">
        <v>0</v>
      </c>
      <c r="AG204" s="39">
        <v>0</v>
      </c>
      <c r="AH204" s="11">
        <v>0</v>
      </c>
      <c r="AI204" s="38">
        <v>0</v>
      </c>
      <c r="AJ204" s="39">
        <v>0</v>
      </c>
      <c r="AK204" s="11">
        <v>0</v>
      </c>
      <c r="AL204" s="38">
        <v>0</v>
      </c>
      <c r="AM204" s="39">
        <v>21.6</v>
      </c>
      <c r="AN204" s="11">
        <v>231.81700000000001</v>
      </c>
      <c r="AO204" s="38">
        <f t="shared" si="757"/>
        <v>10732.268518518518</v>
      </c>
      <c r="AP204" s="39">
        <v>7.0325600000000001</v>
      </c>
      <c r="AQ204" s="11">
        <v>210.12</v>
      </c>
      <c r="AR204" s="38">
        <f t="shared" si="751"/>
        <v>29878.166698897698</v>
      </c>
      <c r="AS204" s="39">
        <v>0</v>
      </c>
      <c r="AT204" s="11">
        <v>0</v>
      </c>
      <c r="AU204" s="38">
        <v>0</v>
      </c>
      <c r="AV204" s="39">
        <v>0</v>
      </c>
      <c r="AW204" s="11">
        <v>0</v>
      </c>
      <c r="AX204" s="38">
        <v>0</v>
      </c>
      <c r="AY204" s="39">
        <v>0</v>
      </c>
      <c r="AZ204" s="11">
        <v>0</v>
      </c>
      <c r="BA204" s="38">
        <v>0</v>
      </c>
      <c r="BB204" s="39">
        <v>0</v>
      </c>
      <c r="BC204" s="11">
        <v>0</v>
      </c>
      <c r="BD204" s="38">
        <v>0</v>
      </c>
      <c r="BE204" s="39">
        <v>0</v>
      </c>
      <c r="BF204" s="11">
        <v>0</v>
      </c>
      <c r="BG204" s="38">
        <v>0</v>
      </c>
      <c r="BH204" s="39">
        <v>0</v>
      </c>
      <c r="BI204" s="11">
        <v>0</v>
      </c>
      <c r="BJ204" s="38">
        <v>0</v>
      </c>
      <c r="BK204" s="39">
        <v>16.898479999999999</v>
      </c>
      <c r="BL204" s="11">
        <v>487.10899999999998</v>
      </c>
      <c r="BM204" s="38">
        <f t="shared" si="759"/>
        <v>28825.610350753439</v>
      </c>
      <c r="BN204" s="39">
        <v>0</v>
      </c>
      <c r="BO204" s="11">
        <v>0</v>
      </c>
      <c r="BP204" s="38">
        <v>0</v>
      </c>
      <c r="BQ204" s="39">
        <v>0</v>
      </c>
      <c r="BR204" s="11">
        <v>0</v>
      </c>
      <c r="BS204" s="38">
        <v>0</v>
      </c>
      <c r="BT204" s="39">
        <v>0</v>
      </c>
      <c r="BU204" s="11">
        <v>0</v>
      </c>
      <c r="BV204" s="38">
        <v>0</v>
      </c>
      <c r="BW204" s="39">
        <v>0</v>
      </c>
      <c r="BX204" s="11">
        <v>0</v>
      </c>
      <c r="BY204" s="38">
        <v>0</v>
      </c>
      <c r="BZ204" s="39">
        <v>0</v>
      </c>
      <c r="CA204" s="11">
        <v>0</v>
      </c>
      <c r="CB204" s="38">
        <v>0</v>
      </c>
      <c r="CC204" s="39">
        <v>0</v>
      </c>
      <c r="CD204" s="11">
        <v>0</v>
      </c>
      <c r="CE204" s="38">
        <v>0</v>
      </c>
      <c r="CF204" s="39">
        <v>0</v>
      </c>
      <c r="CG204" s="11">
        <v>0</v>
      </c>
      <c r="CH204" s="38">
        <v>0</v>
      </c>
      <c r="CI204" s="39">
        <v>0</v>
      </c>
      <c r="CJ204" s="11">
        <v>0</v>
      </c>
      <c r="CK204" s="38">
        <v>0</v>
      </c>
      <c r="CL204" s="39">
        <v>0</v>
      </c>
      <c r="CM204" s="11">
        <v>0</v>
      </c>
      <c r="CN204" s="38">
        <v>0</v>
      </c>
      <c r="CO204" s="39">
        <v>0</v>
      </c>
      <c r="CP204" s="11">
        <v>0</v>
      </c>
      <c r="CQ204" s="38">
        <v>0</v>
      </c>
      <c r="CR204" s="39">
        <v>0</v>
      </c>
      <c r="CS204" s="11">
        <v>0</v>
      </c>
      <c r="CT204" s="38">
        <v>0</v>
      </c>
      <c r="CU204" s="39">
        <v>0</v>
      </c>
      <c r="CV204" s="11">
        <v>0</v>
      </c>
      <c r="CW204" s="38">
        <v>0</v>
      </c>
      <c r="CX204" s="39">
        <v>0</v>
      </c>
      <c r="CY204" s="11">
        <v>0</v>
      </c>
      <c r="CZ204" s="38">
        <v>0</v>
      </c>
      <c r="DA204" s="39">
        <v>9.6000000000000002E-2</v>
      </c>
      <c r="DB204" s="11">
        <v>7.2880000000000003</v>
      </c>
      <c r="DC204" s="38">
        <f t="shared" si="753"/>
        <v>75916.666666666672</v>
      </c>
      <c r="DD204" s="39">
        <v>0</v>
      </c>
      <c r="DE204" s="11">
        <v>0</v>
      </c>
      <c r="DF204" s="38">
        <v>0</v>
      </c>
      <c r="DG204" s="39">
        <v>0</v>
      </c>
      <c r="DH204" s="11">
        <v>0</v>
      </c>
      <c r="DI204" s="38">
        <v>0</v>
      </c>
      <c r="DJ204" s="39">
        <v>12.824999999999999</v>
      </c>
      <c r="DK204" s="11">
        <v>451.83800000000002</v>
      </c>
      <c r="DL204" s="38">
        <f t="shared" si="754"/>
        <v>35231.033138401566</v>
      </c>
      <c r="DM204" s="39">
        <v>0</v>
      </c>
      <c r="DN204" s="11">
        <v>0</v>
      </c>
      <c r="DO204" s="38">
        <v>0</v>
      </c>
      <c r="DP204" s="39">
        <v>0</v>
      </c>
      <c r="DQ204" s="11">
        <v>0</v>
      </c>
      <c r="DR204" s="38">
        <v>0</v>
      </c>
      <c r="DS204" s="17">
        <f t="shared" ref="DS204:DS213" si="765">C204+F204+I204+L204+O204+R204+U204+AD204+AG204+AJ204+AM204+AP204+AS204+AV204+AY204+BB204+BE204+BK204+BN204+BQ204+BT204+BW204+BZ204+CC204+CF204+CI204+CO204+CR204+CU204+CX204+DA204+DD204+DG204+DJ204+DP204+X204</f>
        <v>71.252040000000008</v>
      </c>
      <c r="DT204" s="14">
        <f t="shared" ref="DT204:DT213" si="766">D204+G204+J204+M204+P204+S204+V204+AE204+AH204+AK204+AN204+AQ204+AT204+AW204+AZ204+BC204+BF204+BL204+BO204+BR204+BU204+BX204+CA204+CD204+CG204+CJ204+CP204+CS204+CV204+CY204+DB204+DE204+DH204+DK204+DQ204+Y204</f>
        <v>1553.3920000000001</v>
      </c>
    </row>
    <row r="205" spans="1:124" x14ac:dyDescent="0.3">
      <c r="A205" s="48">
        <v>2019</v>
      </c>
      <c r="B205" s="49" t="s">
        <v>9</v>
      </c>
      <c r="C205" s="39">
        <v>0</v>
      </c>
      <c r="D205" s="11">
        <v>0</v>
      </c>
      <c r="E205" s="38">
        <v>0</v>
      </c>
      <c r="F205" s="39">
        <v>0</v>
      </c>
      <c r="G205" s="11">
        <v>0</v>
      </c>
      <c r="H205" s="38">
        <v>0</v>
      </c>
      <c r="I205" s="39">
        <v>0</v>
      </c>
      <c r="J205" s="11">
        <v>0</v>
      </c>
      <c r="K205" s="38">
        <v>0</v>
      </c>
      <c r="L205" s="39">
        <v>0</v>
      </c>
      <c r="M205" s="11">
        <v>0</v>
      </c>
      <c r="N205" s="38">
        <v>0</v>
      </c>
      <c r="O205" s="39">
        <v>0</v>
      </c>
      <c r="P205" s="11">
        <v>0</v>
      </c>
      <c r="Q205" s="38">
        <v>0</v>
      </c>
      <c r="R205" s="39">
        <v>0</v>
      </c>
      <c r="S205" s="11">
        <v>0</v>
      </c>
      <c r="T205" s="38">
        <v>0</v>
      </c>
      <c r="U205" s="39">
        <v>10.063000000000001</v>
      </c>
      <c r="V205" s="11">
        <v>96.233000000000004</v>
      </c>
      <c r="W205" s="38">
        <f t="shared" si="750"/>
        <v>9563.0527675643461</v>
      </c>
      <c r="X205" s="39">
        <v>0</v>
      </c>
      <c r="Y205" s="11">
        <v>0</v>
      </c>
      <c r="Z205" s="38">
        <v>0</v>
      </c>
      <c r="AA205" s="39">
        <v>0</v>
      </c>
      <c r="AB205" s="11">
        <v>0</v>
      </c>
      <c r="AC205" s="38">
        <f t="shared" ref="AC205:AC212" si="767">IF(AA205=0,0,AB205/AA205*1000)</f>
        <v>0</v>
      </c>
      <c r="AD205" s="39">
        <v>0</v>
      </c>
      <c r="AE205" s="11">
        <v>0</v>
      </c>
      <c r="AF205" s="38">
        <v>0</v>
      </c>
      <c r="AG205" s="39">
        <v>0</v>
      </c>
      <c r="AH205" s="11">
        <v>0</v>
      </c>
      <c r="AI205" s="38">
        <v>0</v>
      </c>
      <c r="AJ205" s="39">
        <v>0</v>
      </c>
      <c r="AK205" s="11">
        <v>0</v>
      </c>
      <c r="AL205" s="38">
        <v>0</v>
      </c>
      <c r="AM205" s="39">
        <v>10.08</v>
      </c>
      <c r="AN205" s="11">
        <v>112.636</v>
      </c>
      <c r="AO205" s="38">
        <f t="shared" si="757"/>
        <v>11174.20634920635</v>
      </c>
      <c r="AP205" s="39">
        <v>0</v>
      </c>
      <c r="AQ205" s="11">
        <v>0</v>
      </c>
      <c r="AR205" s="38">
        <v>0</v>
      </c>
      <c r="AS205" s="39">
        <v>2.8266999999999998</v>
      </c>
      <c r="AT205" s="11">
        <v>30.251000000000001</v>
      </c>
      <c r="AU205" s="38">
        <f t="shared" si="758"/>
        <v>10701.878515583545</v>
      </c>
      <c r="AV205" s="39">
        <v>0</v>
      </c>
      <c r="AW205" s="11">
        <v>0</v>
      </c>
      <c r="AX205" s="38">
        <v>0</v>
      </c>
      <c r="AY205" s="39">
        <v>0</v>
      </c>
      <c r="AZ205" s="11">
        <v>0</v>
      </c>
      <c r="BA205" s="38">
        <v>0</v>
      </c>
      <c r="BB205" s="39">
        <v>0</v>
      </c>
      <c r="BC205" s="11">
        <v>0</v>
      </c>
      <c r="BD205" s="38">
        <v>0</v>
      </c>
      <c r="BE205" s="39">
        <v>1.14E-3</v>
      </c>
      <c r="BF205" s="11">
        <v>7.1999999999999995E-2</v>
      </c>
      <c r="BG205" s="38">
        <f t="shared" si="761"/>
        <v>63157.8947368421</v>
      </c>
      <c r="BH205" s="39">
        <v>0</v>
      </c>
      <c r="BI205" s="11">
        <v>0</v>
      </c>
      <c r="BJ205" s="38">
        <v>0</v>
      </c>
      <c r="BK205" s="39">
        <v>24.65</v>
      </c>
      <c r="BL205" s="11">
        <v>617.76199999999994</v>
      </c>
      <c r="BM205" s="38">
        <f t="shared" si="759"/>
        <v>25061.338742393509</v>
      </c>
      <c r="BN205" s="39">
        <v>0</v>
      </c>
      <c r="BO205" s="11">
        <v>0</v>
      </c>
      <c r="BP205" s="38">
        <v>0</v>
      </c>
      <c r="BQ205" s="39">
        <v>0</v>
      </c>
      <c r="BR205" s="11">
        <v>0</v>
      </c>
      <c r="BS205" s="38">
        <v>0</v>
      </c>
      <c r="BT205" s="39">
        <v>0</v>
      </c>
      <c r="BU205" s="11">
        <v>0</v>
      </c>
      <c r="BV205" s="38">
        <v>0</v>
      </c>
      <c r="BW205" s="39">
        <v>0</v>
      </c>
      <c r="BX205" s="11">
        <v>0</v>
      </c>
      <c r="BY205" s="38">
        <v>0</v>
      </c>
      <c r="BZ205" s="39">
        <v>0</v>
      </c>
      <c r="CA205" s="11">
        <v>0</v>
      </c>
      <c r="CB205" s="38">
        <v>0</v>
      </c>
      <c r="CC205" s="39">
        <v>0</v>
      </c>
      <c r="CD205" s="11">
        <v>0</v>
      </c>
      <c r="CE205" s="38">
        <v>0</v>
      </c>
      <c r="CF205" s="39">
        <v>0</v>
      </c>
      <c r="CG205" s="11">
        <v>0</v>
      </c>
      <c r="CH205" s="38">
        <v>0</v>
      </c>
      <c r="CI205" s="39">
        <v>0</v>
      </c>
      <c r="CJ205" s="11">
        <v>0</v>
      </c>
      <c r="CK205" s="38">
        <v>0</v>
      </c>
      <c r="CL205" s="39">
        <v>0</v>
      </c>
      <c r="CM205" s="11">
        <v>0</v>
      </c>
      <c r="CN205" s="38">
        <v>0</v>
      </c>
      <c r="CO205" s="39">
        <v>0</v>
      </c>
      <c r="CP205" s="11">
        <v>0</v>
      </c>
      <c r="CQ205" s="38">
        <v>0</v>
      </c>
      <c r="CR205" s="39">
        <v>0</v>
      </c>
      <c r="CS205" s="11">
        <v>0</v>
      </c>
      <c r="CT205" s="38">
        <v>0</v>
      </c>
      <c r="CU205" s="39">
        <v>0</v>
      </c>
      <c r="CV205" s="11">
        <v>0</v>
      </c>
      <c r="CW205" s="38">
        <v>0</v>
      </c>
      <c r="CX205" s="39">
        <v>1.32E-2</v>
      </c>
      <c r="CY205" s="11">
        <v>9.1999999999999998E-2</v>
      </c>
      <c r="CZ205" s="38">
        <f t="shared" si="752"/>
        <v>6969.69696969697</v>
      </c>
      <c r="DA205" s="39">
        <v>2.83</v>
      </c>
      <c r="DB205" s="11">
        <v>80.679000000000002</v>
      </c>
      <c r="DC205" s="38">
        <f t="shared" si="753"/>
        <v>28508.480565371025</v>
      </c>
      <c r="DD205" s="39">
        <v>0</v>
      </c>
      <c r="DE205" s="11">
        <v>0</v>
      </c>
      <c r="DF205" s="38">
        <v>0</v>
      </c>
      <c r="DG205" s="39">
        <v>0</v>
      </c>
      <c r="DH205" s="11">
        <v>0</v>
      </c>
      <c r="DI205" s="38">
        <v>0</v>
      </c>
      <c r="DJ205" s="39">
        <v>0.75020000000000009</v>
      </c>
      <c r="DK205" s="11">
        <v>19.167000000000002</v>
      </c>
      <c r="DL205" s="38">
        <f t="shared" si="754"/>
        <v>25549.186883497732</v>
      </c>
      <c r="DM205" s="39">
        <v>0</v>
      </c>
      <c r="DN205" s="11">
        <v>0</v>
      </c>
      <c r="DO205" s="38">
        <v>0</v>
      </c>
      <c r="DP205" s="39">
        <v>0</v>
      </c>
      <c r="DQ205" s="11">
        <v>0</v>
      </c>
      <c r="DR205" s="38">
        <v>0</v>
      </c>
      <c r="DS205" s="17">
        <f t="shared" si="765"/>
        <v>51.214239999999997</v>
      </c>
      <c r="DT205" s="14">
        <f t="shared" si="766"/>
        <v>956.89199999999994</v>
      </c>
    </row>
    <row r="206" spans="1:124" x14ac:dyDescent="0.3">
      <c r="A206" s="48">
        <v>2019</v>
      </c>
      <c r="B206" s="49" t="s">
        <v>10</v>
      </c>
      <c r="C206" s="39">
        <v>0</v>
      </c>
      <c r="D206" s="11">
        <v>0</v>
      </c>
      <c r="E206" s="38">
        <v>0</v>
      </c>
      <c r="F206" s="39">
        <v>0</v>
      </c>
      <c r="G206" s="11">
        <v>0</v>
      </c>
      <c r="H206" s="38">
        <v>0</v>
      </c>
      <c r="I206" s="39">
        <v>0</v>
      </c>
      <c r="J206" s="11">
        <v>0</v>
      </c>
      <c r="K206" s="38">
        <v>0</v>
      </c>
      <c r="L206" s="39">
        <v>0</v>
      </c>
      <c r="M206" s="11">
        <v>0</v>
      </c>
      <c r="N206" s="38">
        <v>0</v>
      </c>
      <c r="O206" s="39">
        <v>0</v>
      </c>
      <c r="P206" s="11">
        <v>0</v>
      </c>
      <c r="Q206" s="38">
        <v>0</v>
      </c>
      <c r="R206" s="39">
        <v>0</v>
      </c>
      <c r="S206" s="11">
        <v>0</v>
      </c>
      <c r="T206" s="38">
        <v>0</v>
      </c>
      <c r="U206" s="39">
        <v>52.527200000000001</v>
      </c>
      <c r="V206" s="11">
        <v>984.75599999999997</v>
      </c>
      <c r="W206" s="38">
        <f t="shared" si="750"/>
        <v>18747.544129517661</v>
      </c>
      <c r="X206" s="39">
        <v>0</v>
      </c>
      <c r="Y206" s="11">
        <v>0</v>
      </c>
      <c r="Z206" s="38">
        <v>0</v>
      </c>
      <c r="AA206" s="39">
        <v>0</v>
      </c>
      <c r="AB206" s="11">
        <v>0</v>
      </c>
      <c r="AC206" s="38">
        <f t="shared" si="767"/>
        <v>0</v>
      </c>
      <c r="AD206" s="39">
        <v>0</v>
      </c>
      <c r="AE206" s="11">
        <v>0</v>
      </c>
      <c r="AF206" s="38">
        <v>0</v>
      </c>
      <c r="AG206" s="39">
        <v>0</v>
      </c>
      <c r="AH206" s="11">
        <v>0</v>
      </c>
      <c r="AI206" s="38">
        <v>0</v>
      </c>
      <c r="AJ206" s="39">
        <v>0</v>
      </c>
      <c r="AK206" s="11">
        <v>0</v>
      </c>
      <c r="AL206" s="38">
        <v>0</v>
      </c>
      <c r="AM206" s="39">
        <v>0</v>
      </c>
      <c r="AN206" s="11">
        <v>0</v>
      </c>
      <c r="AO206" s="38">
        <v>0</v>
      </c>
      <c r="AP206" s="39">
        <v>0</v>
      </c>
      <c r="AQ206" s="11">
        <v>0</v>
      </c>
      <c r="AR206" s="38">
        <v>0</v>
      </c>
      <c r="AS206" s="39">
        <v>0.6</v>
      </c>
      <c r="AT206" s="11">
        <v>20.475999999999999</v>
      </c>
      <c r="AU206" s="38">
        <f t="shared" si="758"/>
        <v>34126.666666666664</v>
      </c>
      <c r="AV206" s="39">
        <v>0</v>
      </c>
      <c r="AW206" s="11">
        <v>0</v>
      </c>
      <c r="AX206" s="38">
        <v>0</v>
      </c>
      <c r="AY206" s="39">
        <v>0</v>
      </c>
      <c r="AZ206" s="11">
        <v>0</v>
      </c>
      <c r="BA206" s="38">
        <v>0</v>
      </c>
      <c r="BB206" s="39">
        <v>0</v>
      </c>
      <c r="BC206" s="11">
        <v>0</v>
      </c>
      <c r="BD206" s="38">
        <v>0</v>
      </c>
      <c r="BE206" s="39">
        <v>0</v>
      </c>
      <c r="BF206" s="11">
        <v>0</v>
      </c>
      <c r="BG206" s="38">
        <v>0</v>
      </c>
      <c r="BH206" s="39">
        <v>0</v>
      </c>
      <c r="BI206" s="11">
        <v>0</v>
      </c>
      <c r="BJ206" s="38">
        <v>0</v>
      </c>
      <c r="BK206" s="39">
        <v>0</v>
      </c>
      <c r="BL206" s="11">
        <v>0</v>
      </c>
      <c r="BM206" s="38">
        <v>0</v>
      </c>
      <c r="BN206" s="39">
        <v>0</v>
      </c>
      <c r="BO206" s="11">
        <v>0</v>
      </c>
      <c r="BP206" s="38">
        <v>0</v>
      </c>
      <c r="BQ206" s="39">
        <v>0</v>
      </c>
      <c r="BR206" s="11">
        <v>0</v>
      </c>
      <c r="BS206" s="38">
        <v>0</v>
      </c>
      <c r="BT206" s="39">
        <v>0</v>
      </c>
      <c r="BU206" s="11">
        <v>0</v>
      </c>
      <c r="BV206" s="38">
        <v>0</v>
      </c>
      <c r="BW206" s="39">
        <v>0</v>
      </c>
      <c r="BX206" s="11">
        <v>0</v>
      </c>
      <c r="BY206" s="38">
        <v>0</v>
      </c>
      <c r="BZ206" s="39">
        <v>0</v>
      </c>
      <c r="CA206" s="11">
        <v>0</v>
      </c>
      <c r="CB206" s="38">
        <v>0</v>
      </c>
      <c r="CC206" s="39">
        <v>0</v>
      </c>
      <c r="CD206" s="11">
        <v>0</v>
      </c>
      <c r="CE206" s="38">
        <v>0</v>
      </c>
      <c r="CF206" s="39">
        <v>0</v>
      </c>
      <c r="CG206" s="11">
        <v>0</v>
      </c>
      <c r="CH206" s="38">
        <v>0</v>
      </c>
      <c r="CI206" s="39">
        <v>0</v>
      </c>
      <c r="CJ206" s="11">
        <v>0</v>
      </c>
      <c r="CK206" s="38">
        <v>0</v>
      </c>
      <c r="CL206" s="39">
        <v>0</v>
      </c>
      <c r="CM206" s="11">
        <v>0</v>
      </c>
      <c r="CN206" s="38">
        <v>0</v>
      </c>
      <c r="CO206" s="39">
        <v>0</v>
      </c>
      <c r="CP206" s="11">
        <v>0</v>
      </c>
      <c r="CQ206" s="38">
        <v>0</v>
      </c>
      <c r="CR206" s="39">
        <v>0</v>
      </c>
      <c r="CS206" s="11">
        <v>0</v>
      </c>
      <c r="CT206" s="38">
        <v>0</v>
      </c>
      <c r="CU206" s="39">
        <v>0</v>
      </c>
      <c r="CV206" s="11">
        <v>0</v>
      </c>
      <c r="CW206" s="38">
        <v>0</v>
      </c>
      <c r="CX206" s="39">
        <v>0.1696</v>
      </c>
      <c r="CY206" s="11">
        <v>0.57299999999999995</v>
      </c>
      <c r="CZ206" s="38">
        <f t="shared" si="752"/>
        <v>3378.5377358490564</v>
      </c>
      <c r="DA206" s="39">
        <v>0.4</v>
      </c>
      <c r="DB206" s="11">
        <v>9.7959999999999994</v>
      </c>
      <c r="DC206" s="38">
        <f t="shared" si="753"/>
        <v>24490</v>
      </c>
      <c r="DD206" s="39">
        <v>0</v>
      </c>
      <c r="DE206" s="11">
        <v>0</v>
      </c>
      <c r="DF206" s="38">
        <v>0</v>
      </c>
      <c r="DG206" s="39">
        <v>0</v>
      </c>
      <c r="DH206" s="11">
        <v>0</v>
      </c>
      <c r="DI206" s="38">
        <v>0</v>
      </c>
      <c r="DJ206" s="39">
        <v>40</v>
      </c>
      <c r="DK206" s="11">
        <v>672.31</v>
      </c>
      <c r="DL206" s="38">
        <f t="shared" si="754"/>
        <v>16807.75</v>
      </c>
      <c r="DM206" s="39">
        <v>0</v>
      </c>
      <c r="DN206" s="11">
        <v>0</v>
      </c>
      <c r="DO206" s="38">
        <v>0</v>
      </c>
      <c r="DP206" s="39">
        <v>0</v>
      </c>
      <c r="DQ206" s="11">
        <v>0</v>
      </c>
      <c r="DR206" s="38">
        <v>0</v>
      </c>
      <c r="DS206" s="17">
        <f t="shared" si="765"/>
        <v>93.696799999999996</v>
      </c>
      <c r="DT206" s="14">
        <f t="shared" si="766"/>
        <v>1687.9110000000001</v>
      </c>
    </row>
    <row r="207" spans="1:124" x14ac:dyDescent="0.3">
      <c r="A207" s="48">
        <v>2019</v>
      </c>
      <c r="B207" s="49" t="s">
        <v>11</v>
      </c>
      <c r="C207" s="39">
        <v>0</v>
      </c>
      <c r="D207" s="11">
        <v>0</v>
      </c>
      <c r="E207" s="38">
        <v>0</v>
      </c>
      <c r="F207" s="39">
        <v>0</v>
      </c>
      <c r="G207" s="11">
        <v>0</v>
      </c>
      <c r="H207" s="38">
        <v>0</v>
      </c>
      <c r="I207" s="39">
        <v>0</v>
      </c>
      <c r="J207" s="11">
        <v>0</v>
      </c>
      <c r="K207" s="38">
        <v>0</v>
      </c>
      <c r="L207" s="39">
        <v>0</v>
      </c>
      <c r="M207" s="11">
        <v>0</v>
      </c>
      <c r="N207" s="38">
        <v>0</v>
      </c>
      <c r="O207" s="39">
        <v>0</v>
      </c>
      <c r="P207" s="11">
        <v>0</v>
      </c>
      <c r="Q207" s="38">
        <v>0</v>
      </c>
      <c r="R207" s="39">
        <v>0</v>
      </c>
      <c r="S207" s="11">
        <v>0</v>
      </c>
      <c r="T207" s="38">
        <v>0</v>
      </c>
      <c r="U207" s="39">
        <v>20.38</v>
      </c>
      <c r="V207" s="11">
        <v>246.441</v>
      </c>
      <c r="W207" s="38">
        <f t="shared" si="750"/>
        <v>12092.296368989206</v>
      </c>
      <c r="X207" s="39">
        <v>0</v>
      </c>
      <c r="Y207" s="11">
        <v>0</v>
      </c>
      <c r="Z207" s="38">
        <v>0</v>
      </c>
      <c r="AA207" s="39">
        <v>0</v>
      </c>
      <c r="AB207" s="11">
        <v>0</v>
      </c>
      <c r="AC207" s="38">
        <f t="shared" si="767"/>
        <v>0</v>
      </c>
      <c r="AD207" s="39">
        <v>0</v>
      </c>
      <c r="AE207" s="11">
        <v>0</v>
      </c>
      <c r="AF207" s="38">
        <v>0</v>
      </c>
      <c r="AG207" s="39">
        <v>0</v>
      </c>
      <c r="AH207" s="11">
        <v>0</v>
      </c>
      <c r="AI207" s="38">
        <v>0</v>
      </c>
      <c r="AJ207" s="39">
        <v>0</v>
      </c>
      <c r="AK207" s="11">
        <v>0</v>
      </c>
      <c r="AL207" s="38">
        <v>0</v>
      </c>
      <c r="AM207" s="39">
        <v>7.2</v>
      </c>
      <c r="AN207" s="11">
        <v>78.691000000000003</v>
      </c>
      <c r="AO207" s="38">
        <f t="shared" si="757"/>
        <v>10929.305555555557</v>
      </c>
      <c r="AP207" s="39">
        <v>0</v>
      </c>
      <c r="AQ207" s="11">
        <v>0</v>
      </c>
      <c r="AR207" s="38">
        <v>0</v>
      </c>
      <c r="AS207" s="39">
        <v>0.22</v>
      </c>
      <c r="AT207" s="11">
        <v>20.111000000000001</v>
      </c>
      <c r="AU207" s="38">
        <f t="shared" si="758"/>
        <v>91413.636363636368</v>
      </c>
      <c r="AV207" s="39">
        <v>0</v>
      </c>
      <c r="AW207" s="11">
        <v>0</v>
      </c>
      <c r="AX207" s="38">
        <v>0</v>
      </c>
      <c r="AY207" s="39">
        <v>0</v>
      </c>
      <c r="AZ207" s="11">
        <v>0</v>
      </c>
      <c r="BA207" s="38">
        <v>0</v>
      </c>
      <c r="BB207" s="39">
        <v>0</v>
      </c>
      <c r="BC207" s="11">
        <v>0</v>
      </c>
      <c r="BD207" s="38">
        <v>0</v>
      </c>
      <c r="BE207" s="39">
        <v>0</v>
      </c>
      <c r="BF207" s="11">
        <v>0</v>
      </c>
      <c r="BG207" s="38">
        <v>0</v>
      </c>
      <c r="BH207" s="39">
        <v>0</v>
      </c>
      <c r="BI207" s="11">
        <v>0</v>
      </c>
      <c r="BJ207" s="38">
        <v>0</v>
      </c>
      <c r="BK207" s="39">
        <v>52.765999999999998</v>
      </c>
      <c r="BL207" s="11">
        <v>1298.1510000000001</v>
      </c>
      <c r="BM207" s="38">
        <f t="shared" si="759"/>
        <v>24602.035401584355</v>
      </c>
      <c r="BN207" s="39">
        <v>0</v>
      </c>
      <c r="BO207" s="11">
        <v>0</v>
      </c>
      <c r="BP207" s="38">
        <v>0</v>
      </c>
      <c r="BQ207" s="39">
        <v>0</v>
      </c>
      <c r="BR207" s="11">
        <v>0</v>
      </c>
      <c r="BS207" s="38">
        <v>0</v>
      </c>
      <c r="BT207" s="39">
        <v>0</v>
      </c>
      <c r="BU207" s="11">
        <v>0</v>
      </c>
      <c r="BV207" s="38">
        <v>0</v>
      </c>
      <c r="BW207" s="39">
        <v>0</v>
      </c>
      <c r="BX207" s="11">
        <v>0</v>
      </c>
      <c r="BY207" s="38">
        <v>0</v>
      </c>
      <c r="BZ207" s="39">
        <v>0.04</v>
      </c>
      <c r="CA207" s="11">
        <v>0.11799999999999999</v>
      </c>
      <c r="CB207" s="38">
        <f t="shared" ref="CB207" si="768">CA207/BZ207*1000</f>
        <v>2949.9999999999995</v>
      </c>
      <c r="CC207" s="39">
        <v>0</v>
      </c>
      <c r="CD207" s="11">
        <v>0</v>
      </c>
      <c r="CE207" s="38">
        <v>0</v>
      </c>
      <c r="CF207" s="39">
        <v>0</v>
      </c>
      <c r="CG207" s="11">
        <v>0</v>
      </c>
      <c r="CH207" s="38">
        <v>0</v>
      </c>
      <c r="CI207" s="39">
        <v>0</v>
      </c>
      <c r="CJ207" s="11">
        <v>0</v>
      </c>
      <c r="CK207" s="38">
        <v>0</v>
      </c>
      <c r="CL207" s="39">
        <v>0</v>
      </c>
      <c r="CM207" s="11">
        <v>0</v>
      </c>
      <c r="CN207" s="38">
        <v>0</v>
      </c>
      <c r="CO207" s="39">
        <v>0</v>
      </c>
      <c r="CP207" s="11">
        <v>0</v>
      </c>
      <c r="CQ207" s="38">
        <v>0</v>
      </c>
      <c r="CR207" s="39">
        <v>0</v>
      </c>
      <c r="CS207" s="11">
        <v>0</v>
      </c>
      <c r="CT207" s="38">
        <v>0</v>
      </c>
      <c r="CU207" s="39">
        <v>0</v>
      </c>
      <c r="CV207" s="11">
        <v>0</v>
      </c>
      <c r="CW207" s="38">
        <v>0</v>
      </c>
      <c r="CX207" s="39">
        <v>0.86614000000000002</v>
      </c>
      <c r="CY207" s="11">
        <v>4.1669999999999998</v>
      </c>
      <c r="CZ207" s="38">
        <f t="shared" si="752"/>
        <v>4811.0005310919714</v>
      </c>
      <c r="DA207" s="39">
        <v>4.5640000000000001</v>
      </c>
      <c r="DB207" s="11">
        <v>142.172</v>
      </c>
      <c r="DC207" s="38">
        <f t="shared" si="753"/>
        <v>31150.744960560911</v>
      </c>
      <c r="DD207" s="39">
        <v>0</v>
      </c>
      <c r="DE207" s="11">
        <v>0</v>
      </c>
      <c r="DF207" s="38">
        <v>0</v>
      </c>
      <c r="DG207" s="39">
        <v>0</v>
      </c>
      <c r="DH207" s="11">
        <v>0</v>
      </c>
      <c r="DI207" s="38">
        <v>0</v>
      </c>
      <c r="DJ207" s="39">
        <v>42</v>
      </c>
      <c r="DK207" s="11">
        <v>1010.977</v>
      </c>
      <c r="DL207" s="38">
        <f t="shared" si="754"/>
        <v>24070.880952380954</v>
      </c>
      <c r="DM207" s="39">
        <v>0</v>
      </c>
      <c r="DN207" s="11">
        <v>0</v>
      </c>
      <c r="DO207" s="38">
        <v>0</v>
      </c>
      <c r="DP207" s="39">
        <v>0</v>
      </c>
      <c r="DQ207" s="11">
        <v>0</v>
      </c>
      <c r="DR207" s="38">
        <v>0</v>
      </c>
      <c r="DS207" s="17">
        <f t="shared" si="765"/>
        <v>128.03614000000002</v>
      </c>
      <c r="DT207" s="14">
        <f t="shared" si="766"/>
        <v>2800.828</v>
      </c>
    </row>
    <row r="208" spans="1:124" x14ac:dyDescent="0.3">
      <c r="A208" s="48">
        <v>2019</v>
      </c>
      <c r="B208" s="49" t="s">
        <v>12</v>
      </c>
      <c r="C208" s="39">
        <v>0</v>
      </c>
      <c r="D208" s="11">
        <v>0</v>
      </c>
      <c r="E208" s="38">
        <v>0</v>
      </c>
      <c r="F208" s="39">
        <v>0</v>
      </c>
      <c r="G208" s="11">
        <v>0</v>
      </c>
      <c r="H208" s="38">
        <v>0</v>
      </c>
      <c r="I208" s="39">
        <v>0</v>
      </c>
      <c r="J208" s="11">
        <v>0</v>
      </c>
      <c r="K208" s="38">
        <v>0</v>
      </c>
      <c r="L208" s="39">
        <v>0</v>
      </c>
      <c r="M208" s="11">
        <v>0</v>
      </c>
      <c r="N208" s="38">
        <v>0</v>
      </c>
      <c r="O208" s="39">
        <v>0</v>
      </c>
      <c r="P208" s="11">
        <v>0</v>
      </c>
      <c r="Q208" s="38">
        <v>0</v>
      </c>
      <c r="R208" s="39">
        <v>0</v>
      </c>
      <c r="S208" s="11">
        <v>0</v>
      </c>
      <c r="T208" s="38">
        <v>0</v>
      </c>
      <c r="U208" s="39">
        <v>14.42149</v>
      </c>
      <c r="V208" s="11">
        <v>238.577</v>
      </c>
      <c r="W208" s="38">
        <f t="shared" si="750"/>
        <v>16543.158855291651</v>
      </c>
      <c r="X208" s="39">
        <v>0</v>
      </c>
      <c r="Y208" s="11">
        <v>0</v>
      </c>
      <c r="Z208" s="38">
        <v>0</v>
      </c>
      <c r="AA208" s="39">
        <v>0</v>
      </c>
      <c r="AB208" s="11">
        <v>0</v>
      </c>
      <c r="AC208" s="38">
        <f t="shared" si="767"/>
        <v>0</v>
      </c>
      <c r="AD208" s="39">
        <v>0</v>
      </c>
      <c r="AE208" s="11">
        <v>0</v>
      </c>
      <c r="AF208" s="38">
        <v>0</v>
      </c>
      <c r="AG208" s="39">
        <v>0</v>
      </c>
      <c r="AH208" s="11">
        <v>0</v>
      </c>
      <c r="AI208" s="38">
        <v>0</v>
      </c>
      <c r="AJ208" s="39">
        <v>0</v>
      </c>
      <c r="AK208" s="11">
        <v>0</v>
      </c>
      <c r="AL208" s="38">
        <v>0</v>
      </c>
      <c r="AM208" s="39">
        <v>3.6</v>
      </c>
      <c r="AN208" s="11">
        <v>50.686</v>
      </c>
      <c r="AO208" s="38">
        <f t="shared" si="757"/>
        <v>14079.444444444445</v>
      </c>
      <c r="AP208" s="39">
        <v>0</v>
      </c>
      <c r="AQ208" s="11">
        <v>0</v>
      </c>
      <c r="AR208" s="38">
        <v>0</v>
      </c>
      <c r="AS208" s="39">
        <v>1.2</v>
      </c>
      <c r="AT208" s="11">
        <v>24.841000000000001</v>
      </c>
      <c r="AU208" s="38">
        <f t="shared" si="758"/>
        <v>20700.833333333336</v>
      </c>
      <c r="AV208" s="39">
        <v>0</v>
      </c>
      <c r="AW208" s="11">
        <v>0</v>
      </c>
      <c r="AX208" s="38">
        <v>0</v>
      </c>
      <c r="AY208" s="39">
        <v>0</v>
      </c>
      <c r="AZ208" s="11">
        <v>0</v>
      </c>
      <c r="BA208" s="38">
        <v>0</v>
      </c>
      <c r="BB208" s="39">
        <v>0</v>
      </c>
      <c r="BC208" s="11">
        <v>0</v>
      </c>
      <c r="BD208" s="38">
        <v>0</v>
      </c>
      <c r="BE208" s="39">
        <v>0</v>
      </c>
      <c r="BF208" s="11">
        <v>0</v>
      </c>
      <c r="BG208" s="38">
        <v>0</v>
      </c>
      <c r="BH208" s="39">
        <v>0</v>
      </c>
      <c r="BI208" s="11">
        <v>0</v>
      </c>
      <c r="BJ208" s="38">
        <v>0</v>
      </c>
      <c r="BK208" s="39">
        <v>20.95</v>
      </c>
      <c r="BL208" s="11">
        <v>523.36199999999997</v>
      </c>
      <c r="BM208" s="38">
        <f t="shared" si="759"/>
        <v>24981.479713603818</v>
      </c>
      <c r="BN208" s="39">
        <v>0</v>
      </c>
      <c r="BO208" s="11">
        <v>0</v>
      </c>
      <c r="BP208" s="38">
        <v>0</v>
      </c>
      <c r="BQ208" s="39">
        <v>0</v>
      </c>
      <c r="BR208" s="11">
        <v>0</v>
      </c>
      <c r="BS208" s="38">
        <v>0</v>
      </c>
      <c r="BT208" s="39">
        <v>0</v>
      </c>
      <c r="BU208" s="11">
        <v>0</v>
      </c>
      <c r="BV208" s="38">
        <v>0</v>
      </c>
      <c r="BW208" s="39">
        <v>1.6899999999999998E-2</v>
      </c>
      <c r="BX208" s="11">
        <v>0.69399999999999995</v>
      </c>
      <c r="BY208" s="38">
        <f t="shared" si="762"/>
        <v>41065.08875739645</v>
      </c>
      <c r="BZ208" s="39">
        <v>0</v>
      </c>
      <c r="CA208" s="11">
        <v>0</v>
      </c>
      <c r="CB208" s="38">
        <v>0</v>
      </c>
      <c r="CC208" s="39">
        <v>0</v>
      </c>
      <c r="CD208" s="11">
        <v>0</v>
      </c>
      <c r="CE208" s="38">
        <v>0</v>
      </c>
      <c r="CF208" s="39">
        <v>0</v>
      </c>
      <c r="CG208" s="11">
        <v>0</v>
      </c>
      <c r="CH208" s="38">
        <v>0</v>
      </c>
      <c r="CI208" s="39">
        <v>0</v>
      </c>
      <c r="CJ208" s="11">
        <v>0</v>
      </c>
      <c r="CK208" s="38">
        <v>0</v>
      </c>
      <c r="CL208" s="39">
        <v>0</v>
      </c>
      <c r="CM208" s="11">
        <v>0</v>
      </c>
      <c r="CN208" s="38">
        <v>0</v>
      </c>
      <c r="CO208" s="39">
        <v>0</v>
      </c>
      <c r="CP208" s="11">
        <v>0</v>
      </c>
      <c r="CQ208" s="38">
        <v>0</v>
      </c>
      <c r="CR208" s="39">
        <v>0</v>
      </c>
      <c r="CS208" s="11">
        <v>0</v>
      </c>
      <c r="CT208" s="38">
        <v>0</v>
      </c>
      <c r="CU208" s="39">
        <v>0</v>
      </c>
      <c r="CV208" s="11">
        <v>0</v>
      </c>
      <c r="CW208" s="38">
        <v>0</v>
      </c>
      <c r="CX208" s="39">
        <v>0.114</v>
      </c>
      <c r="CY208" s="11">
        <v>0.27100000000000002</v>
      </c>
      <c r="CZ208" s="38">
        <f t="shared" si="752"/>
        <v>2377.1929824561403</v>
      </c>
      <c r="DA208" s="39">
        <v>0.92</v>
      </c>
      <c r="DB208" s="11">
        <v>28.672999999999998</v>
      </c>
      <c r="DC208" s="38">
        <f t="shared" si="753"/>
        <v>31166.304347826084</v>
      </c>
      <c r="DD208" s="39">
        <v>0</v>
      </c>
      <c r="DE208" s="11">
        <v>0</v>
      </c>
      <c r="DF208" s="38">
        <v>0</v>
      </c>
      <c r="DG208" s="39">
        <v>0</v>
      </c>
      <c r="DH208" s="11">
        <v>0</v>
      </c>
      <c r="DI208" s="38">
        <v>0</v>
      </c>
      <c r="DJ208" s="39">
        <v>15</v>
      </c>
      <c r="DK208" s="11">
        <v>403.40199999999999</v>
      </c>
      <c r="DL208" s="38">
        <f t="shared" si="754"/>
        <v>26893.466666666664</v>
      </c>
      <c r="DM208" s="39">
        <v>0</v>
      </c>
      <c r="DN208" s="11">
        <v>0</v>
      </c>
      <c r="DO208" s="38">
        <v>0</v>
      </c>
      <c r="DP208" s="39">
        <v>0</v>
      </c>
      <c r="DQ208" s="11">
        <v>0</v>
      </c>
      <c r="DR208" s="38">
        <v>0</v>
      </c>
      <c r="DS208" s="17">
        <f t="shared" si="765"/>
        <v>56.222389999999997</v>
      </c>
      <c r="DT208" s="14">
        <f t="shared" si="766"/>
        <v>1270.5059999999999</v>
      </c>
    </row>
    <row r="209" spans="1:124" x14ac:dyDescent="0.3">
      <c r="A209" s="48">
        <v>2019</v>
      </c>
      <c r="B209" s="49" t="s">
        <v>13</v>
      </c>
      <c r="C209" s="39">
        <v>0</v>
      </c>
      <c r="D209" s="11">
        <v>0</v>
      </c>
      <c r="E209" s="38">
        <v>0</v>
      </c>
      <c r="F209" s="39">
        <v>0</v>
      </c>
      <c r="G209" s="11">
        <v>0</v>
      </c>
      <c r="H209" s="38">
        <v>0</v>
      </c>
      <c r="I209" s="39">
        <v>0</v>
      </c>
      <c r="J209" s="11">
        <v>0</v>
      </c>
      <c r="K209" s="38">
        <v>0</v>
      </c>
      <c r="L209" s="39">
        <v>0</v>
      </c>
      <c r="M209" s="11">
        <v>0</v>
      </c>
      <c r="N209" s="38">
        <v>0</v>
      </c>
      <c r="O209" s="39">
        <v>0</v>
      </c>
      <c r="P209" s="11">
        <v>0</v>
      </c>
      <c r="Q209" s="38">
        <v>0</v>
      </c>
      <c r="R209" s="39">
        <v>0</v>
      </c>
      <c r="S209" s="11">
        <v>0</v>
      </c>
      <c r="T209" s="38">
        <v>0</v>
      </c>
      <c r="U209" s="39">
        <v>11.14</v>
      </c>
      <c r="V209" s="11">
        <v>180.35900000000001</v>
      </c>
      <c r="W209" s="38">
        <f t="shared" si="750"/>
        <v>16190.215439856374</v>
      </c>
      <c r="X209" s="39">
        <v>0</v>
      </c>
      <c r="Y209" s="11">
        <v>0</v>
      </c>
      <c r="Z209" s="38">
        <v>0</v>
      </c>
      <c r="AA209" s="39">
        <v>0</v>
      </c>
      <c r="AB209" s="11">
        <v>0</v>
      </c>
      <c r="AC209" s="38">
        <f t="shared" si="767"/>
        <v>0</v>
      </c>
      <c r="AD209" s="39">
        <v>0</v>
      </c>
      <c r="AE209" s="11">
        <v>0</v>
      </c>
      <c r="AF209" s="38">
        <v>0</v>
      </c>
      <c r="AG209" s="39">
        <v>0</v>
      </c>
      <c r="AH209" s="11">
        <v>0</v>
      </c>
      <c r="AI209" s="38">
        <v>0</v>
      </c>
      <c r="AJ209" s="39">
        <v>0</v>
      </c>
      <c r="AK209" s="11">
        <v>0</v>
      </c>
      <c r="AL209" s="38">
        <v>0</v>
      </c>
      <c r="AM209" s="39">
        <v>21.6</v>
      </c>
      <c r="AN209" s="11">
        <v>325.166</v>
      </c>
      <c r="AO209" s="38">
        <f t="shared" si="757"/>
        <v>15053.98148148148</v>
      </c>
      <c r="AP209" s="39">
        <v>0</v>
      </c>
      <c r="AQ209" s="11">
        <v>0</v>
      </c>
      <c r="AR209" s="38">
        <v>0</v>
      </c>
      <c r="AS209" s="39">
        <v>0</v>
      </c>
      <c r="AT209" s="11">
        <v>0</v>
      </c>
      <c r="AU209" s="38">
        <v>0</v>
      </c>
      <c r="AV209" s="39">
        <v>0</v>
      </c>
      <c r="AW209" s="11">
        <v>0</v>
      </c>
      <c r="AX209" s="38">
        <v>0</v>
      </c>
      <c r="AY209" s="39">
        <v>0</v>
      </c>
      <c r="AZ209" s="11">
        <v>0</v>
      </c>
      <c r="BA209" s="38">
        <v>0</v>
      </c>
      <c r="BB209" s="39">
        <v>0</v>
      </c>
      <c r="BC209" s="11">
        <v>0</v>
      </c>
      <c r="BD209" s="38">
        <v>0</v>
      </c>
      <c r="BE209" s="39">
        <v>0</v>
      </c>
      <c r="BF209" s="11">
        <v>0</v>
      </c>
      <c r="BG209" s="38">
        <v>0</v>
      </c>
      <c r="BH209" s="39">
        <v>0</v>
      </c>
      <c r="BI209" s="11">
        <v>0</v>
      </c>
      <c r="BJ209" s="38">
        <v>0</v>
      </c>
      <c r="BK209" s="39">
        <v>23.378</v>
      </c>
      <c r="BL209" s="11">
        <v>608.52</v>
      </c>
      <c r="BM209" s="38">
        <f t="shared" si="759"/>
        <v>26029.600479082899</v>
      </c>
      <c r="BN209" s="39">
        <v>0</v>
      </c>
      <c r="BO209" s="11">
        <v>0</v>
      </c>
      <c r="BP209" s="38">
        <v>0</v>
      </c>
      <c r="BQ209" s="39">
        <v>0</v>
      </c>
      <c r="BR209" s="11">
        <v>0</v>
      </c>
      <c r="BS209" s="38">
        <v>0</v>
      </c>
      <c r="BT209" s="39">
        <v>0</v>
      </c>
      <c r="BU209" s="11">
        <v>0</v>
      </c>
      <c r="BV209" s="38">
        <v>0</v>
      </c>
      <c r="BW209" s="39">
        <v>0</v>
      </c>
      <c r="BX209" s="11">
        <v>0</v>
      </c>
      <c r="BY209" s="38">
        <v>0</v>
      </c>
      <c r="BZ209" s="39">
        <v>0</v>
      </c>
      <c r="CA209" s="11">
        <v>0</v>
      </c>
      <c r="CB209" s="38">
        <v>0</v>
      </c>
      <c r="CC209" s="39">
        <v>0</v>
      </c>
      <c r="CD209" s="11">
        <v>0</v>
      </c>
      <c r="CE209" s="38">
        <v>0</v>
      </c>
      <c r="CF209" s="39">
        <v>0</v>
      </c>
      <c r="CG209" s="11">
        <v>0</v>
      </c>
      <c r="CH209" s="38">
        <v>0</v>
      </c>
      <c r="CI209" s="39">
        <v>0</v>
      </c>
      <c r="CJ209" s="11">
        <v>0</v>
      </c>
      <c r="CK209" s="38">
        <v>0</v>
      </c>
      <c r="CL209" s="39">
        <v>0</v>
      </c>
      <c r="CM209" s="11">
        <v>0</v>
      </c>
      <c r="CN209" s="38">
        <v>0</v>
      </c>
      <c r="CO209" s="39">
        <v>0</v>
      </c>
      <c r="CP209" s="11">
        <v>0</v>
      </c>
      <c r="CQ209" s="38">
        <v>0</v>
      </c>
      <c r="CR209" s="39">
        <v>0</v>
      </c>
      <c r="CS209" s="11">
        <v>0</v>
      </c>
      <c r="CT209" s="38">
        <v>0</v>
      </c>
      <c r="CU209" s="39">
        <v>0</v>
      </c>
      <c r="CV209" s="11">
        <v>0</v>
      </c>
      <c r="CW209" s="38">
        <v>0</v>
      </c>
      <c r="CX209" s="39">
        <v>1.7600000000000001E-2</v>
      </c>
      <c r="CY209" s="11">
        <v>0.124</v>
      </c>
      <c r="CZ209" s="38">
        <f t="shared" si="752"/>
        <v>7045.454545454545</v>
      </c>
      <c r="DA209" s="39">
        <v>4.0880000000000001</v>
      </c>
      <c r="DB209" s="11">
        <v>136.38499999999999</v>
      </c>
      <c r="DC209" s="38">
        <f t="shared" si="753"/>
        <v>33362.27984344423</v>
      </c>
      <c r="DD209" s="39">
        <v>0</v>
      </c>
      <c r="DE209" s="11">
        <v>0</v>
      </c>
      <c r="DF209" s="38">
        <v>0</v>
      </c>
      <c r="DG209" s="39">
        <v>0</v>
      </c>
      <c r="DH209" s="11">
        <v>0</v>
      </c>
      <c r="DI209" s="38">
        <v>0</v>
      </c>
      <c r="DJ209" s="39">
        <v>8.98</v>
      </c>
      <c r="DK209" s="11">
        <v>133.482</v>
      </c>
      <c r="DL209" s="38">
        <f t="shared" si="754"/>
        <v>14864.36525612472</v>
      </c>
      <c r="DM209" s="39">
        <v>0</v>
      </c>
      <c r="DN209" s="11">
        <v>0</v>
      </c>
      <c r="DO209" s="38">
        <v>0</v>
      </c>
      <c r="DP209" s="39">
        <v>0</v>
      </c>
      <c r="DQ209" s="11">
        <v>0</v>
      </c>
      <c r="DR209" s="38">
        <v>0</v>
      </c>
      <c r="DS209" s="17">
        <f t="shared" si="765"/>
        <v>69.203600000000009</v>
      </c>
      <c r="DT209" s="14">
        <f t="shared" si="766"/>
        <v>1384.0360000000001</v>
      </c>
    </row>
    <row r="210" spans="1:124" x14ac:dyDescent="0.3">
      <c r="A210" s="48">
        <v>2019</v>
      </c>
      <c r="B210" s="49" t="s">
        <v>14</v>
      </c>
      <c r="C210" s="39">
        <v>0</v>
      </c>
      <c r="D210" s="11">
        <v>0</v>
      </c>
      <c r="E210" s="38">
        <v>0</v>
      </c>
      <c r="F210" s="39">
        <v>0</v>
      </c>
      <c r="G210" s="11">
        <v>0</v>
      </c>
      <c r="H210" s="38">
        <v>0</v>
      </c>
      <c r="I210" s="39">
        <v>0</v>
      </c>
      <c r="J210" s="11">
        <v>0</v>
      </c>
      <c r="K210" s="38">
        <v>0</v>
      </c>
      <c r="L210" s="39">
        <v>0</v>
      </c>
      <c r="M210" s="11">
        <v>0</v>
      </c>
      <c r="N210" s="38">
        <v>0</v>
      </c>
      <c r="O210" s="39">
        <v>0</v>
      </c>
      <c r="P210" s="11">
        <v>0</v>
      </c>
      <c r="Q210" s="38">
        <v>0</v>
      </c>
      <c r="R210" s="39">
        <v>0</v>
      </c>
      <c r="S210" s="11">
        <v>0</v>
      </c>
      <c r="T210" s="38">
        <v>0</v>
      </c>
      <c r="U210" s="39">
        <v>24.14</v>
      </c>
      <c r="V210" s="11">
        <v>349.08300000000003</v>
      </c>
      <c r="W210" s="38">
        <f t="shared" si="750"/>
        <v>14460.770505385253</v>
      </c>
      <c r="X210" s="39">
        <v>0</v>
      </c>
      <c r="Y210" s="11">
        <v>0</v>
      </c>
      <c r="Z210" s="38">
        <v>0</v>
      </c>
      <c r="AA210" s="39">
        <v>0</v>
      </c>
      <c r="AB210" s="11">
        <v>0</v>
      </c>
      <c r="AC210" s="38">
        <f t="shared" si="767"/>
        <v>0</v>
      </c>
      <c r="AD210" s="39">
        <v>0</v>
      </c>
      <c r="AE210" s="11">
        <v>0</v>
      </c>
      <c r="AF210" s="38">
        <v>0</v>
      </c>
      <c r="AG210" s="39">
        <v>0</v>
      </c>
      <c r="AH210" s="11">
        <v>0</v>
      </c>
      <c r="AI210" s="38">
        <v>0</v>
      </c>
      <c r="AJ210" s="39">
        <v>0</v>
      </c>
      <c r="AK210" s="11">
        <v>0</v>
      </c>
      <c r="AL210" s="38">
        <v>0</v>
      </c>
      <c r="AM210" s="39">
        <v>0</v>
      </c>
      <c r="AN210" s="11">
        <v>0</v>
      </c>
      <c r="AO210" s="38">
        <v>0</v>
      </c>
      <c r="AP210" s="39">
        <v>0</v>
      </c>
      <c r="AQ210" s="11">
        <v>0</v>
      </c>
      <c r="AR210" s="38">
        <v>0</v>
      </c>
      <c r="AS210" s="39">
        <v>11.88</v>
      </c>
      <c r="AT210" s="11">
        <v>229.648</v>
      </c>
      <c r="AU210" s="38">
        <f t="shared" si="758"/>
        <v>19330.639730639727</v>
      </c>
      <c r="AV210" s="39">
        <v>0</v>
      </c>
      <c r="AW210" s="11">
        <v>0</v>
      </c>
      <c r="AX210" s="38">
        <v>0</v>
      </c>
      <c r="AY210" s="39">
        <v>1.9199999999999998E-2</v>
      </c>
      <c r="AZ210" s="11">
        <v>0.222</v>
      </c>
      <c r="BA210" s="38">
        <f t="shared" ref="BA210" si="769">AZ210/AY210*1000</f>
        <v>11562.500000000002</v>
      </c>
      <c r="BB210" s="39">
        <v>0</v>
      </c>
      <c r="BC210" s="11">
        <v>0</v>
      </c>
      <c r="BD210" s="38">
        <v>0</v>
      </c>
      <c r="BE210" s="39">
        <v>0</v>
      </c>
      <c r="BF210" s="11">
        <v>0</v>
      </c>
      <c r="BG210" s="38">
        <v>0</v>
      </c>
      <c r="BH210" s="39">
        <v>0</v>
      </c>
      <c r="BI210" s="11">
        <v>0</v>
      </c>
      <c r="BJ210" s="38">
        <v>0</v>
      </c>
      <c r="BK210" s="39">
        <v>3.7331999999999996</v>
      </c>
      <c r="BL210" s="11">
        <v>112.155</v>
      </c>
      <c r="BM210" s="38">
        <f t="shared" si="759"/>
        <v>30042.590806814533</v>
      </c>
      <c r="BN210" s="39">
        <v>0</v>
      </c>
      <c r="BO210" s="11">
        <v>0</v>
      </c>
      <c r="BP210" s="38">
        <v>0</v>
      </c>
      <c r="BQ210" s="39">
        <v>0</v>
      </c>
      <c r="BR210" s="11">
        <v>0</v>
      </c>
      <c r="BS210" s="38">
        <v>0</v>
      </c>
      <c r="BT210" s="39">
        <v>0</v>
      </c>
      <c r="BU210" s="11">
        <v>0</v>
      </c>
      <c r="BV210" s="38">
        <v>0</v>
      </c>
      <c r="BW210" s="39">
        <v>0</v>
      </c>
      <c r="BX210" s="11">
        <v>0</v>
      </c>
      <c r="BY210" s="38">
        <v>0</v>
      </c>
      <c r="BZ210" s="39">
        <v>0</v>
      </c>
      <c r="CA210" s="11">
        <v>0</v>
      </c>
      <c r="CB210" s="38">
        <v>0</v>
      </c>
      <c r="CC210" s="39">
        <v>0</v>
      </c>
      <c r="CD210" s="11">
        <v>0</v>
      </c>
      <c r="CE210" s="38">
        <v>0</v>
      </c>
      <c r="CF210" s="39">
        <v>0</v>
      </c>
      <c r="CG210" s="11">
        <v>0</v>
      </c>
      <c r="CH210" s="38">
        <v>0</v>
      </c>
      <c r="CI210" s="39">
        <v>0</v>
      </c>
      <c r="CJ210" s="11">
        <v>0</v>
      </c>
      <c r="CK210" s="38">
        <v>0</v>
      </c>
      <c r="CL210" s="39">
        <v>0</v>
      </c>
      <c r="CM210" s="11">
        <v>0</v>
      </c>
      <c r="CN210" s="38">
        <v>0</v>
      </c>
      <c r="CO210" s="39">
        <v>0</v>
      </c>
      <c r="CP210" s="11">
        <v>0</v>
      </c>
      <c r="CQ210" s="38">
        <v>0</v>
      </c>
      <c r="CR210" s="39">
        <v>0</v>
      </c>
      <c r="CS210" s="11">
        <v>0</v>
      </c>
      <c r="CT210" s="38">
        <v>0</v>
      </c>
      <c r="CU210" s="39">
        <v>0</v>
      </c>
      <c r="CV210" s="11">
        <v>0</v>
      </c>
      <c r="CW210" s="38">
        <v>0</v>
      </c>
      <c r="CX210" s="39">
        <v>0</v>
      </c>
      <c r="CY210" s="11">
        <v>0</v>
      </c>
      <c r="CZ210" s="38">
        <v>0</v>
      </c>
      <c r="DA210" s="39">
        <v>4.4400000000000004</v>
      </c>
      <c r="DB210" s="11">
        <v>135.48099999999999</v>
      </c>
      <c r="DC210" s="38">
        <f t="shared" si="753"/>
        <v>30513.738738738735</v>
      </c>
      <c r="DD210" s="39">
        <v>0</v>
      </c>
      <c r="DE210" s="11">
        <v>0</v>
      </c>
      <c r="DF210" s="38">
        <v>0</v>
      </c>
      <c r="DG210" s="39">
        <v>0</v>
      </c>
      <c r="DH210" s="11">
        <v>0</v>
      </c>
      <c r="DI210" s="38">
        <v>0</v>
      </c>
      <c r="DJ210" s="39">
        <v>5.0008999999999997</v>
      </c>
      <c r="DK210" s="11">
        <v>77.072000000000003</v>
      </c>
      <c r="DL210" s="38">
        <f t="shared" si="754"/>
        <v>15411.625907336682</v>
      </c>
      <c r="DM210" s="39">
        <v>0</v>
      </c>
      <c r="DN210" s="11">
        <v>0</v>
      </c>
      <c r="DO210" s="38">
        <v>0</v>
      </c>
      <c r="DP210" s="39">
        <v>0</v>
      </c>
      <c r="DQ210" s="11">
        <v>0</v>
      </c>
      <c r="DR210" s="38">
        <v>0</v>
      </c>
      <c r="DS210" s="17">
        <f t="shared" si="765"/>
        <v>49.213299999999997</v>
      </c>
      <c r="DT210" s="14">
        <f t="shared" si="766"/>
        <v>903.66099999999994</v>
      </c>
    </row>
    <row r="211" spans="1:124" x14ac:dyDescent="0.3">
      <c r="A211" s="48">
        <v>2019</v>
      </c>
      <c r="B211" s="49" t="s">
        <v>15</v>
      </c>
      <c r="C211" s="39">
        <v>0</v>
      </c>
      <c r="D211" s="11">
        <v>0</v>
      </c>
      <c r="E211" s="38">
        <v>0</v>
      </c>
      <c r="F211" s="39">
        <v>0</v>
      </c>
      <c r="G211" s="11">
        <v>0</v>
      </c>
      <c r="H211" s="38">
        <v>0</v>
      </c>
      <c r="I211" s="39">
        <v>0</v>
      </c>
      <c r="J211" s="11">
        <v>0</v>
      </c>
      <c r="K211" s="38">
        <v>0</v>
      </c>
      <c r="L211" s="39">
        <v>0</v>
      </c>
      <c r="M211" s="11">
        <v>0</v>
      </c>
      <c r="N211" s="38">
        <v>0</v>
      </c>
      <c r="O211" s="39">
        <v>0</v>
      </c>
      <c r="P211" s="11">
        <v>0</v>
      </c>
      <c r="Q211" s="38">
        <v>0</v>
      </c>
      <c r="R211" s="39">
        <v>0</v>
      </c>
      <c r="S211" s="11">
        <v>0</v>
      </c>
      <c r="T211" s="38">
        <v>0</v>
      </c>
      <c r="U211" s="39">
        <v>38.379989999999999</v>
      </c>
      <c r="V211" s="11">
        <v>579.43600000000004</v>
      </c>
      <c r="W211" s="38">
        <f t="shared" si="750"/>
        <v>15097.346299464903</v>
      </c>
      <c r="X211" s="39">
        <v>0</v>
      </c>
      <c r="Y211" s="11">
        <v>0</v>
      </c>
      <c r="Z211" s="38">
        <v>0</v>
      </c>
      <c r="AA211" s="39">
        <v>0</v>
      </c>
      <c r="AB211" s="11">
        <v>0</v>
      </c>
      <c r="AC211" s="38">
        <f t="shared" si="767"/>
        <v>0</v>
      </c>
      <c r="AD211" s="39">
        <v>0</v>
      </c>
      <c r="AE211" s="11">
        <v>0</v>
      </c>
      <c r="AF211" s="38">
        <v>0</v>
      </c>
      <c r="AG211" s="39">
        <v>0</v>
      </c>
      <c r="AH211" s="11">
        <v>0</v>
      </c>
      <c r="AI211" s="38">
        <v>0</v>
      </c>
      <c r="AJ211" s="39">
        <v>0</v>
      </c>
      <c r="AK211" s="11">
        <v>0</v>
      </c>
      <c r="AL211" s="38">
        <v>0</v>
      </c>
      <c r="AM211" s="39">
        <v>14.4</v>
      </c>
      <c r="AN211" s="11">
        <v>221.00399999999999</v>
      </c>
      <c r="AO211" s="38">
        <f t="shared" si="757"/>
        <v>15347.499999999998</v>
      </c>
      <c r="AP211" s="39">
        <v>0</v>
      </c>
      <c r="AQ211" s="11">
        <v>0</v>
      </c>
      <c r="AR211" s="38">
        <v>0</v>
      </c>
      <c r="AS211" s="39">
        <v>14.3</v>
      </c>
      <c r="AT211" s="11">
        <v>269.233</v>
      </c>
      <c r="AU211" s="38">
        <f t="shared" si="758"/>
        <v>18827.482517482516</v>
      </c>
      <c r="AV211" s="39">
        <v>0</v>
      </c>
      <c r="AW211" s="11">
        <v>0</v>
      </c>
      <c r="AX211" s="38">
        <v>0</v>
      </c>
      <c r="AY211" s="39">
        <v>0</v>
      </c>
      <c r="AZ211" s="11">
        <v>0</v>
      </c>
      <c r="BA211" s="38">
        <v>0</v>
      </c>
      <c r="BB211" s="39">
        <v>0</v>
      </c>
      <c r="BC211" s="11">
        <v>0</v>
      </c>
      <c r="BD211" s="38">
        <v>0</v>
      </c>
      <c r="BE211" s="39">
        <v>0</v>
      </c>
      <c r="BF211" s="11">
        <v>0</v>
      </c>
      <c r="BG211" s="38">
        <v>0</v>
      </c>
      <c r="BH211" s="39">
        <v>0</v>
      </c>
      <c r="BI211" s="11">
        <v>0</v>
      </c>
      <c r="BJ211" s="38">
        <v>0</v>
      </c>
      <c r="BK211" s="39">
        <v>53.718000000000004</v>
      </c>
      <c r="BL211" s="11">
        <v>1438.4929999999999</v>
      </c>
      <c r="BM211" s="38">
        <f t="shared" si="759"/>
        <v>26778.603075319257</v>
      </c>
      <c r="BN211" s="39">
        <v>0</v>
      </c>
      <c r="BO211" s="11">
        <v>0</v>
      </c>
      <c r="BP211" s="38">
        <v>0</v>
      </c>
      <c r="BQ211" s="39">
        <v>0</v>
      </c>
      <c r="BR211" s="11">
        <v>0</v>
      </c>
      <c r="BS211" s="38">
        <v>0</v>
      </c>
      <c r="BT211" s="39">
        <v>0</v>
      </c>
      <c r="BU211" s="11">
        <v>0</v>
      </c>
      <c r="BV211" s="38">
        <v>0</v>
      </c>
      <c r="BW211" s="39">
        <v>0</v>
      </c>
      <c r="BX211" s="11">
        <v>0</v>
      </c>
      <c r="BY211" s="38">
        <v>0</v>
      </c>
      <c r="BZ211" s="39">
        <v>0</v>
      </c>
      <c r="CA211" s="11">
        <v>0</v>
      </c>
      <c r="CB211" s="38">
        <v>0</v>
      </c>
      <c r="CC211" s="39">
        <v>0</v>
      </c>
      <c r="CD211" s="11">
        <v>0</v>
      </c>
      <c r="CE211" s="38">
        <v>0</v>
      </c>
      <c r="CF211" s="39">
        <v>0</v>
      </c>
      <c r="CG211" s="11">
        <v>0</v>
      </c>
      <c r="CH211" s="38">
        <v>0</v>
      </c>
      <c r="CI211" s="39">
        <v>0</v>
      </c>
      <c r="CJ211" s="11">
        <v>0</v>
      </c>
      <c r="CK211" s="38">
        <v>0</v>
      </c>
      <c r="CL211" s="39">
        <v>0</v>
      </c>
      <c r="CM211" s="11">
        <v>0</v>
      </c>
      <c r="CN211" s="38">
        <v>0</v>
      </c>
      <c r="CO211" s="39">
        <v>0</v>
      </c>
      <c r="CP211" s="11">
        <v>0</v>
      </c>
      <c r="CQ211" s="38">
        <v>0</v>
      </c>
      <c r="CR211" s="39">
        <v>0</v>
      </c>
      <c r="CS211" s="11">
        <v>0</v>
      </c>
      <c r="CT211" s="38">
        <v>0</v>
      </c>
      <c r="CU211" s="39">
        <v>0</v>
      </c>
      <c r="CV211" s="11">
        <v>0</v>
      </c>
      <c r="CW211" s="38">
        <v>0</v>
      </c>
      <c r="CX211" s="39">
        <v>0</v>
      </c>
      <c r="CY211" s="11">
        <v>0</v>
      </c>
      <c r="CZ211" s="38">
        <v>0</v>
      </c>
      <c r="DA211" s="39">
        <v>4.74</v>
      </c>
      <c r="DB211" s="11">
        <v>168.20599999999999</v>
      </c>
      <c r="DC211" s="38">
        <f t="shared" si="753"/>
        <v>35486.497890295352</v>
      </c>
      <c r="DD211" s="39">
        <v>0</v>
      </c>
      <c r="DE211" s="11">
        <v>0</v>
      </c>
      <c r="DF211" s="38">
        <v>0</v>
      </c>
      <c r="DG211" s="39">
        <v>0</v>
      </c>
      <c r="DH211" s="11">
        <v>0</v>
      </c>
      <c r="DI211" s="38">
        <v>0</v>
      </c>
      <c r="DJ211" s="39">
        <v>39.180599999999998</v>
      </c>
      <c r="DK211" s="11">
        <v>756.56700000000001</v>
      </c>
      <c r="DL211" s="38">
        <f t="shared" si="754"/>
        <v>19309.734919832776</v>
      </c>
      <c r="DM211" s="39">
        <v>0</v>
      </c>
      <c r="DN211" s="11">
        <v>0</v>
      </c>
      <c r="DO211" s="38">
        <v>0</v>
      </c>
      <c r="DP211" s="39">
        <v>0</v>
      </c>
      <c r="DQ211" s="11">
        <v>0</v>
      </c>
      <c r="DR211" s="38">
        <v>0</v>
      </c>
      <c r="DS211" s="17">
        <f t="shared" si="765"/>
        <v>164.71859000000001</v>
      </c>
      <c r="DT211" s="14">
        <f t="shared" si="766"/>
        <v>3432.9390000000003</v>
      </c>
    </row>
    <row r="212" spans="1:124" x14ac:dyDescent="0.3">
      <c r="A212" s="48">
        <v>2019</v>
      </c>
      <c r="B212" s="49" t="s">
        <v>16</v>
      </c>
      <c r="C212" s="39">
        <v>0</v>
      </c>
      <c r="D212" s="11">
        <v>0</v>
      </c>
      <c r="E212" s="38">
        <v>0</v>
      </c>
      <c r="F212" s="39">
        <v>0</v>
      </c>
      <c r="G212" s="11">
        <v>0</v>
      </c>
      <c r="H212" s="38">
        <v>0</v>
      </c>
      <c r="I212" s="39">
        <v>0</v>
      </c>
      <c r="J212" s="11">
        <v>0</v>
      </c>
      <c r="K212" s="38">
        <v>0</v>
      </c>
      <c r="L212" s="39">
        <v>0</v>
      </c>
      <c r="M212" s="11">
        <v>0</v>
      </c>
      <c r="N212" s="38">
        <v>0</v>
      </c>
      <c r="O212" s="39">
        <v>0</v>
      </c>
      <c r="P212" s="11">
        <v>0</v>
      </c>
      <c r="Q212" s="38">
        <v>0</v>
      </c>
      <c r="R212" s="39">
        <v>0</v>
      </c>
      <c r="S212" s="11">
        <v>0</v>
      </c>
      <c r="T212" s="38">
        <v>0</v>
      </c>
      <c r="U212" s="39">
        <v>18.149999999999999</v>
      </c>
      <c r="V212" s="11">
        <v>390.827</v>
      </c>
      <c r="W212" s="38">
        <f t="shared" si="750"/>
        <v>21533.168044077138</v>
      </c>
      <c r="X212" s="39">
        <v>0</v>
      </c>
      <c r="Y212" s="11">
        <v>0</v>
      </c>
      <c r="Z212" s="38">
        <v>0</v>
      </c>
      <c r="AA212" s="39">
        <v>0</v>
      </c>
      <c r="AB212" s="11">
        <v>0</v>
      </c>
      <c r="AC212" s="38">
        <f t="shared" si="767"/>
        <v>0</v>
      </c>
      <c r="AD212" s="39">
        <v>0</v>
      </c>
      <c r="AE212" s="11">
        <v>0</v>
      </c>
      <c r="AF212" s="38">
        <v>0</v>
      </c>
      <c r="AG212" s="39">
        <v>0</v>
      </c>
      <c r="AH212" s="11">
        <v>0</v>
      </c>
      <c r="AI212" s="38">
        <v>0</v>
      </c>
      <c r="AJ212" s="39">
        <v>0</v>
      </c>
      <c r="AK212" s="11">
        <v>0</v>
      </c>
      <c r="AL212" s="38">
        <v>0</v>
      </c>
      <c r="AM212" s="39">
        <v>7.2</v>
      </c>
      <c r="AN212" s="11">
        <v>114.36</v>
      </c>
      <c r="AO212" s="38">
        <f t="shared" si="757"/>
        <v>15883.333333333332</v>
      </c>
      <c r="AP212" s="39">
        <v>0</v>
      </c>
      <c r="AQ212" s="11">
        <v>0</v>
      </c>
      <c r="AR212" s="38">
        <v>0</v>
      </c>
      <c r="AS212" s="39">
        <v>13.13</v>
      </c>
      <c r="AT212" s="11">
        <v>262.44900000000001</v>
      </c>
      <c r="AU212" s="38">
        <f t="shared" si="758"/>
        <v>19988.499619192688</v>
      </c>
      <c r="AV212" s="39">
        <v>0</v>
      </c>
      <c r="AW212" s="11">
        <v>0</v>
      </c>
      <c r="AX212" s="38">
        <v>0</v>
      </c>
      <c r="AY212" s="39">
        <v>0</v>
      </c>
      <c r="AZ212" s="11">
        <v>0</v>
      </c>
      <c r="BA212" s="38">
        <v>0</v>
      </c>
      <c r="BB212" s="39">
        <v>0</v>
      </c>
      <c r="BC212" s="11">
        <v>0</v>
      </c>
      <c r="BD212" s="38">
        <v>0</v>
      </c>
      <c r="BE212" s="39">
        <v>0</v>
      </c>
      <c r="BF212" s="11">
        <v>0</v>
      </c>
      <c r="BG212" s="38">
        <v>0</v>
      </c>
      <c r="BH212" s="39">
        <v>0</v>
      </c>
      <c r="BI212" s="11">
        <v>0</v>
      </c>
      <c r="BJ212" s="38">
        <v>0</v>
      </c>
      <c r="BK212" s="39">
        <v>14.844899999999999</v>
      </c>
      <c r="BL212" s="11">
        <v>441.96100000000001</v>
      </c>
      <c r="BM212" s="38">
        <f t="shared" si="759"/>
        <v>29771.908197428074</v>
      </c>
      <c r="BN212" s="39">
        <v>0</v>
      </c>
      <c r="BO212" s="11">
        <v>0</v>
      </c>
      <c r="BP212" s="38">
        <v>0</v>
      </c>
      <c r="BQ212" s="39">
        <v>0</v>
      </c>
      <c r="BR212" s="11">
        <v>0</v>
      </c>
      <c r="BS212" s="38">
        <v>0</v>
      </c>
      <c r="BT212" s="39">
        <v>0</v>
      </c>
      <c r="BU212" s="11">
        <v>0</v>
      </c>
      <c r="BV212" s="38">
        <v>0</v>
      </c>
      <c r="BW212" s="39">
        <v>0</v>
      </c>
      <c r="BX212" s="11">
        <v>0</v>
      </c>
      <c r="BY212" s="38">
        <v>0</v>
      </c>
      <c r="BZ212" s="39">
        <v>0</v>
      </c>
      <c r="CA212" s="11">
        <v>0</v>
      </c>
      <c r="CB212" s="38">
        <v>0</v>
      </c>
      <c r="CC212" s="39">
        <v>0</v>
      </c>
      <c r="CD212" s="11">
        <v>0</v>
      </c>
      <c r="CE212" s="38">
        <v>0</v>
      </c>
      <c r="CF212" s="39">
        <v>0</v>
      </c>
      <c r="CG212" s="11">
        <v>0</v>
      </c>
      <c r="CH212" s="38">
        <v>0</v>
      </c>
      <c r="CI212" s="39">
        <v>0</v>
      </c>
      <c r="CJ212" s="11">
        <v>0</v>
      </c>
      <c r="CK212" s="38">
        <v>0</v>
      </c>
      <c r="CL212" s="39">
        <v>0</v>
      </c>
      <c r="CM212" s="11">
        <v>0</v>
      </c>
      <c r="CN212" s="38">
        <v>0</v>
      </c>
      <c r="CO212" s="39">
        <v>0</v>
      </c>
      <c r="CP212" s="11">
        <v>0</v>
      </c>
      <c r="CQ212" s="38">
        <v>0</v>
      </c>
      <c r="CR212" s="39">
        <v>0</v>
      </c>
      <c r="CS212" s="11">
        <v>0</v>
      </c>
      <c r="CT212" s="38">
        <v>0</v>
      </c>
      <c r="CU212" s="39">
        <v>0</v>
      </c>
      <c r="CV212" s="11">
        <v>0</v>
      </c>
      <c r="CW212" s="38">
        <v>0</v>
      </c>
      <c r="CX212" s="39">
        <v>1.68</v>
      </c>
      <c r="CY212" s="11">
        <v>4.7220000000000004</v>
      </c>
      <c r="CZ212" s="38">
        <f t="shared" si="752"/>
        <v>2810.7142857142858</v>
      </c>
      <c r="DA212" s="39">
        <v>5.2</v>
      </c>
      <c r="DB212" s="11">
        <v>166.678</v>
      </c>
      <c r="DC212" s="38">
        <f t="shared" si="753"/>
        <v>32053.461538461532</v>
      </c>
      <c r="DD212" s="39">
        <v>0</v>
      </c>
      <c r="DE212" s="11">
        <v>0</v>
      </c>
      <c r="DF212" s="38">
        <v>0</v>
      </c>
      <c r="DG212" s="39">
        <v>0</v>
      </c>
      <c r="DH212" s="11">
        <v>0</v>
      </c>
      <c r="DI212" s="38">
        <v>0</v>
      </c>
      <c r="DJ212" s="39">
        <v>20.00892</v>
      </c>
      <c r="DK212" s="11">
        <v>346.85500000000002</v>
      </c>
      <c r="DL212" s="38">
        <f t="shared" si="754"/>
        <v>17335.018581712557</v>
      </c>
      <c r="DM212" s="39">
        <v>0</v>
      </c>
      <c r="DN212" s="11">
        <v>0</v>
      </c>
      <c r="DO212" s="38">
        <v>0</v>
      </c>
      <c r="DP212" s="39">
        <v>0</v>
      </c>
      <c r="DQ212" s="11">
        <v>0</v>
      </c>
      <c r="DR212" s="38">
        <v>0</v>
      </c>
      <c r="DS212" s="17">
        <f t="shared" si="765"/>
        <v>80.213819999999998</v>
      </c>
      <c r="DT212" s="14">
        <f t="shared" si="766"/>
        <v>1727.8519999999999</v>
      </c>
    </row>
    <row r="213" spans="1:124" ht="15" thickBot="1" x14ac:dyDescent="0.35">
      <c r="A213" s="50"/>
      <c r="B213" s="51" t="s">
        <v>17</v>
      </c>
      <c r="C213" s="40">
        <f t="shared" ref="C213:D213" si="770">SUM(C201:C212)</f>
        <v>0</v>
      </c>
      <c r="D213" s="32">
        <f t="shared" si="770"/>
        <v>0</v>
      </c>
      <c r="E213" s="41"/>
      <c r="F213" s="40">
        <f t="shared" ref="F213:G213" si="771">SUM(F201:F212)</f>
        <v>0</v>
      </c>
      <c r="G213" s="32">
        <f t="shared" si="771"/>
        <v>0</v>
      </c>
      <c r="H213" s="41"/>
      <c r="I213" s="40">
        <f t="shared" ref="I213:J213" si="772">SUM(I201:I212)</f>
        <v>0</v>
      </c>
      <c r="J213" s="32">
        <f t="shared" si="772"/>
        <v>0</v>
      </c>
      <c r="K213" s="41"/>
      <c r="L213" s="40">
        <f t="shared" ref="L213:M213" si="773">SUM(L201:L212)</f>
        <v>0</v>
      </c>
      <c r="M213" s="32">
        <f t="shared" si="773"/>
        <v>0</v>
      </c>
      <c r="N213" s="41"/>
      <c r="O213" s="40">
        <f t="shared" ref="O213:P213" si="774">SUM(O201:O212)</f>
        <v>0</v>
      </c>
      <c r="P213" s="32">
        <f t="shared" si="774"/>
        <v>0</v>
      </c>
      <c r="Q213" s="41"/>
      <c r="R213" s="40">
        <f t="shared" ref="R213:S213" si="775">SUM(R201:R212)</f>
        <v>0</v>
      </c>
      <c r="S213" s="32">
        <f t="shared" si="775"/>
        <v>0</v>
      </c>
      <c r="T213" s="41"/>
      <c r="U213" s="40">
        <f t="shared" ref="U213:V213" si="776">SUM(U201:U212)</f>
        <v>242.05964</v>
      </c>
      <c r="V213" s="32">
        <f t="shared" si="776"/>
        <v>3876.4769999999999</v>
      </c>
      <c r="W213" s="41"/>
      <c r="X213" s="40">
        <f t="shared" ref="X213:Y213" si="777">SUM(X201:X212)</f>
        <v>6.4999999999999997E-4</v>
      </c>
      <c r="Y213" s="32">
        <f t="shared" si="777"/>
        <v>2.8000000000000001E-2</v>
      </c>
      <c r="Z213" s="41"/>
      <c r="AA213" s="40">
        <f t="shared" ref="AA213:AB213" si="778">SUM(AA201:AA212)</f>
        <v>0</v>
      </c>
      <c r="AB213" s="32">
        <f t="shared" si="778"/>
        <v>0</v>
      </c>
      <c r="AC213" s="41"/>
      <c r="AD213" s="40">
        <f t="shared" ref="AD213:AE213" si="779">SUM(AD201:AD212)</f>
        <v>0</v>
      </c>
      <c r="AE213" s="32">
        <f t="shared" si="779"/>
        <v>0</v>
      </c>
      <c r="AF213" s="41"/>
      <c r="AG213" s="40">
        <f t="shared" ref="AG213:AH213" si="780">SUM(AG201:AG212)</f>
        <v>0</v>
      </c>
      <c r="AH213" s="32">
        <f t="shared" si="780"/>
        <v>0</v>
      </c>
      <c r="AI213" s="41"/>
      <c r="AJ213" s="40">
        <f t="shared" ref="AJ213:AK213" si="781">SUM(AJ201:AJ212)</f>
        <v>0</v>
      </c>
      <c r="AK213" s="32">
        <f t="shared" si="781"/>
        <v>0</v>
      </c>
      <c r="AL213" s="41"/>
      <c r="AM213" s="40">
        <f t="shared" ref="AM213:AN213" si="782">SUM(AM201:AM212)</f>
        <v>85.727380000000025</v>
      </c>
      <c r="AN213" s="32">
        <f t="shared" si="782"/>
        <v>1135.933</v>
      </c>
      <c r="AO213" s="41"/>
      <c r="AP213" s="40">
        <f t="shared" ref="AP213:AQ213" si="783">SUM(AP201:AP212)</f>
        <v>37.812359999999998</v>
      </c>
      <c r="AQ213" s="32">
        <f t="shared" si="783"/>
        <v>1196.2840000000001</v>
      </c>
      <c r="AR213" s="41"/>
      <c r="AS213" s="40">
        <f t="shared" ref="AS213:AT213" si="784">SUM(AS201:AS212)</f>
        <v>44.783799999999999</v>
      </c>
      <c r="AT213" s="32">
        <f t="shared" si="784"/>
        <v>879.67399999999998</v>
      </c>
      <c r="AU213" s="41"/>
      <c r="AV213" s="40">
        <f t="shared" ref="AV213:AW213" si="785">SUM(AV201:AV212)</f>
        <v>0</v>
      </c>
      <c r="AW213" s="32">
        <f t="shared" si="785"/>
        <v>0</v>
      </c>
      <c r="AX213" s="41"/>
      <c r="AY213" s="40">
        <f t="shared" ref="AY213:AZ213" si="786">SUM(AY201:AY212)</f>
        <v>1.9199999999999998E-2</v>
      </c>
      <c r="AZ213" s="32">
        <f t="shared" si="786"/>
        <v>0.222</v>
      </c>
      <c r="BA213" s="41"/>
      <c r="BB213" s="40">
        <f t="shared" ref="BB213:BC213" si="787">SUM(BB201:BB212)</f>
        <v>0</v>
      </c>
      <c r="BC213" s="32">
        <f t="shared" si="787"/>
        <v>0</v>
      </c>
      <c r="BD213" s="41"/>
      <c r="BE213" s="40">
        <f t="shared" ref="BE213:BF213" si="788">SUM(BE201:BE212)</f>
        <v>1.9E-3</v>
      </c>
      <c r="BF213" s="32">
        <f t="shared" si="788"/>
        <v>0.11799999999999999</v>
      </c>
      <c r="BG213" s="41"/>
      <c r="BH213" s="40">
        <v>0</v>
      </c>
      <c r="BI213" s="32">
        <v>0</v>
      </c>
      <c r="BJ213" s="41"/>
      <c r="BK213" s="40">
        <f t="shared" ref="BK213:BL213" si="789">SUM(BK201:BK212)</f>
        <v>227.67258000000004</v>
      </c>
      <c r="BL213" s="32">
        <f t="shared" si="789"/>
        <v>5961.5550000000012</v>
      </c>
      <c r="BM213" s="41"/>
      <c r="BN213" s="40">
        <f t="shared" ref="BN213:BO213" si="790">SUM(BN201:BN212)</f>
        <v>0</v>
      </c>
      <c r="BO213" s="32">
        <f t="shared" si="790"/>
        <v>0</v>
      </c>
      <c r="BP213" s="41"/>
      <c r="BQ213" s="40">
        <f t="shared" ref="BQ213:BR213" si="791">SUM(BQ201:BQ212)</f>
        <v>0</v>
      </c>
      <c r="BR213" s="32">
        <f t="shared" si="791"/>
        <v>0</v>
      </c>
      <c r="BS213" s="41"/>
      <c r="BT213" s="40">
        <f t="shared" ref="BT213:BU213" si="792">SUM(BT201:BT212)</f>
        <v>0</v>
      </c>
      <c r="BU213" s="32">
        <f t="shared" si="792"/>
        <v>0</v>
      </c>
      <c r="BV213" s="41"/>
      <c r="BW213" s="40">
        <f t="shared" ref="BW213:BX213" si="793">SUM(BW201:BW212)</f>
        <v>4.6899999999999997E-2</v>
      </c>
      <c r="BX213" s="32">
        <f t="shared" si="793"/>
        <v>1.2679999999999998</v>
      </c>
      <c r="BY213" s="41"/>
      <c r="BZ213" s="40">
        <f t="shared" ref="BZ213:CA213" si="794">SUM(BZ201:BZ212)</f>
        <v>0.04</v>
      </c>
      <c r="CA213" s="32">
        <f t="shared" si="794"/>
        <v>0.11799999999999999</v>
      </c>
      <c r="CB213" s="41"/>
      <c r="CC213" s="40">
        <f t="shared" ref="CC213:CD213" si="795">SUM(CC201:CC212)</f>
        <v>0</v>
      </c>
      <c r="CD213" s="32">
        <f t="shared" si="795"/>
        <v>0</v>
      </c>
      <c r="CE213" s="41"/>
      <c r="CF213" s="40">
        <f t="shared" ref="CF213:CG213" si="796">SUM(CF201:CF212)</f>
        <v>0</v>
      </c>
      <c r="CG213" s="32">
        <f t="shared" si="796"/>
        <v>0</v>
      </c>
      <c r="CH213" s="41"/>
      <c r="CI213" s="40">
        <f t="shared" ref="CI213:CJ213" si="797">SUM(CI201:CI212)</f>
        <v>0</v>
      </c>
      <c r="CJ213" s="32">
        <f t="shared" si="797"/>
        <v>0</v>
      </c>
      <c r="CK213" s="41"/>
      <c r="CL213" s="40">
        <f t="shared" ref="CL213:CM213" si="798">SUM(CL201:CL212)</f>
        <v>0</v>
      </c>
      <c r="CM213" s="32">
        <f t="shared" si="798"/>
        <v>0</v>
      </c>
      <c r="CN213" s="41"/>
      <c r="CO213" s="40">
        <f t="shared" ref="CO213:CP213" si="799">SUM(CO201:CO212)</f>
        <v>0</v>
      </c>
      <c r="CP213" s="32">
        <f t="shared" si="799"/>
        <v>0</v>
      </c>
      <c r="CQ213" s="41"/>
      <c r="CR213" s="40">
        <f>SUM(CR201:CR212)</f>
        <v>0</v>
      </c>
      <c r="CS213" s="40">
        <f>SUM(CS201:CS212)</f>
        <v>0</v>
      </c>
      <c r="CT213" s="41"/>
      <c r="CU213" s="40">
        <f t="shared" ref="CU213:CV213" si="800">SUM(CU201:CU212)</f>
        <v>0</v>
      </c>
      <c r="CV213" s="32">
        <f t="shared" si="800"/>
        <v>0</v>
      </c>
      <c r="CW213" s="41"/>
      <c r="CX213" s="40">
        <f>SUM(CX201:CX212)</f>
        <v>3.0777400000000004</v>
      </c>
      <c r="CY213" s="32">
        <f t="shared" ref="CY213" si="801">SUM(CY201:CY212)</f>
        <v>10.692</v>
      </c>
      <c r="CZ213" s="41"/>
      <c r="DA213" s="40">
        <f>SUM(DA201:DA212)</f>
        <v>36.114000000000004</v>
      </c>
      <c r="DB213" s="32">
        <f t="shared" ref="DB213" si="802">SUM(DB201:DB212)</f>
        <v>1147.2429999999999</v>
      </c>
      <c r="DC213" s="41"/>
      <c r="DD213" s="40">
        <f t="shared" ref="DD213:DE213" si="803">SUM(DD201:DD212)</f>
        <v>0</v>
      </c>
      <c r="DE213" s="32">
        <f t="shared" si="803"/>
        <v>0</v>
      </c>
      <c r="DF213" s="41"/>
      <c r="DG213" s="40">
        <f t="shared" ref="DG213:DH213" si="804">SUM(DG201:DG212)</f>
        <v>0</v>
      </c>
      <c r="DH213" s="32">
        <f t="shared" si="804"/>
        <v>0</v>
      </c>
      <c r="DI213" s="41"/>
      <c r="DJ213" s="40">
        <f>SUM(DJ201:DJ212)</f>
        <v>190.41061999999999</v>
      </c>
      <c r="DK213" s="32">
        <f t="shared" ref="DK213" si="805">SUM(DK201:DK212)</f>
        <v>4003.48</v>
      </c>
      <c r="DL213" s="41"/>
      <c r="DM213" s="40">
        <f>SUM(DM201:DM212)</f>
        <v>0</v>
      </c>
      <c r="DN213" s="32">
        <f t="shared" ref="DN213" si="806">SUM(DN201:DN212)</f>
        <v>0</v>
      </c>
      <c r="DO213" s="41"/>
      <c r="DP213" s="40">
        <f>SUM(DP201:DP212)</f>
        <v>0</v>
      </c>
      <c r="DQ213" s="32">
        <f t="shared" ref="DQ213" si="807">SUM(DQ201:DQ212)</f>
        <v>0</v>
      </c>
      <c r="DR213" s="41"/>
      <c r="DS213" s="33">
        <f t="shared" si="765"/>
        <v>867.76677000000007</v>
      </c>
      <c r="DT213" s="34">
        <f t="shared" si="766"/>
        <v>18213.092000000001</v>
      </c>
    </row>
    <row r="214" spans="1:124" x14ac:dyDescent="0.3">
      <c r="A214" s="48">
        <v>2020</v>
      </c>
      <c r="B214" s="49" t="s">
        <v>5</v>
      </c>
      <c r="C214" s="39">
        <v>0</v>
      </c>
      <c r="D214" s="11">
        <v>0</v>
      </c>
      <c r="E214" s="38">
        <v>0</v>
      </c>
      <c r="F214" s="39">
        <v>0</v>
      </c>
      <c r="G214" s="11">
        <v>0</v>
      </c>
      <c r="H214" s="38">
        <v>0</v>
      </c>
      <c r="I214" s="39">
        <v>1.6437200000000001</v>
      </c>
      <c r="J214" s="11">
        <v>54.314999999999998</v>
      </c>
      <c r="K214" s="38">
        <f t="shared" ref="K214" si="808">J214/I214*1000</f>
        <v>33043.94909108607</v>
      </c>
      <c r="L214" s="39">
        <v>0</v>
      </c>
      <c r="M214" s="11">
        <v>0</v>
      </c>
      <c r="N214" s="38">
        <v>0</v>
      </c>
      <c r="O214" s="39">
        <v>0</v>
      </c>
      <c r="P214" s="11">
        <v>0</v>
      </c>
      <c r="Q214" s="38">
        <v>0</v>
      </c>
      <c r="R214" s="39">
        <v>0</v>
      </c>
      <c r="S214" s="11">
        <v>0</v>
      </c>
      <c r="T214" s="38">
        <v>0</v>
      </c>
      <c r="U214" s="39">
        <v>13.185</v>
      </c>
      <c r="V214" s="11">
        <v>236.054</v>
      </c>
      <c r="W214" s="38">
        <f t="shared" ref="W214:W216" si="809">V214/U214*1000</f>
        <v>17903.223359878648</v>
      </c>
      <c r="X214" s="39">
        <v>0</v>
      </c>
      <c r="Y214" s="11">
        <v>0</v>
      </c>
      <c r="Z214" s="38">
        <v>0</v>
      </c>
      <c r="AA214" s="39">
        <v>0</v>
      </c>
      <c r="AB214" s="11">
        <v>0</v>
      </c>
      <c r="AC214" s="38">
        <v>0</v>
      </c>
      <c r="AD214" s="39">
        <v>0</v>
      </c>
      <c r="AE214" s="11">
        <v>0</v>
      </c>
      <c r="AF214" s="38">
        <v>0</v>
      </c>
      <c r="AG214" s="39">
        <v>0</v>
      </c>
      <c r="AH214" s="11">
        <v>0</v>
      </c>
      <c r="AI214" s="38">
        <v>0</v>
      </c>
      <c r="AJ214" s="39">
        <v>0</v>
      </c>
      <c r="AK214" s="11">
        <v>0</v>
      </c>
      <c r="AL214" s="38">
        <v>0</v>
      </c>
      <c r="AM214" s="39">
        <v>0.62</v>
      </c>
      <c r="AN214" s="11">
        <v>10.324999999999999</v>
      </c>
      <c r="AO214" s="38">
        <f t="shared" ref="AO214" si="810">AN214/AM214*1000</f>
        <v>16653.225806451614</v>
      </c>
      <c r="AP214" s="39">
        <v>0</v>
      </c>
      <c r="AQ214" s="11">
        <v>0</v>
      </c>
      <c r="AR214" s="38">
        <v>0</v>
      </c>
      <c r="AS214" s="39">
        <v>0</v>
      </c>
      <c r="AT214" s="11">
        <v>0</v>
      </c>
      <c r="AU214" s="38">
        <v>0</v>
      </c>
      <c r="AV214" s="39">
        <v>0</v>
      </c>
      <c r="AW214" s="11">
        <v>0</v>
      </c>
      <c r="AX214" s="38">
        <v>0</v>
      </c>
      <c r="AY214" s="39">
        <v>0</v>
      </c>
      <c r="AZ214" s="11">
        <v>0</v>
      </c>
      <c r="BA214" s="38">
        <v>0</v>
      </c>
      <c r="BB214" s="39">
        <v>0</v>
      </c>
      <c r="BC214" s="11">
        <v>0</v>
      </c>
      <c r="BD214" s="38">
        <v>0</v>
      </c>
      <c r="BE214" s="39">
        <v>0</v>
      </c>
      <c r="BF214" s="11">
        <v>0</v>
      </c>
      <c r="BG214" s="38">
        <v>0</v>
      </c>
      <c r="BH214" s="39">
        <v>0</v>
      </c>
      <c r="BI214" s="11">
        <v>0</v>
      </c>
      <c r="BJ214" s="38">
        <v>0</v>
      </c>
      <c r="BK214" s="39">
        <v>20.648</v>
      </c>
      <c r="BL214" s="11">
        <v>530.14</v>
      </c>
      <c r="BM214" s="38">
        <f t="shared" ref="BM214:BM216" si="811">BL214/BK214*1000</f>
        <v>25675.125920185972</v>
      </c>
      <c r="BN214" s="39">
        <v>0</v>
      </c>
      <c r="BO214" s="11">
        <v>0</v>
      </c>
      <c r="BP214" s="38">
        <v>0</v>
      </c>
      <c r="BQ214" s="39">
        <v>0</v>
      </c>
      <c r="BR214" s="11">
        <v>0</v>
      </c>
      <c r="BS214" s="38">
        <v>0</v>
      </c>
      <c r="BT214" s="39">
        <v>0</v>
      </c>
      <c r="BU214" s="11">
        <v>0</v>
      </c>
      <c r="BV214" s="38">
        <v>0</v>
      </c>
      <c r="BW214" s="39">
        <v>1.2E-2</v>
      </c>
      <c r="BX214" s="11">
        <v>0.223</v>
      </c>
      <c r="BY214" s="38">
        <f t="shared" ref="BY214" si="812">BX214/BW214*1000</f>
        <v>18583.333333333332</v>
      </c>
      <c r="BZ214" s="39">
        <v>0</v>
      </c>
      <c r="CA214" s="11">
        <v>0</v>
      </c>
      <c r="CB214" s="38">
        <v>0</v>
      </c>
      <c r="CC214" s="39">
        <v>0</v>
      </c>
      <c r="CD214" s="11">
        <v>0</v>
      </c>
      <c r="CE214" s="38">
        <v>0</v>
      </c>
      <c r="CF214" s="39">
        <v>0</v>
      </c>
      <c r="CG214" s="11">
        <v>0</v>
      </c>
      <c r="CH214" s="38">
        <v>0</v>
      </c>
      <c r="CI214" s="39">
        <v>0</v>
      </c>
      <c r="CJ214" s="11">
        <v>0</v>
      </c>
      <c r="CK214" s="38">
        <v>0</v>
      </c>
      <c r="CL214" s="39">
        <v>0</v>
      </c>
      <c r="CM214" s="11">
        <v>0</v>
      </c>
      <c r="CN214" s="38">
        <v>0</v>
      </c>
      <c r="CO214" s="39">
        <v>0</v>
      </c>
      <c r="CP214" s="11">
        <v>0</v>
      </c>
      <c r="CQ214" s="38">
        <v>0</v>
      </c>
      <c r="CR214" s="39">
        <v>0</v>
      </c>
      <c r="CS214" s="11">
        <v>0</v>
      </c>
      <c r="CT214" s="38">
        <v>0</v>
      </c>
      <c r="CU214" s="39">
        <v>0</v>
      </c>
      <c r="CV214" s="11">
        <v>0</v>
      </c>
      <c r="CW214" s="38">
        <v>0</v>
      </c>
      <c r="CX214" s="39">
        <v>0.114</v>
      </c>
      <c r="CY214" s="11">
        <v>0.46400000000000002</v>
      </c>
      <c r="CZ214" s="38">
        <f t="shared" ref="CZ214:CZ215" si="813">CY214/CX214*1000</f>
        <v>4070.1754385964914</v>
      </c>
      <c r="DA214" s="39">
        <v>4.8899999999999997</v>
      </c>
      <c r="DB214" s="11">
        <v>157.696</v>
      </c>
      <c r="DC214" s="38">
        <f t="shared" ref="DC214:DC215" si="814">DB214/DA214*1000</f>
        <v>32248.670756646221</v>
      </c>
      <c r="DD214" s="39">
        <v>0</v>
      </c>
      <c r="DE214" s="11">
        <v>0</v>
      </c>
      <c r="DF214" s="38">
        <v>0</v>
      </c>
      <c r="DG214" s="39">
        <v>0</v>
      </c>
      <c r="DH214" s="11">
        <v>0</v>
      </c>
      <c r="DI214" s="38">
        <v>0</v>
      </c>
      <c r="DJ214" s="39">
        <v>23</v>
      </c>
      <c r="DK214" s="11">
        <v>393.95600000000002</v>
      </c>
      <c r="DL214" s="38">
        <f t="shared" ref="DL214:DL215" si="815">DK214/DJ214*1000</f>
        <v>17128.521739130436</v>
      </c>
      <c r="DM214" s="39">
        <v>2.2000000000000001E-3</v>
      </c>
      <c r="DN214" s="11">
        <v>1.335</v>
      </c>
      <c r="DO214" s="38">
        <f t="shared" ref="DO214" si="816">DN214/DM214*1000</f>
        <v>606818.18181818177</v>
      </c>
      <c r="DP214" s="39">
        <v>0</v>
      </c>
      <c r="DQ214" s="11">
        <v>0</v>
      </c>
      <c r="DR214" s="38">
        <v>0</v>
      </c>
      <c r="DS214" s="17">
        <f t="shared" ref="DS214:DS224" si="817">C214+F214+I214+L214+O214+R214+U214+AD214+AG214+AJ214+AM214+AP214+AS214+AV214+AY214+BB214+BE214+BK214+BN214+BQ214+BT214+BW214+BZ214+CC214+CF214+CI214+CO214+CR214+CU214+CX214+DA214+DD214+DG214+DJ214+DP214+X214+DM214</f>
        <v>64.114919999999998</v>
      </c>
      <c r="DT214" s="14">
        <f t="shared" ref="DT214:DT224" si="818">D214+G214+J214+M214+P214+S214+V214+AE214+AH214+AK214+AN214+AQ214+AT214+AW214+AZ214+BC214+BF214+BL214+BO214+BR214+BU214+BX214+CA214+CD214+CG214+CJ214+CP214+CS214+CV214+CY214+DB214+DE214+DH214+DK214+DQ214+Y214+DN214</f>
        <v>1384.5080000000003</v>
      </c>
    </row>
    <row r="215" spans="1:124" x14ac:dyDescent="0.3">
      <c r="A215" s="48">
        <v>2020</v>
      </c>
      <c r="B215" s="49" t="s">
        <v>6</v>
      </c>
      <c r="C215" s="39">
        <v>0</v>
      </c>
      <c r="D215" s="11">
        <v>0</v>
      </c>
      <c r="E215" s="38">
        <v>0</v>
      </c>
      <c r="F215" s="39">
        <v>0</v>
      </c>
      <c r="G215" s="11">
        <v>0</v>
      </c>
      <c r="H215" s="38">
        <v>0</v>
      </c>
      <c r="I215" s="39">
        <v>0</v>
      </c>
      <c r="J215" s="11">
        <v>0</v>
      </c>
      <c r="K215" s="38">
        <v>0</v>
      </c>
      <c r="L215" s="39">
        <v>0</v>
      </c>
      <c r="M215" s="11">
        <v>0</v>
      </c>
      <c r="N215" s="38">
        <v>0</v>
      </c>
      <c r="O215" s="39">
        <v>0</v>
      </c>
      <c r="P215" s="11">
        <v>0</v>
      </c>
      <c r="Q215" s="38">
        <v>0</v>
      </c>
      <c r="R215" s="39">
        <v>0</v>
      </c>
      <c r="S215" s="11">
        <v>0</v>
      </c>
      <c r="T215" s="38">
        <v>0</v>
      </c>
      <c r="U215" s="39">
        <v>28.728200000000001</v>
      </c>
      <c r="V215" s="11">
        <v>518.38</v>
      </c>
      <c r="W215" s="38">
        <f t="shared" si="809"/>
        <v>18044.29097541788</v>
      </c>
      <c r="X215" s="39">
        <v>0</v>
      </c>
      <c r="Y215" s="11">
        <v>0</v>
      </c>
      <c r="Z215" s="38">
        <v>0</v>
      </c>
      <c r="AA215" s="39">
        <v>0</v>
      </c>
      <c r="AB215" s="11">
        <v>0</v>
      </c>
      <c r="AC215" s="38">
        <v>0</v>
      </c>
      <c r="AD215" s="39">
        <v>0</v>
      </c>
      <c r="AE215" s="11">
        <v>0</v>
      </c>
      <c r="AF215" s="38">
        <v>0</v>
      </c>
      <c r="AG215" s="39">
        <v>0</v>
      </c>
      <c r="AH215" s="11">
        <v>0</v>
      </c>
      <c r="AI215" s="38">
        <v>0</v>
      </c>
      <c r="AJ215" s="39">
        <v>0</v>
      </c>
      <c r="AK215" s="11">
        <v>0</v>
      </c>
      <c r="AL215" s="38">
        <v>0</v>
      </c>
      <c r="AM215" s="39">
        <v>0</v>
      </c>
      <c r="AN215" s="11">
        <v>0</v>
      </c>
      <c r="AO215" s="38">
        <v>0</v>
      </c>
      <c r="AP215" s="39">
        <v>0</v>
      </c>
      <c r="AQ215" s="11">
        <v>0</v>
      </c>
      <c r="AR215" s="38">
        <v>0</v>
      </c>
      <c r="AS215" s="39">
        <v>0</v>
      </c>
      <c r="AT215" s="11">
        <v>0</v>
      </c>
      <c r="AU215" s="38">
        <v>0</v>
      </c>
      <c r="AV215" s="39">
        <v>0</v>
      </c>
      <c r="AW215" s="11">
        <v>0</v>
      </c>
      <c r="AX215" s="38">
        <v>0</v>
      </c>
      <c r="AY215" s="39">
        <v>0</v>
      </c>
      <c r="AZ215" s="11">
        <v>0</v>
      </c>
      <c r="BA215" s="38">
        <v>0</v>
      </c>
      <c r="BB215" s="39">
        <v>0</v>
      </c>
      <c r="BC215" s="11">
        <v>0</v>
      </c>
      <c r="BD215" s="38">
        <v>0</v>
      </c>
      <c r="BE215" s="39">
        <v>0</v>
      </c>
      <c r="BF215" s="11">
        <v>0</v>
      </c>
      <c r="BG215" s="38">
        <v>0</v>
      </c>
      <c r="BH215" s="39">
        <v>0</v>
      </c>
      <c r="BI215" s="11">
        <v>0</v>
      </c>
      <c r="BJ215" s="38">
        <v>0</v>
      </c>
      <c r="BK215" s="39">
        <v>44.902349999999998</v>
      </c>
      <c r="BL215" s="11">
        <v>1102.893</v>
      </c>
      <c r="BM215" s="38">
        <f t="shared" si="811"/>
        <v>24562.032944823604</v>
      </c>
      <c r="BN215" s="39">
        <v>0</v>
      </c>
      <c r="BO215" s="11">
        <v>0</v>
      </c>
      <c r="BP215" s="38">
        <v>0</v>
      </c>
      <c r="BQ215" s="39">
        <v>0</v>
      </c>
      <c r="BR215" s="11">
        <v>0</v>
      </c>
      <c r="BS215" s="38">
        <v>0</v>
      </c>
      <c r="BT215" s="39">
        <v>0</v>
      </c>
      <c r="BU215" s="11">
        <v>0</v>
      </c>
      <c r="BV215" s="38">
        <v>0</v>
      </c>
      <c r="BW215" s="39">
        <v>0</v>
      </c>
      <c r="BX215" s="11">
        <v>0</v>
      </c>
      <c r="BY215" s="38">
        <v>0</v>
      </c>
      <c r="BZ215" s="39">
        <v>0</v>
      </c>
      <c r="CA215" s="11">
        <v>0</v>
      </c>
      <c r="CB215" s="38">
        <v>0</v>
      </c>
      <c r="CC215" s="39">
        <v>0</v>
      </c>
      <c r="CD215" s="11">
        <v>0</v>
      </c>
      <c r="CE215" s="38">
        <v>0</v>
      </c>
      <c r="CF215" s="39">
        <v>0</v>
      </c>
      <c r="CG215" s="11">
        <v>0</v>
      </c>
      <c r="CH215" s="38">
        <v>0</v>
      </c>
      <c r="CI215" s="39">
        <v>0</v>
      </c>
      <c r="CJ215" s="11">
        <v>0</v>
      </c>
      <c r="CK215" s="38">
        <v>0</v>
      </c>
      <c r="CL215" s="39">
        <v>0</v>
      </c>
      <c r="CM215" s="11">
        <v>0</v>
      </c>
      <c r="CN215" s="38">
        <v>0</v>
      </c>
      <c r="CO215" s="39">
        <v>0</v>
      </c>
      <c r="CP215" s="11">
        <v>0</v>
      </c>
      <c r="CQ215" s="38">
        <v>0</v>
      </c>
      <c r="CR215" s="39">
        <v>0</v>
      </c>
      <c r="CS215" s="11">
        <v>0</v>
      </c>
      <c r="CT215" s="38">
        <v>0</v>
      </c>
      <c r="CU215" s="39">
        <v>0</v>
      </c>
      <c r="CV215" s="11">
        <v>0</v>
      </c>
      <c r="CW215" s="38">
        <v>0</v>
      </c>
      <c r="CX215" s="39">
        <v>0.16519999999999999</v>
      </c>
      <c r="CY215" s="11">
        <v>0.69399999999999995</v>
      </c>
      <c r="CZ215" s="38">
        <f t="shared" si="813"/>
        <v>4200.9685230024215</v>
      </c>
      <c r="DA215" s="39">
        <v>3.94</v>
      </c>
      <c r="DB215" s="11">
        <v>126.29</v>
      </c>
      <c r="DC215" s="38">
        <f t="shared" si="814"/>
        <v>32053.299492385791</v>
      </c>
      <c r="DD215" s="39">
        <v>0</v>
      </c>
      <c r="DE215" s="11">
        <v>0</v>
      </c>
      <c r="DF215" s="38">
        <v>0</v>
      </c>
      <c r="DG215" s="39">
        <v>0</v>
      </c>
      <c r="DH215" s="11">
        <v>0</v>
      </c>
      <c r="DI215" s="38">
        <v>0</v>
      </c>
      <c r="DJ215" s="39">
        <v>0.06</v>
      </c>
      <c r="DK215" s="11">
        <v>0.02</v>
      </c>
      <c r="DL215" s="38">
        <f t="shared" si="815"/>
        <v>333.33333333333337</v>
      </c>
      <c r="DM215" s="39">
        <v>0</v>
      </c>
      <c r="DN215" s="11">
        <v>0</v>
      </c>
      <c r="DO215" s="38">
        <v>0</v>
      </c>
      <c r="DP215" s="39">
        <v>0</v>
      </c>
      <c r="DQ215" s="11">
        <v>0</v>
      </c>
      <c r="DR215" s="38">
        <v>0</v>
      </c>
      <c r="DS215" s="17">
        <f t="shared" si="817"/>
        <v>77.795749999999998</v>
      </c>
      <c r="DT215" s="14">
        <f t="shared" si="818"/>
        <v>1748.277</v>
      </c>
    </row>
    <row r="216" spans="1:124" x14ac:dyDescent="0.3">
      <c r="A216" s="48">
        <v>2020</v>
      </c>
      <c r="B216" s="49" t="s">
        <v>7</v>
      </c>
      <c r="C216" s="39">
        <v>0</v>
      </c>
      <c r="D216" s="11">
        <v>0</v>
      </c>
      <c r="E216" s="38">
        <v>0</v>
      </c>
      <c r="F216" s="39">
        <v>0</v>
      </c>
      <c r="G216" s="11">
        <v>0</v>
      </c>
      <c r="H216" s="38">
        <v>0</v>
      </c>
      <c r="I216" s="39">
        <v>0</v>
      </c>
      <c r="J216" s="11">
        <v>0</v>
      </c>
      <c r="K216" s="38">
        <v>0</v>
      </c>
      <c r="L216" s="39">
        <v>0</v>
      </c>
      <c r="M216" s="11">
        <v>0</v>
      </c>
      <c r="N216" s="38">
        <v>0</v>
      </c>
      <c r="O216" s="39">
        <v>0</v>
      </c>
      <c r="P216" s="11">
        <v>0</v>
      </c>
      <c r="Q216" s="38">
        <v>0</v>
      </c>
      <c r="R216" s="39">
        <v>0</v>
      </c>
      <c r="S216" s="11">
        <v>0</v>
      </c>
      <c r="T216" s="38">
        <v>0</v>
      </c>
      <c r="U216" s="39">
        <v>13.12</v>
      </c>
      <c r="V216" s="11">
        <v>254.059</v>
      </c>
      <c r="W216" s="38">
        <f t="shared" si="809"/>
        <v>19364.253048780491</v>
      </c>
      <c r="X216" s="39">
        <v>0</v>
      </c>
      <c r="Y216" s="11">
        <v>0</v>
      </c>
      <c r="Z216" s="38">
        <v>0</v>
      </c>
      <c r="AA216" s="39">
        <v>0</v>
      </c>
      <c r="AB216" s="11">
        <v>0</v>
      </c>
      <c r="AC216" s="38">
        <v>0</v>
      </c>
      <c r="AD216" s="39">
        <v>0</v>
      </c>
      <c r="AE216" s="11">
        <v>0</v>
      </c>
      <c r="AF216" s="38">
        <v>0</v>
      </c>
      <c r="AG216" s="39">
        <v>0</v>
      </c>
      <c r="AH216" s="11">
        <v>0</v>
      </c>
      <c r="AI216" s="38">
        <v>0</v>
      </c>
      <c r="AJ216" s="39">
        <v>0</v>
      </c>
      <c r="AK216" s="11">
        <v>0</v>
      </c>
      <c r="AL216" s="38">
        <v>0</v>
      </c>
      <c r="AM216" s="39">
        <v>0</v>
      </c>
      <c r="AN216" s="11">
        <v>0</v>
      </c>
      <c r="AO216" s="38">
        <v>0</v>
      </c>
      <c r="AP216" s="39">
        <v>0</v>
      </c>
      <c r="AQ216" s="11">
        <v>0</v>
      </c>
      <c r="AR216" s="38">
        <v>0</v>
      </c>
      <c r="AS216" s="39">
        <v>0</v>
      </c>
      <c r="AT216" s="11">
        <v>0</v>
      </c>
      <c r="AU216" s="38">
        <v>0</v>
      </c>
      <c r="AV216" s="39">
        <v>0</v>
      </c>
      <c r="AW216" s="11">
        <v>0</v>
      </c>
      <c r="AX216" s="38">
        <v>0</v>
      </c>
      <c r="AY216" s="39">
        <v>0</v>
      </c>
      <c r="AZ216" s="11">
        <v>0</v>
      </c>
      <c r="BA216" s="38">
        <v>0</v>
      </c>
      <c r="BB216" s="39">
        <v>0</v>
      </c>
      <c r="BC216" s="11">
        <v>0</v>
      </c>
      <c r="BD216" s="38">
        <v>0</v>
      </c>
      <c r="BE216" s="39">
        <v>0</v>
      </c>
      <c r="BF216" s="11">
        <v>0</v>
      </c>
      <c r="BG216" s="38">
        <v>0</v>
      </c>
      <c r="BH216" s="39">
        <v>0</v>
      </c>
      <c r="BI216" s="11">
        <v>0</v>
      </c>
      <c r="BJ216" s="38">
        <v>0</v>
      </c>
      <c r="BK216" s="39">
        <v>16.5</v>
      </c>
      <c r="BL216" s="11">
        <v>396.82499999999999</v>
      </c>
      <c r="BM216" s="38">
        <f t="shared" si="811"/>
        <v>24050</v>
      </c>
      <c r="BN216" s="39">
        <v>0</v>
      </c>
      <c r="BO216" s="11">
        <v>0</v>
      </c>
      <c r="BP216" s="38">
        <v>0</v>
      </c>
      <c r="BQ216" s="39">
        <v>0</v>
      </c>
      <c r="BR216" s="11">
        <v>0</v>
      </c>
      <c r="BS216" s="38">
        <v>0</v>
      </c>
      <c r="BT216" s="39">
        <v>0</v>
      </c>
      <c r="BU216" s="11">
        <v>0</v>
      </c>
      <c r="BV216" s="38">
        <v>0</v>
      </c>
      <c r="BW216" s="39">
        <v>0</v>
      </c>
      <c r="BX216" s="11">
        <v>0</v>
      </c>
      <c r="BY216" s="38">
        <v>0</v>
      </c>
      <c r="BZ216" s="39">
        <v>0</v>
      </c>
      <c r="CA216" s="11">
        <v>0</v>
      </c>
      <c r="CB216" s="38">
        <v>0</v>
      </c>
      <c r="CC216" s="39">
        <v>0</v>
      </c>
      <c r="CD216" s="11">
        <v>0</v>
      </c>
      <c r="CE216" s="38">
        <v>0</v>
      </c>
      <c r="CF216" s="39">
        <v>0</v>
      </c>
      <c r="CG216" s="11">
        <v>0</v>
      </c>
      <c r="CH216" s="38">
        <v>0</v>
      </c>
      <c r="CI216" s="39">
        <v>0</v>
      </c>
      <c r="CJ216" s="11">
        <v>0</v>
      </c>
      <c r="CK216" s="38">
        <v>0</v>
      </c>
      <c r="CL216" s="39">
        <v>0</v>
      </c>
      <c r="CM216" s="11">
        <v>0</v>
      </c>
      <c r="CN216" s="38">
        <v>0</v>
      </c>
      <c r="CO216" s="39">
        <v>0</v>
      </c>
      <c r="CP216" s="11">
        <v>0</v>
      </c>
      <c r="CQ216" s="38">
        <v>0</v>
      </c>
      <c r="CR216" s="39">
        <v>0</v>
      </c>
      <c r="CS216" s="11">
        <v>0</v>
      </c>
      <c r="CT216" s="38">
        <v>0</v>
      </c>
      <c r="CU216" s="39">
        <v>0</v>
      </c>
      <c r="CV216" s="11">
        <v>0</v>
      </c>
      <c r="CW216" s="38">
        <v>0</v>
      </c>
      <c r="CX216" s="39">
        <v>0</v>
      </c>
      <c r="CY216" s="11">
        <v>0</v>
      </c>
      <c r="CZ216" s="38">
        <v>0</v>
      </c>
      <c r="DA216" s="39">
        <v>0</v>
      </c>
      <c r="DB216" s="11">
        <v>0</v>
      </c>
      <c r="DC216" s="38">
        <v>0</v>
      </c>
      <c r="DD216" s="39">
        <v>0</v>
      </c>
      <c r="DE216" s="11">
        <v>0</v>
      </c>
      <c r="DF216" s="38">
        <v>0</v>
      </c>
      <c r="DG216" s="39">
        <v>0</v>
      </c>
      <c r="DH216" s="11">
        <v>0</v>
      </c>
      <c r="DI216" s="38">
        <v>0</v>
      </c>
      <c r="DJ216" s="39">
        <v>0</v>
      </c>
      <c r="DK216" s="11">
        <v>0</v>
      </c>
      <c r="DL216" s="38">
        <v>0</v>
      </c>
      <c r="DM216" s="39">
        <v>0</v>
      </c>
      <c r="DN216" s="11">
        <v>0</v>
      </c>
      <c r="DO216" s="38">
        <v>0</v>
      </c>
      <c r="DP216" s="39">
        <v>0</v>
      </c>
      <c r="DQ216" s="11">
        <v>0</v>
      </c>
      <c r="DR216" s="38">
        <v>0</v>
      </c>
      <c r="DS216" s="17">
        <f t="shared" si="817"/>
        <v>29.619999999999997</v>
      </c>
      <c r="DT216" s="14">
        <f t="shared" si="818"/>
        <v>650.88400000000001</v>
      </c>
    </row>
    <row r="217" spans="1:124" x14ac:dyDescent="0.3">
      <c r="A217" s="48">
        <v>2020</v>
      </c>
      <c r="B217" s="49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0</v>
      </c>
      <c r="P217" s="11">
        <v>0</v>
      </c>
      <c r="Q217" s="38">
        <f>IF(O217=0,0,P217/O217*1000)</f>
        <v>0</v>
      </c>
      <c r="R217" s="39">
        <v>0</v>
      </c>
      <c r="S217" s="11">
        <v>0</v>
      </c>
      <c r="T217" s="38">
        <f>IF(R217=0,0,S217/R217*1000)</f>
        <v>0</v>
      </c>
      <c r="U217" s="39">
        <v>12.76</v>
      </c>
      <c r="V217" s="11">
        <v>279.02</v>
      </c>
      <c r="W217" s="38">
        <f>IF(U217=0,0,V217/U217*1000)</f>
        <v>21866.771159874606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>IF(AA217=0,0,AB217/AA217*1000)</f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0</v>
      </c>
      <c r="AK217" s="11">
        <v>0</v>
      </c>
      <c r="AL217" s="38">
        <f>IF(AJ217=0,0,AK217/AJ217*1000)</f>
        <v>0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0</v>
      </c>
      <c r="AW217" s="11">
        <v>0</v>
      </c>
      <c r="AX217" s="38">
        <f>IF(AV217=0,0,AW217/AV217*1000)</f>
        <v>0</v>
      </c>
      <c r="AY217" s="39">
        <v>0</v>
      </c>
      <c r="AZ217" s="11">
        <v>0</v>
      </c>
      <c r="BA217" s="38">
        <f>IF(AY217=0,0,AZ217/AY217*1000)</f>
        <v>0</v>
      </c>
      <c r="BB217" s="39">
        <v>0</v>
      </c>
      <c r="BC217" s="11">
        <v>0</v>
      </c>
      <c r="BD217" s="38">
        <f>IF(BB217=0,0,BC217/BB217*1000)</f>
        <v>0</v>
      </c>
      <c r="BE217" s="39">
        <v>0</v>
      </c>
      <c r="BF217" s="11">
        <v>0</v>
      </c>
      <c r="BG217" s="38">
        <f>IF(BE217=0,0,BF217/BE217*1000)</f>
        <v>0</v>
      </c>
      <c r="BH217" s="39">
        <v>0</v>
      </c>
      <c r="BI217" s="11">
        <v>0</v>
      </c>
      <c r="BJ217" s="38">
        <v>0</v>
      </c>
      <c r="BK217" s="39">
        <v>13.134649999999999</v>
      </c>
      <c r="BL217" s="11">
        <v>475.04899999999998</v>
      </c>
      <c r="BM217" s="38">
        <f>IF(BK217=0,0,BL217/BK217*1000)</f>
        <v>36167.617713452586</v>
      </c>
      <c r="BN217" s="39">
        <v>0</v>
      </c>
      <c r="BO217" s="11">
        <v>0</v>
      </c>
      <c r="BP217" s="38">
        <f>IF(BN217=0,0,BO217/BN217*1000)</f>
        <v>0</v>
      </c>
      <c r="BQ217" s="39">
        <v>0</v>
      </c>
      <c r="BR217" s="11">
        <v>0</v>
      </c>
      <c r="BS217" s="38">
        <f>IF(BQ217=0,0,BR217/BQ217*1000)</f>
        <v>0</v>
      </c>
      <c r="BT217" s="39">
        <v>0</v>
      </c>
      <c r="BU217" s="11">
        <v>0</v>
      </c>
      <c r="BV217" s="38">
        <f>IF(BT217=0,0,BU217/BT217*1000)</f>
        <v>0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>IF(BZ217=0,0,CA217/BZ217*1000)</f>
        <v>0</v>
      </c>
      <c r="CC217" s="39">
        <v>0</v>
      </c>
      <c r="CD217" s="11">
        <v>0</v>
      </c>
      <c r="CE217" s="38">
        <f>IF(CC217=0,0,CD217/CC217*1000)</f>
        <v>0</v>
      </c>
      <c r="CF217" s="39">
        <v>0</v>
      </c>
      <c r="CG217" s="11">
        <v>0</v>
      </c>
      <c r="CH217" s="38">
        <f>IF(CF217=0,0,CG217/CF217*1000)</f>
        <v>0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0.4</v>
      </c>
      <c r="DB217" s="11">
        <v>12.063000000000001</v>
      </c>
      <c r="DC217" s="38">
        <f>IF(DA217=0,0,DB217/DA217*1000)</f>
        <v>30157.5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11.013999999999999</v>
      </c>
      <c r="DK217" s="11">
        <v>213.566</v>
      </c>
      <c r="DL217" s="38">
        <f>IF(DJ217=0,0,DK217/DJ217*1000)</f>
        <v>19390.412202651172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v>0</v>
      </c>
      <c r="DS217" s="17">
        <f t="shared" si="817"/>
        <v>37.30865</v>
      </c>
      <c r="DT217" s="14">
        <f t="shared" si="818"/>
        <v>979.69799999999998</v>
      </c>
    </row>
    <row r="218" spans="1:124" x14ac:dyDescent="0.3">
      <c r="A218" s="48">
        <v>2020</v>
      </c>
      <c r="B218" s="38" t="s">
        <v>9</v>
      </c>
      <c r="C218" s="39">
        <v>0</v>
      </c>
      <c r="D218" s="11">
        <v>0</v>
      </c>
      <c r="E218" s="38">
        <f t="shared" ref="E218:BV225" si="819">IF(C218=0,0,D218/C218*1000)</f>
        <v>0</v>
      </c>
      <c r="F218" s="39">
        <v>0</v>
      </c>
      <c r="G218" s="11">
        <v>0</v>
      </c>
      <c r="H218" s="38">
        <f t="shared" si="819"/>
        <v>0</v>
      </c>
      <c r="I218" s="39">
        <v>0</v>
      </c>
      <c r="J218" s="11">
        <v>0</v>
      </c>
      <c r="K218" s="38">
        <f t="shared" si="819"/>
        <v>0</v>
      </c>
      <c r="L218" s="39">
        <v>0</v>
      </c>
      <c r="M218" s="11">
        <v>0</v>
      </c>
      <c r="N218" s="38">
        <f t="shared" si="819"/>
        <v>0</v>
      </c>
      <c r="O218" s="39">
        <v>0</v>
      </c>
      <c r="P218" s="11">
        <v>0</v>
      </c>
      <c r="Q218" s="38">
        <f t="shared" si="819"/>
        <v>0</v>
      </c>
      <c r="R218" s="39">
        <v>0</v>
      </c>
      <c r="S218" s="11">
        <v>0</v>
      </c>
      <c r="T218" s="38">
        <f t="shared" si="819"/>
        <v>0</v>
      </c>
      <c r="U218" s="39">
        <v>11.6</v>
      </c>
      <c r="V218" s="11">
        <v>146.77500000000001</v>
      </c>
      <c r="W218" s="38">
        <f t="shared" si="819"/>
        <v>12653.017241379312</v>
      </c>
      <c r="X218" s="39">
        <v>0</v>
      </c>
      <c r="Y218" s="11">
        <v>0</v>
      </c>
      <c r="Z218" s="38">
        <f t="shared" si="819"/>
        <v>0</v>
      </c>
      <c r="AA218" s="39">
        <v>0</v>
      </c>
      <c r="AB218" s="11">
        <v>0</v>
      </c>
      <c r="AC218" s="38">
        <f t="shared" ref="AC218:AC225" si="820">IF(AA218=0,0,AB218/AA218*1000)</f>
        <v>0</v>
      </c>
      <c r="AD218" s="39">
        <v>0</v>
      </c>
      <c r="AE218" s="11">
        <v>0</v>
      </c>
      <c r="AF218" s="38">
        <f t="shared" si="819"/>
        <v>0</v>
      </c>
      <c r="AG218" s="39">
        <v>0</v>
      </c>
      <c r="AH218" s="11">
        <v>0</v>
      </c>
      <c r="AI218" s="38">
        <f t="shared" si="819"/>
        <v>0</v>
      </c>
      <c r="AJ218" s="39">
        <v>0</v>
      </c>
      <c r="AK218" s="11">
        <v>0</v>
      </c>
      <c r="AL218" s="38">
        <f t="shared" si="819"/>
        <v>0</v>
      </c>
      <c r="AM218" s="39">
        <v>17.8</v>
      </c>
      <c r="AN218" s="11">
        <v>296.87400000000002</v>
      </c>
      <c r="AO218" s="38">
        <f t="shared" si="819"/>
        <v>16678.314606741573</v>
      </c>
      <c r="AP218" s="39">
        <v>0</v>
      </c>
      <c r="AQ218" s="11">
        <v>0</v>
      </c>
      <c r="AR218" s="38">
        <f t="shared" si="819"/>
        <v>0</v>
      </c>
      <c r="AS218" s="39">
        <v>0</v>
      </c>
      <c r="AT218" s="11">
        <v>0</v>
      </c>
      <c r="AU218" s="38">
        <f t="shared" si="819"/>
        <v>0</v>
      </c>
      <c r="AV218" s="39">
        <v>0</v>
      </c>
      <c r="AW218" s="11">
        <v>0</v>
      </c>
      <c r="AX218" s="38">
        <f t="shared" si="819"/>
        <v>0</v>
      </c>
      <c r="AY218" s="39">
        <v>0</v>
      </c>
      <c r="AZ218" s="11">
        <v>0</v>
      </c>
      <c r="BA218" s="38">
        <f t="shared" si="819"/>
        <v>0</v>
      </c>
      <c r="BB218" s="39">
        <v>0</v>
      </c>
      <c r="BC218" s="11">
        <v>0</v>
      </c>
      <c r="BD218" s="38">
        <f t="shared" si="819"/>
        <v>0</v>
      </c>
      <c r="BE218" s="39">
        <v>0</v>
      </c>
      <c r="BF218" s="11">
        <v>0</v>
      </c>
      <c r="BG218" s="38">
        <f t="shared" si="819"/>
        <v>0</v>
      </c>
      <c r="BH218" s="39">
        <v>0</v>
      </c>
      <c r="BI218" s="11">
        <v>0</v>
      </c>
      <c r="BJ218" s="38">
        <v>0</v>
      </c>
      <c r="BK218" s="39">
        <v>0.12145</v>
      </c>
      <c r="BL218" s="11">
        <v>7.4729999999999999</v>
      </c>
      <c r="BM218" s="38">
        <f t="shared" si="819"/>
        <v>61531.494442157258</v>
      </c>
      <c r="BN218" s="39">
        <v>0</v>
      </c>
      <c r="BO218" s="11">
        <v>0</v>
      </c>
      <c r="BP218" s="38">
        <f t="shared" si="819"/>
        <v>0</v>
      </c>
      <c r="BQ218" s="39">
        <v>0</v>
      </c>
      <c r="BR218" s="11">
        <v>0</v>
      </c>
      <c r="BS218" s="38">
        <f t="shared" si="819"/>
        <v>0</v>
      </c>
      <c r="BT218" s="39">
        <v>0</v>
      </c>
      <c r="BU218" s="11">
        <v>0</v>
      </c>
      <c r="BV218" s="38">
        <f t="shared" si="819"/>
        <v>0</v>
      </c>
      <c r="BW218" s="39">
        <v>0</v>
      </c>
      <c r="BX218" s="11">
        <v>0</v>
      </c>
      <c r="BY218" s="38">
        <f t="shared" ref="BY218:DL225" si="821">IF(BW218=0,0,BX218/BW218*1000)</f>
        <v>0</v>
      </c>
      <c r="BZ218" s="39">
        <v>0</v>
      </c>
      <c r="CA218" s="11">
        <v>0</v>
      </c>
      <c r="CB218" s="38">
        <f t="shared" si="821"/>
        <v>0</v>
      </c>
      <c r="CC218" s="39">
        <v>0</v>
      </c>
      <c r="CD218" s="11">
        <v>0</v>
      </c>
      <c r="CE218" s="38">
        <f t="shared" si="821"/>
        <v>0</v>
      </c>
      <c r="CF218" s="39">
        <v>0</v>
      </c>
      <c r="CG218" s="11">
        <v>0</v>
      </c>
      <c r="CH218" s="38">
        <f t="shared" si="821"/>
        <v>0</v>
      </c>
      <c r="CI218" s="39">
        <v>0</v>
      </c>
      <c r="CJ218" s="11">
        <v>0</v>
      </c>
      <c r="CK218" s="38">
        <f t="shared" si="821"/>
        <v>0</v>
      </c>
      <c r="CL218" s="39">
        <v>0</v>
      </c>
      <c r="CM218" s="11">
        <v>0</v>
      </c>
      <c r="CN218" s="38">
        <f t="shared" ref="CN218:CN238" si="822">IF(CL218=0,0,CM218/CL218*1000)</f>
        <v>0</v>
      </c>
      <c r="CO218" s="39">
        <v>0</v>
      </c>
      <c r="CP218" s="11">
        <v>0</v>
      </c>
      <c r="CQ218" s="38">
        <f t="shared" si="821"/>
        <v>0</v>
      </c>
      <c r="CR218" s="39">
        <v>0</v>
      </c>
      <c r="CS218" s="11">
        <v>0</v>
      </c>
      <c r="CT218" s="38">
        <f t="shared" si="821"/>
        <v>0</v>
      </c>
      <c r="CU218" s="39">
        <v>0</v>
      </c>
      <c r="CV218" s="11">
        <v>0</v>
      </c>
      <c r="CW218" s="38">
        <f t="shared" si="821"/>
        <v>0</v>
      </c>
      <c r="CX218" s="39">
        <v>1.47</v>
      </c>
      <c r="CY218" s="11">
        <v>5.31</v>
      </c>
      <c r="CZ218" s="38">
        <f t="shared" si="821"/>
        <v>3612.2448979591836</v>
      </c>
      <c r="DA218" s="39">
        <v>0.19205</v>
      </c>
      <c r="DB218" s="11">
        <v>17.504000000000001</v>
      </c>
      <c r="DC218" s="38">
        <f t="shared" si="821"/>
        <v>91142.931528247864</v>
      </c>
      <c r="DD218" s="39">
        <v>0</v>
      </c>
      <c r="DE218" s="11">
        <v>0</v>
      </c>
      <c r="DF218" s="38">
        <f t="shared" si="821"/>
        <v>0</v>
      </c>
      <c r="DG218" s="39">
        <v>0</v>
      </c>
      <c r="DH218" s="11">
        <v>0</v>
      </c>
      <c r="DI218" s="38">
        <f t="shared" si="821"/>
        <v>0</v>
      </c>
      <c r="DJ218" s="39">
        <v>15.27</v>
      </c>
      <c r="DK218" s="11">
        <v>423.29300000000001</v>
      </c>
      <c r="DL218" s="38">
        <f t="shared" si="821"/>
        <v>27720.563195808776</v>
      </c>
      <c r="DM218" s="39">
        <v>0</v>
      </c>
      <c r="DN218" s="11">
        <v>0</v>
      </c>
      <c r="DO218" s="38">
        <f t="shared" ref="DO218:DO225" si="823">IF(DM218=0,0,DN218/DM218*1000)</f>
        <v>0</v>
      </c>
      <c r="DP218" s="39">
        <v>0</v>
      </c>
      <c r="DQ218" s="11">
        <v>0</v>
      </c>
      <c r="DR218" s="38">
        <v>0</v>
      </c>
      <c r="DS218" s="17">
        <f t="shared" si="817"/>
        <v>46.453499999999991</v>
      </c>
      <c r="DT218" s="14">
        <f t="shared" si="818"/>
        <v>897.22900000000004</v>
      </c>
    </row>
    <row r="219" spans="1:124" x14ac:dyDescent="0.3">
      <c r="A219" s="48">
        <v>2020</v>
      </c>
      <c r="B219" s="49" t="s">
        <v>10</v>
      </c>
      <c r="C219" s="39">
        <v>0</v>
      </c>
      <c r="D219" s="11">
        <v>0</v>
      </c>
      <c r="E219" s="38">
        <f t="shared" si="819"/>
        <v>0</v>
      </c>
      <c r="F219" s="39">
        <v>0</v>
      </c>
      <c r="G219" s="11">
        <v>0</v>
      </c>
      <c r="H219" s="38">
        <f t="shared" si="819"/>
        <v>0</v>
      </c>
      <c r="I219" s="39">
        <v>0</v>
      </c>
      <c r="J219" s="11">
        <v>0</v>
      </c>
      <c r="K219" s="38">
        <f t="shared" si="819"/>
        <v>0</v>
      </c>
      <c r="L219" s="39">
        <v>0</v>
      </c>
      <c r="M219" s="11">
        <v>0</v>
      </c>
      <c r="N219" s="38">
        <f t="shared" si="819"/>
        <v>0</v>
      </c>
      <c r="O219" s="39">
        <v>0</v>
      </c>
      <c r="P219" s="11">
        <v>0</v>
      </c>
      <c r="Q219" s="38">
        <f t="shared" si="819"/>
        <v>0</v>
      </c>
      <c r="R219" s="39">
        <v>0</v>
      </c>
      <c r="S219" s="11">
        <v>0</v>
      </c>
      <c r="T219" s="38">
        <f t="shared" si="819"/>
        <v>0</v>
      </c>
      <c r="U219" s="39">
        <v>0</v>
      </c>
      <c r="V219" s="11">
        <v>0</v>
      </c>
      <c r="W219" s="38">
        <f t="shared" si="819"/>
        <v>0</v>
      </c>
      <c r="X219" s="39">
        <v>0</v>
      </c>
      <c r="Y219" s="11">
        <v>0</v>
      </c>
      <c r="Z219" s="38">
        <f t="shared" si="819"/>
        <v>0</v>
      </c>
      <c r="AA219" s="39">
        <v>0</v>
      </c>
      <c r="AB219" s="11">
        <v>0</v>
      </c>
      <c r="AC219" s="38">
        <f t="shared" si="820"/>
        <v>0</v>
      </c>
      <c r="AD219" s="39">
        <v>0</v>
      </c>
      <c r="AE219" s="11">
        <v>0</v>
      </c>
      <c r="AF219" s="38">
        <f t="shared" si="819"/>
        <v>0</v>
      </c>
      <c r="AG219" s="39">
        <v>0</v>
      </c>
      <c r="AH219" s="11">
        <v>0</v>
      </c>
      <c r="AI219" s="38">
        <f t="shared" si="819"/>
        <v>0</v>
      </c>
      <c r="AJ219" s="39">
        <v>0</v>
      </c>
      <c r="AK219" s="11">
        <v>0</v>
      </c>
      <c r="AL219" s="38">
        <f t="shared" si="819"/>
        <v>0</v>
      </c>
      <c r="AM219" s="39">
        <v>9.2999999999999999E-2</v>
      </c>
      <c r="AN219" s="11">
        <v>2.214</v>
      </c>
      <c r="AO219" s="38">
        <f t="shared" si="819"/>
        <v>23806.451612903224</v>
      </c>
      <c r="AP219" s="39">
        <v>0</v>
      </c>
      <c r="AQ219" s="11">
        <v>0</v>
      </c>
      <c r="AR219" s="38">
        <f t="shared" si="819"/>
        <v>0</v>
      </c>
      <c r="AS219" s="39">
        <v>0</v>
      </c>
      <c r="AT219" s="11">
        <v>0</v>
      </c>
      <c r="AU219" s="38">
        <f t="shared" si="819"/>
        <v>0</v>
      </c>
      <c r="AV219" s="39">
        <v>0</v>
      </c>
      <c r="AW219" s="11">
        <v>0</v>
      </c>
      <c r="AX219" s="38">
        <f t="shared" si="819"/>
        <v>0</v>
      </c>
      <c r="AY219" s="39">
        <v>0</v>
      </c>
      <c r="AZ219" s="11">
        <v>0</v>
      </c>
      <c r="BA219" s="38">
        <f t="shared" si="819"/>
        <v>0</v>
      </c>
      <c r="BB219" s="39">
        <v>0</v>
      </c>
      <c r="BC219" s="11">
        <v>0</v>
      </c>
      <c r="BD219" s="38">
        <f t="shared" si="819"/>
        <v>0</v>
      </c>
      <c r="BE219" s="39">
        <v>0</v>
      </c>
      <c r="BF219" s="11">
        <v>0</v>
      </c>
      <c r="BG219" s="38">
        <f t="shared" si="819"/>
        <v>0</v>
      </c>
      <c r="BH219" s="39">
        <v>0</v>
      </c>
      <c r="BI219" s="11">
        <v>0</v>
      </c>
      <c r="BJ219" s="38">
        <v>0</v>
      </c>
      <c r="BK219" s="39">
        <v>0</v>
      </c>
      <c r="BL219" s="11">
        <v>0</v>
      </c>
      <c r="BM219" s="38">
        <f t="shared" si="819"/>
        <v>0</v>
      </c>
      <c r="BN219" s="39">
        <v>0</v>
      </c>
      <c r="BO219" s="11">
        <v>0</v>
      </c>
      <c r="BP219" s="38">
        <f t="shared" si="819"/>
        <v>0</v>
      </c>
      <c r="BQ219" s="39">
        <v>0</v>
      </c>
      <c r="BR219" s="11">
        <v>0</v>
      </c>
      <c r="BS219" s="38">
        <f t="shared" si="819"/>
        <v>0</v>
      </c>
      <c r="BT219" s="39">
        <v>0</v>
      </c>
      <c r="BU219" s="11">
        <v>0</v>
      </c>
      <c r="BV219" s="38">
        <f t="shared" si="819"/>
        <v>0</v>
      </c>
      <c r="BW219" s="39">
        <v>1.2E-2</v>
      </c>
      <c r="BX219" s="11">
        <v>0.29099999999999998</v>
      </c>
      <c r="BY219" s="38">
        <f t="shared" si="821"/>
        <v>24249.999999999996</v>
      </c>
      <c r="BZ219" s="39">
        <v>0</v>
      </c>
      <c r="CA219" s="11">
        <v>0</v>
      </c>
      <c r="CB219" s="38">
        <f t="shared" si="821"/>
        <v>0</v>
      </c>
      <c r="CC219" s="39">
        <v>0</v>
      </c>
      <c r="CD219" s="11">
        <v>0</v>
      </c>
      <c r="CE219" s="38">
        <f t="shared" si="821"/>
        <v>0</v>
      </c>
      <c r="CF219" s="39">
        <v>0</v>
      </c>
      <c r="CG219" s="11">
        <v>0</v>
      </c>
      <c r="CH219" s="38">
        <f t="shared" si="821"/>
        <v>0</v>
      </c>
      <c r="CI219" s="39">
        <v>0</v>
      </c>
      <c r="CJ219" s="11">
        <v>0</v>
      </c>
      <c r="CK219" s="38">
        <f t="shared" si="821"/>
        <v>0</v>
      </c>
      <c r="CL219" s="39">
        <v>0</v>
      </c>
      <c r="CM219" s="11">
        <v>0</v>
      </c>
      <c r="CN219" s="38">
        <f t="shared" si="822"/>
        <v>0</v>
      </c>
      <c r="CO219" s="39">
        <v>0</v>
      </c>
      <c r="CP219" s="11">
        <v>0</v>
      </c>
      <c r="CQ219" s="38">
        <f t="shared" si="821"/>
        <v>0</v>
      </c>
      <c r="CR219" s="39">
        <v>0</v>
      </c>
      <c r="CS219" s="11">
        <v>0</v>
      </c>
      <c r="CT219" s="38">
        <f t="shared" si="821"/>
        <v>0</v>
      </c>
      <c r="CU219" s="39">
        <v>0</v>
      </c>
      <c r="CV219" s="11">
        <v>0</v>
      </c>
      <c r="CW219" s="38">
        <f t="shared" si="821"/>
        <v>0</v>
      </c>
      <c r="CX219" s="39">
        <v>1.32E-2</v>
      </c>
      <c r="CY219" s="11">
        <v>0.114</v>
      </c>
      <c r="CZ219" s="38">
        <f t="shared" si="821"/>
        <v>8636.363636363636</v>
      </c>
      <c r="DA219" s="39">
        <v>0</v>
      </c>
      <c r="DB219" s="11">
        <v>0</v>
      </c>
      <c r="DC219" s="38">
        <f t="shared" si="821"/>
        <v>0</v>
      </c>
      <c r="DD219" s="39">
        <v>0</v>
      </c>
      <c r="DE219" s="11">
        <v>0</v>
      </c>
      <c r="DF219" s="38">
        <f t="shared" si="821"/>
        <v>0</v>
      </c>
      <c r="DG219" s="39">
        <v>8.9999999999999998E-4</v>
      </c>
      <c r="DH219" s="11">
        <v>5.2999999999999999E-2</v>
      </c>
      <c r="DI219" s="38">
        <f t="shared" si="821"/>
        <v>58888.888888888883</v>
      </c>
      <c r="DJ219" s="39">
        <v>16</v>
      </c>
      <c r="DK219" s="11">
        <v>322.45600000000002</v>
      </c>
      <c r="DL219" s="38">
        <f t="shared" si="821"/>
        <v>20153.5</v>
      </c>
      <c r="DM219" s="39">
        <v>1.4E-3</v>
      </c>
      <c r="DN219" s="11">
        <v>0.98499999999999999</v>
      </c>
      <c r="DO219" s="38">
        <f t="shared" si="823"/>
        <v>703571.42857142852</v>
      </c>
      <c r="DP219" s="39">
        <v>0</v>
      </c>
      <c r="DQ219" s="11">
        <v>0</v>
      </c>
      <c r="DR219" s="38">
        <v>0</v>
      </c>
      <c r="DS219" s="17">
        <f t="shared" si="817"/>
        <v>16.1205</v>
      </c>
      <c r="DT219" s="14">
        <f t="shared" si="818"/>
        <v>326.11300000000006</v>
      </c>
    </row>
    <row r="220" spans="1:124" x14ac:dyDescent="0.3">
      <c r="A220" s="48">
        <v>2020</v>
      </c>
      <c r="B220" s="49" t="s">
        <v>11</v>
      </c>
      <c r="C220" s="39">
        <v>0</v>
      </c>
      <c r="D220" s="11">
        <v>0</v>
      </c>
      <c r="E220" s="38">
        <f t="shared" si="819"/>
        <v>0</v>
      </c>
      <c r="F220" s="39">
        <v>0</v>
      </c>
      <c r="G220" s="11">
        <v>0</v>
      </c>
      <c r="H220" s="38">
        <f t="shared" si="819"/>
        <v>0</v>
      </c>
      <c r="I220" s="39">
        <v>0</v>
      </c>
      <c r="J220" s="11">
        <v>0</v>
      </c>
      <c r="K220" s="38">
        <f t="shared" si="819"/>
        <v>0</v>
      </c>
      <c r="L220" s="39">
        <v>0</v>
      </c>
      <c r="M220" s="11">
        <v>0</v>
      </c>
      <c r="N220" s="38">
        <f t="shared" si="819"/>
        <v>0</v>
      </c>
      <c r="O220" s="39">
        <v>0</v>
      </c>
      <c r="P220" s="11">
        <v>0</v>
      </c>
      <c r="Q220" s="38">
        <f t="shared" si="819"/>
        <v>0</v>
      </c>
      <c r="R220" s="39">
        <v>0</v>
      </c>
      <c r="S220" s="11">
        <v>0</v>
      </c>
      <c r="T220" s="38">
        <f t="shared" si="819"/>
        <v>0</v>
      </c>
      <c r="U220" s="39">
        <v>19.13</v>
      </c>
      <c r="V220" s="11">
        <v>350.57</v>
      </c>
      <c r="W220" s="38">
        <f t="shared" si="819"/>
        <v>18325.666492420281</v>
      </c>
      <c r="X220" s="39">
        <v>0</v>
      </c>
      <c r="Y220" s="11">
        <v>0</v>
      </c>
      <c r="Z220" s="38">
        <f t="shared" si="819"/>
        <v>0</v>
      </c>
      <c r="AA220" s="39">
        <v>0</v>
      </c>
      <c r="AB220" s="11">
        <v>0</v>
      </c>
      <c r="AC220" s="38">
        <f t="shared" si="820"/>
        <v>0</v>
      </c>
      <c r="AD220" s="39">
        <v>0</v>
      </c>
      <c r="AE220" s="11">
        <v>0</v>
      </c>
      <c r="AF220" s="38">
        <f t="shared" si="819"/>
        <v>0</v>
      </c>
      <c r="AG220" s="39">
        <v>0</v>
      </c>
      <c r="AH220" s="11">
        <v>0</v>
      </c>
      <c r="AI220" s="38">
        <f t="shared" si="819"/>
        <v>0</v>
      </c>
      <c r="AJ220" s="39">
        <v>0</v>
      </c>
      <c r="AK220" s="11">
        <v>0</v>
      </c>
      <c r="AL220" s="38">
        <f t="shared" si="819"/>
        <v>0</v>
      </c>
      <c r="AM220" s="39">
        <v>0</v>
      </c>
      <c r="AN220" s="11">
        <v>0</v>
      </c>
      <c r="AO220" s="38">
        <f t="shared" si="819"/>
        <v>0</v>
      </c>
      <c r="AP220" s="39">
        <v>0</v>
      </c>
      <c r="AQ220" s="11">
        <v>0</v>
      </c>
      <c r="AR220" s="38">
        <f t="shared" si="819"/>
        <v>0</v>
      </c>
      <c r="AS220" s="39">
        <v>0</v>
      </c>
      <c r="AT220" s="11">
        <v>0</v>
      </c>
      <c r="AU220" s="38">
        <f t="shared" si="819"/>
        <v>0</v>
      </c>
      <c r="AV220" s="39">
        <v>0</v>
      </c>
      <c r="AW220" s="11">
        <v>0</v>
      </c>
      <c r="AX220" s="38">
        <f t="shared" si="819"/>
        <v>0</v>
      </c>
      <c r="AY220" s="39">
        <v>0</v>
      </c>
      <c r="AZ220" s="11">
        <v>0</v>
      </c>
      <c r="BA220" s="38">
        <f t="shared" si="819"/>
        <v>0</v>
      </c>
      <c r="BB220" s="39">
        <v>0</v>
      </c>
      <c r="BC220" s="11">
        <v>0</v>
      </c>
      <c r="BD220" s="38">
        <f t="shared" si="819"/>
        <v>0</v>
      </c>
      <c r="BE220" s="39">
        <v>0</v>
      </c>
      <c r="BF220" s="11">
        <v>0</v>
      </c>
      <c r="BG220" s="38">
        <f t="shared" si="819"/>
        <v>0</v>
      </c>
      <c r="BH220" s="39">
        <v>0</v>
      </c>
      <c r="BI220" s="11">
        <v>0</v>
      </c>
      <c r="BJ220" s="38">
        <v>0</v>
      </c>
      <c r="BK220" s="39">
        <v>0.65</v>
      </c>
      <c r="BL220" s="11">
        <v>34.920999999999999</v>
      </c>
      <c r="BM220" s="38">
        <f t="shared" si="819"/>
        <v>53724.615384615383</v>
      </c>
      <c r="BN220" s="39">
        <v>0</v>
      </c>
      <c r="BO220" s="11">
        <v>0</v>
      </c>
      <c r="BP220" s="38">
        <f t="shared" si="819"/>
        <v>0</v>
      </c>
      <c r="BQ220" s="39">
        <v>0</v>
      </c>
      <c r="BR220" s="11">
        <v>0</v>
      </c>
      <c r="BS220" s="38">
        <f t="shared" si="819"/>
        <v>0</v>
      </c>
      <c r="BT220" s="39">
        <v>0</v>
      </c>
      <c r="BU220" s="11">
        <v>0</v>
      </c>
      <c r="BV220" s="38">
        <f t="shared" si="819"/>
        <v>0</v>
      </c>
      <c r="BW220" s="39">
        <v>0</v>
      </c>
      <c r="BX220" s="11">
        <v>0</v>
      </c>
      <c r="BY220" s="38">
        <f t="shared" si="821"/>
        <v>0</v>
      </c>
      <c r="BZ220" s="39">
        <v>0</v>
      </c>
      <c r="CA220" s="11">
        <v>0</v>
      </c>
      <c r="CB220" s="38">
        <f t="shared" si="821"/>
        <v>0</v>
      </c>
      <c r="CC220" s="39">
        <v>0</v>
      </c>
      <c r="CD220" s="11">
        <v>0</v>
      </c>
      <c r="CE220" s="38">
        <f t="shared" si="821"/>
        <v>0</v>
      </c>
      <c r="CF220" s="39">
        <v>0</v>
      </c>
      <c r="CG220" s="11">
        <v>0</v>
      </c>
      <c r="CH220" s="38">
        <f t="shared" si="821"/>
        <v>0</v>
      </c>
      <c r="CI220" s="39">
        <v>0</v>
      </c>
      <c r="CJ220" s="11">
        <v>0</v>
      </c>
      <c r="CK220" s="38">
        <f t="shared" si="821"/>
        <v>0</v>
      </c>
      <c r="CL220" s="39">
        <v>0</v>
      </c>
      <c r="CM220" s="11">
        <v>0</v>
      </c>
      <c r="CN220" s="38">
        <f t="shared" si="822"/>
        <v>0</v>
      </c>
      <c r="CO220" s="39">
        <v>0</v>
      </c>
      <c r="CP220" s="11">
        <v>0</v>
      </c>
      <c r="CQ220" s="38">
        <f t="shared" si="821"/>
        <v>0</v>
      </c>
      <c r="CR220" s="39">
        <v>0</v>
      </c>
      <c r="CS220" s="11">
        <v>0</v>
      </c>
      <c r="CT220" s="38">
        <f t="shared" si="821"/>
        <v>0</v>
      </c>
      <c r="CU220" s="39">
        <v>0</v>
      </c>
      <c r="CV220" s="11">
        <v>0</v>
      </c>
      <c r="CW220" s="38">
        <f t="shared" si="821"/>
        <v>0</v>
      </c>
      <c r="CX220" s="39">
        <v>0</v>
      </c>
      <c r="CY220" s="11">
        <v>0</v>
      </c>
      <c r="CZ220" s="38">
        <f t="shared" si="821"/>
        <v>0</v>
      </c>
      <c r="DA220" s="39">
        <v>2.4540000000000002</v>
      </c>
      <c r="DB220" s="11">
        <v>80.885000000000005</v>
      </c>
      <c r="DC220" s="38">
        <f t="shared" si="821"/>
        <v>32960.472697636513</v>
      </c>
      <c r="DD220" s="39">
        <v>0</v>
      </c>
      <c r="DE220" s="11">
        <v>0</v>
      </c>
      <c r="DF220" s="38">
        <f t="shared" si="821"/>
        <v>0</v>
      </c>
      <c r="DG220" s="39">
        <v>0</v>
      </c>
      <c r="DH220" s="11">
        <v>0</v>
      </c>
      <c r="DI220" s="38">
        <f t="shared" si="821"/>
        <v>0</v>
      </c>
      <c r="DJ220" s="39">
        <v>41.54</v>
      </c>
      <c r="DK220" s="11">
        <v>1048.883</v>
      </c>
      <c r="DL220" s="38">
        <f t="shared" si="821"/>
        <v>25249.951853635055</v>
      </c>
      <c r="DM220" s="39">
        <v>1.08E-3</v>
      </c>
      <c r="DN220" s="11">
        <v>1.2609999999999999</v>
      </c>
      <c r="DO220" s="55">
        <f t="shared" si="823"/>
        <v>1167592.5925925924</v>
      </c>
      <c r="DP220" s="39">
        <v>0</v>
      </c>
      <c r="DQ220" s="11">
        <v>0</v>
      </c>
      <c r="DR220" s="38">
        <v>0</v>
      </c>
      <c r="DS220" s="17">
        <f t="shared" si="817"/>
        <v>63.775080000000003</v>
      </c>
      <c r="DT220" s="14">
        <f t="shared" si="818"/>
        <v>1516.52</v>
      </c>
    </row>
    <row r="221" spans="1:124" x14ac:dyDescent="0.3">
      <c r="A221" s="48">
        <v>2020</v>
      </c>
      <c r="B221" s="49" t="s">
        <v>12</v>
      </c>
      <c r="C221" s="56">
        <v>5.9999999999999995E-4</v>
      </c>
      <c r="D221" s="57">
        <v>4.8000000000000001E-2</v>
      </c>
      <c r="E221" s="38">
        <f t="shared" si="819"/>
        <v>80000.000000000015</v>
      </c>
      <c r="F221" s="39">
        <v>0</v>
      </c>
      <c r="G221" s="11">
        <v>0</v>
      </c>
      <c r="H221" s="38">
        <f t="shared" si="819"/>
        <v>0</v>
      </c>
      <c r="I221" s="39">
        <v>0</v>
      </c>
      <c r="J221" s="11">
        <v>0</v>
      </c>
      <c r="K221" s="38">
        <f t="shared" si="819"/>
        <v>0</v>
      </c>
      <c r="L221" s="39">
        <v>0</v>
      </c>
      <c r="M221" s="11">
        <v>0</v>
      </c>
      <c r="N221" s="38">
        <f t="shared" si="819"/>
        <v>0</v>
      </c>
      <c r="O221" s="39">
        <v>0</v>
      </c>
      <c r="P221" s="11">
        <v>0</v>
      </c>
      <c r="Q221" s="38">
        <f t="shared" si="819"/>
        <v>0</v>
      </c>
      <c r="R221" s="39">
        <v>0</v>
      </c>
      <c r="S221" s="11">
        <v>0</v>
      </c>
      <c r="T221" s="38">
        <f t="shared" si="819"/>
        <v>0</v>
      </c>
      <c r="U221" s="39">
        <v>0</v>
      </c>
      <c r="V221" s="11">
        <v>0</v>
      </c>
      <c r="W221" s="38">
        <f t="shared" si="819"/>
        <v>0</v>
      </c>
      <c r="X221" s="39">
        <v>0</v>
      </c>
      <c r="Y221" s="11">
        <v>0</v>
      </c>
      <c r="Z221" s="38">
        <f t="shared" si="819"/>
        <v>0</v>
      </c>
      <c r="AA221" s="39">
        <v>0</v>
      </c>
      <c r="AB221" s="11">
        <v>0</v>
      </c>
      <c r="AC221" s="38">
        <f t="shared" si="820"/>
        <v>0</v>
      </c>
      <c r="AD221" s="39">
        <v>0</v>
      </c>
      <c r="AE221" s="11">
        <v>0</v>
      </c>
      <c r="AF221" s="38">
        <f t="shared" si="819"/>
        <v>0</v>
      </c>
      <c r="AG221" s="39">
        <v>0</v>
      </c>
      <c r="AH221" s="11">
        <v>0</v>
      </c>
      <c r="AI221" s="38">
        <f t="shared" si="819"/>
        <v>0</v>
      </c>
      <c r="AJ221" s="39">
        <v>0</v>
      </c>
      <c r="AK221" s="11">
        <v>0</v>
      </c>
      <c r="AL221" s="38">
        <f t="shared" si="819"/>
        <v>0</v>
      </c>
      <c r="AM221" s="56">
        <v>14.4</v>
      </c>
      <c r="AN221" s="57">
        <v>225.214</v>
      </c>
      <c r="AO221" s="38">
        <f t="shared" si="819"/>
        <v>15639.861111111111</v>
      </c>
      <c r="AP221" s="39">
        <v>0</v>
      </c>
      <c r="AQ221" s="11">
        <v>0</v>
      </c>
      <c r="AR221" s="38">
        <f t="shared" si="819"/>
        <v>0</v>
      </c>
      <c r="AS221" s="39">
        <v>0</v>
      </c>
      <c r="AT221" s="11">
        <v>0</v>
      </c>
      <c r="AU221" s="38">
        <f t="shared" si="819"/>
        <v>0</v>
      </c>
      <c r="AV221" s="39">
        <v>0</v>
      </c>
      <c r="AW221" s="11">
        <v>0</v>
      </c>
      <c r="AX221" s="38">
        <f t="shared" si="819"/>
        <v>0</v>
      </c>
      <c r="AY221" s="39">
        <v>0</v>
      </c>
      <c r="AZ221" s="11">
        <v>0</v>
      </c>
      <c r="BA221" s="38">
        <f t="shared" si="819"/>
        <v>0</v>
      </c>
      <c r="BB221" s="39">
        <v>0</v>
      </c>
      <c r="BC221" s="11">
        <v>0</v>
      </c>
      <c r="BD221" s="38">
        <f t="shared" si="819"/>
        <v>0</v>
      </c>
      <c r="BE221" s="39">
        <v>0</v>
      </c>
      <c r="BF221" s="11">
        <v>0</v>
      </c>
      <c r="BG221" s="38">
        <f t="shared" si="819"/>
        <v>0</v>
      </c>
      <c r="BH221" s="39">
        <v>0</v>
      </c>
      <c r="BI221" s="11">
        <v>0</v>
      </c>
      <c r="BJ221" s="38">
        <v>0</v>
      </c>
      <c r="BK221" s="39">
        <v>0</v>
      </c>
      <c r="BL221" s="11">
        <v>0</v>
      </c>
      <c r="BM221" s="38">
        <f t="shared" si="819"/>
        <v>0</v>
      </c>
      <c r="BN221" s="39">
        <v>0</v>
      </c>
      <c r="BO221" s="11">
        <v>0</v>
      </c>
      <c r="BP221" s="38">
        <f t="shared" si="819"/>
        <v>0</v>
      </c>
      <c r="BQ221" s="39">
        <v>0</v>
      </c>
      <c r="BR221" s="11">
        <v>0</v>
      </c>
      <c r="BS221" s="38">
        <f t="shared" si="819"/>
        <v>0</v>
      </c>
      <c r="BT221" s="39">
        <v>0</v>
      </c>
      <c r="BU221" s="11">
        <v>0</v>
      </c>
      <c r="BV221" s="38">
        <f t="shared" si="819"/>
        <v>0</v>
      </c>
      <c r="BW221" s="39">
        <v>0</v>
      </c>
      <c r="BX221" s="11">
        <v>0</v>
      </c>
      <c r="BY221" s="38">
        <f t="shared" si="821"/>
        <v>0</v>
      </c>
      <c r="BZ221" s="39">
        <v>0</v>
      </c>
      <c r="CA221" s="11">
        <v>0</v>
      </c>
      <c r="CB221" s="38">
        <f t="shared" si="821"/>
        <v>0</v>
      </c>
      <c r="CC221" s="39">
        <v>0</v>
      </c>
      <c r="CD221" s="11">
        <v>0</v>
      </c>
      <c r="CE221" s="38">
        <f t="shared" si="821"/>
        <v>0</v>
      </c>
      <c r="CF221" s="39">
        <v>0</v>
      </c>
      <c r="CG221" s="11">
        <v>0</v>
      </c>
      <c r="CH221" s="38">
        <f t="shared" si="821"/>
        <v>0</v>
      </c>
      <c r="CI221" s="39">
        <v>0</v>
      </c>
      <c r="CJ221" s="11">
        <v>0</v>
      </c>
      <c r="CK221" s="38">
        <f t="shared" si="821"/>
        <v>0</v>
      </c>
      <c r="CL221" s="39">
        <v>0</v>
      </c>
      <c r="CM221" s="11">
        <v>0</v>
      </c>
      <c r="CN221" s="38">
        <f t="shared" si="822"/>
        <v>0</v>
      </c>
      <c r="CO221" s="39">
        <v>0</v>
      </c>
      <c r="CP221" s="11">
        <v>0</v>
      </c>
      <c r="CQ221" s="38">
        <f t="shared" si="821"/>
        <v>0</v>
      </c>
      <c r="CR221" s="39">
        <v>0</v>
      </c>
      <c r="CS221" s="11">
        <v>0</v>
      </c>
      <c r="CT221" s="38">
        <f t="shared" si="821"/>
        <v>0</v>
      </c>
      <c r="CU221" s="39">
        <v>0</v>
      </c>
      <c r="CV221" s="11">
        <v>0</v>
      </c>
      <c r="CW221" s="38">
        <f t="shared" si="821"/>
        <v>0</v>
      </c>
      <c r="CX221" s="56">
        <v>1.7999999999999999E-2</v>
      </c>
      <c r="CY221" s="57">
        <v>0.315</v>
      </c>
      <c r="CZ221" s="38">
        <f t="shared" si="821"/>
        <v>17500</v>
      </c>
      <c r="DA221" s="56">
        <v>0.192</v>
      </c>
      <c r="DB221" s="57">
        <v>17.145</v>
      </c>
      <c r="DC221" s="38">
        <f t="shared" si="821"/>
        <v>89296.875</v>
      </c>
      <c r="DD221" s="39">
        <v>0</v>
      </c>
      <c r="DE221" s="11">
        <v>0</v>
      </c>
      <c r="DF221" s="38">
        <f t="shared" si="821"/>
        <v>0</v>
      </c>
      <c r="DG221" s="39">
        <v>0</v>
      </c>
      <c r="DH221" s="11">
        <v>0</v>
      </c>
      <c r="DI221" s="38">
        <f t="shared" si="821"/>
        <v>0</v>
      </c>
      <c r="DJ221" s="56">
        <v>56.27</v>
      </c>
      <c r="DK221" s="57">
        <v>1276.223</v>
      </c>
      <c r="DL221" s="38">
        <f t="shared" si="821"/>
        <v>22680.344766305312</v>
      </c>
      <c r="DM221" s="39">
        <v>0</v>
      </c>
      <c r="DN221" s="11">
        <v>0</v>
      </c>
      <c r="DO221" s="38">
        <f t="shared" si="823"/>
        <v>0</v>
      </c>
      <c r="DP221" s="39">
        <v>0</v>
      </c>
      <c r="DQ221" s="11">
        <v>0</v>
      </c>
      <c r="DR221" s="38">
        <v>0</v>
      </c>
      <c r="DS221" s="17">
        <f t="shared" si="817"/>
        <v>70.880600000000001</v>
      </c>
      <c r="DT221" s="14">
        <f t="shared" si="818"/>
        <v>1518.9449999999999</v>
      </c>
    </row>
    <row r="222" spans="1:124" x14ac:dyDescent="0.3">
      <c r="A222" s="48">
        <v>2020</v>
      </c>
      <c r="B222" s="49" t="s">
        <v>13</v>
      </c>
      <c r="C222" s="39">
        <v>0</v>
      </c>
      <c r="D222" s="11">
        <v>0</v>
      </c>
      <c r="E222" s="38">
        <f t="shared" si="819"/>
        <v>0</v>
      </c>
      <c r="F222" s="39">
        <v>0</v>
      </c>
      <c r="G222" s="11">
        <v>0</v>
      </c>
      <c r="H222" s="38">
        <f t="shared" si="819"/>
        <v>0</v>
      </c>
      <c r="I222" s="39">
        <v>0</v>
      </c>
      <c r="J222" s="11">
        <v>0</v>
      </c>
      <c r="K222" s="38">
        <f t="shared" si="819"/>
        <v>0</v>
      </c>
      <c r="L222" s="39">
        <v>0</v>
      </c>
      <c r="M222" s="11">
        <v>0</v>
      </c>
      <c r="N222" s="38">
        <f t="shared" si="819"/>
        <v>0</v>
      </c>
      <c r="O222" s="39">
        <v>0</v>
      </c>
      <c r="P222" s="11">
        <v>0</v>
      </c>
      <c r="Q222" s="38">
        <f t="shared" si="819"/>
        <v>0</v>
      </c>
      <c r="R222" s="39">
        <v>0</v>
      </c>
      <c r="S222" s="11">
        <v>0</v>
      </c>
      <c r="T222" s="38">
        <f t="shared" si="819"/>
        <v>0</v>
      </c>
      <c r="U222" s="39">
        <v>0</v>
      </c>
      <c r="V222" s="11">
        <v>0</v>
      </c>
      <c r="W222" s="38">
        <f t="shared" si="819"/>
        <v>0</v>
      </c>
      <c r="X222" s="39">
        <v>0</v>
      </c>
      <c r="Y222" s="11">
        <v>0</v>
      </c>
      <c r="Z222" s="38">
        <f t="shared" si="819"/>
        <v>0</v>
      </c>
      <c r="AA222" s="39">
        <v>0</v>
      </c>
      <c r="AB222" s="11">
        <v>0</v>
      </c>
      <c r="AC222" s="38">
        <f t="shared" si="820"/>
        <v>0</v>
      </c>
      <c r="AD222" s="39">
        <v>0</v>
      </c>
      <c r="AE222" s="11">
        <v>0</v>
      </c>
      <c r="AF222" s="38">
        <f t="shared" si="819"/>
        <v>0</v>
      </c>
      <c r="AG222" s="39">
        <v>0</v>
      </c>
      <c r="AH222" s="11">
        <v>0</v>
      </c>
      <c r="AI222" s="38">
        <f t="shared" si="819"/>
        <v>0</v>
      </c>
      <c r="AJ222" s="39">
        <v>0</v>
      </c>
      <c r="AK222" s="11">
        <v>0</v>
      </c>
      <c r="AL222" s="38">
        <f t="shared" si="819"/>
        <v>0</v>
      </c>
      <c r="AM222" s="58">
        <v>21.6</v>
      </c>
      <c r="AN222" s="59">
        <v>344.976</v>
      </c>
      <c r="AO222" s="38">
        <f t="shared" si="819"/>
        <v>15971.111111111109</v>
      </c>
      <c r="AP222" s="39">
        <v>0</v>
      </c>
      <c r="AQ222" s="11">
        <v>0</v>
      </c>
      <c r="AR222" s="38">
        <f t="shared" si="819"/>
        <v>0</v>
      </c>
      <c r="AS222" s="58">
        <v>6.63</v>
      </c>
      <c r="AT222" s="59">
        <v>124.505</v>
      </c>
      <c r="AU222" s="38">
        <f t="shared" si="819"/>
        <v>18779.034690799395</v>
      </c>
      <c r="AV222" s="39">
        <v>0</v>
      </c>
      <c r="AW222" s="11">
        <v>0</v>
      </c>
      <c r="AX222" s="38">
        <f t="shared" si="819"/>
        <v>0</v>
      </c>
      <c r="AY222" s="39">
        <v>0</v>
      </c>
      <c r="AZ222" s="11">
        <v>0</v>
      </c>
      <c r="BA222" s="38">
        <f t="shared" si="819"/>
        <v>0</v>
      </c>
      <c r="BB222" s="39">
        <v>0</v>
      </c>
      <c r="BC222" s="11">
        <v>0</v>
      </c>
      <c r="BD222" s="38">
        <f t="shared" si="819"/>
        <v>0</v>
      </c>
      <c r="BE222" s="39">
        <v>0</v>
      </c>
      <c r="BF222" s="11">
        <v>0</v>
      </c>
      <c r="BG222" s="38">
        <f t="shared" si="819"/>
        <v>0</v>
      </c>
      <c r="BH222" s="39">
        <v>0</v>
      </c>
      <c r="BI222" s="11">
        <v>0</v>
      </c>
      <c r="BJ222" s="38">
        <v>0</v>
      </c>
      <c r="BK222" s="58">
        <v>4.8000000000000001E-2</v>
      </c>
      <c r="BL222" s="59">
        <v>0.86399999999999999</v>
      </c>
      <c r="BM222" s="38">
        <f t="shared" si="819"/>
        <v>18000</v>
      </c>
      <c r="BN222" s="39">
        <v>0</v>
      </c>
      <c r="BO222" s="11">
        <v>0</v>
      </c>
      <c r="BP222" s="38">
        <f t="shared" si="819"/>
        <v>0</v>
      </c>
      <c r="BQ222" s="39">
        <v>0</v>
      </c>
      <c r="BR222" s="11">
        <v>0</v>
      </c>
      <c r="BS222" s="38">
        <f t="shared" si="819"/>
        <v>0</v>
      </c>
      <c r="BT222" s="39">
        <v>0</v>
      </c>
      <c r="BU222" s="11">
        <v>0</v>
      </c>
      <c r="BV222" s="38">
        <f t="shared" si="819"/>
        <v>0</v>
      </c>
      <c r="BW222" s="58">
        <v>2.4E-2</v>
      </c>
      <c r="BX222" s="59">
        <v>0.59399999999999997</v>
      </c>
      <c r="BY222" s="38">
        <f t="shared" si="821"/>
        <v>24750</v>
      </c>
      <c r="BZ222" s="39">
        <v>0</v>
      </c>
      <c r="CA222" s="11">
        <v>0</v>
      </c>
      <c r="CB222" s="38">
        <f t="shared" si="821"/>
        <v>0</v>
      </c>
      <c r="CC222" s="39">
        <v>0</v>
      </c>
      <c r="CD222" s="11">
        <v>0</v>
      </c>
      <c r="CE222" s="38">
        <f t="shared" si="821"/>
        <v>0</v>
      </c>
      <c r="CF222" s="39">
        <v>0</v>
      </c>
      <c r="CG222" s="11">
        <v>0</v>
      </c>
      <c r="CH222" s="38">
        <f t="shared" si="821"/>
        <v>0</v>
      </c>
      <c r="CI222" s="39">
        <v>0</v>
      </c>
      <c r="CJ222" s="11">
        <v>0</v>
      </c>
      <c r="CK222" s="38">
        <f t="shared" si="821"/>
        <v>0</v>
      </c>
      <c r="CL222" s="39">
        <v>0</v>
      </c>
      <c r="CM222" s="11">
        <v>0</v>
      </c>
      <c r="CN222" s="38">
        <f t="shared" si="822"/>
        <v>0</v>
      </c>
      <c r="CO222" s="39">
        <v>0</v>
      </c>
      <c r="CP222" s="11">
        <v>0</v>
      </c>
      <c r="CQ222" s="38">
        <f t="shared" si="821"/>
        <v>0</v>
      </c>
      <c r="CR222" s="39">
        <v>0</v>
      </c>
      <c r="CS222" s="11">
        <v>0</v>
      </c>
      <c r="CT222" s="38">
        <f t="shared" si="821"/>
        <v>0</v>
      </c>
      <c r="CU222" s="39">
        <v>0</v>
      </c>
      <c r="CV222" s="11">
        <v>0</v>
      </c>
      <c r="CW222" s="38">
        <f t="shared" si="821"/>
        <v>0</v>
      </c>
      <c r="CX222" s="39">
        <v>0</v>
      </c>
      <c r="CY222" s="11">
        <v>0</v>
      </c>
      <c r="CZ222" s="38">
        <f t="shared" si="821"/>
        <v>0</v>
      </c>
      <c r="DA222" s="39">
        <v>0</v>
      </c>
      <c r="DB222" s="11">
        <v>0</v>
      </c>
      <c r="DC222" s="38">
        <f t="shared" si="821"/>
        <v>0</v>
      </c>
      <c r="DD222" s="39">
        <v>0</v>
      </c>
      <c r="DE222" s="11">
        <v>0</v>
      </c>
      <c r="DF222" s="38">
        <f t="shared" si="821"/>
        <v>0</v>
      </c>
      <c r="DG222" s="39">
        <v>0</v>
      </c>
      <c r="DH222" s="11">
        <v>0</v>
      </c>
      <c r="DI222" s="38">
        <f t="shared" si="821"/>
        <v>0</v>
      </c>
      <c r="DJ222" s="58">
        <v>93.86</v>
      </c>
      <c r="DK222" s="59">
        <v>1817.077</v>
      </c>
      <c r="DL222" s="38">
        <f t="shared" si="821"/>
        <v>19359.439590880032</v>
      </c>
      <c r="DM222" s="58">
        <v>3.0000000000000001E-3</v>
      </c>
      <c r="DN222" s="59">
        <v>0.746</v>
      </c>
      <c r="DO222" s="38">
        <f t="shared" si="823"/>
        <v>248666.66666666666</v>
      </c>
      <c r="DP222" s="39">
        <v>0</v>
      </c>
      <c r="DQ222" s="11">
        <v>0</v>
      </c>
      <c r="DR222" s="38">
        <v>0</v>
      </c>
      <c r="DS222" s="17">
        <f t="shared" si="817"/>
        <v>122.16500000000001</v>
      </c>
      <c r="DT222" s="14">
        <f t="shared" si="818"/>
        <v>2288.7620000000002</v>
      </c>
    </row>
    <row r="223" spans="1:124" x14ac:dyDescent="0.3">
      <c r="A223" s="48">
        <v>2020</v>
      </c>
      <c r="B223" s="49" t="s">
        <v>14</v>
      </c>
      <c r="C223" s="39">
        <v>0</v>
      </c>
      <c r="D223" s="11">
        <v>0</v>
      </c>
      <c r="E223" s="38">
        <f t="shared" si="819"/>
        <v>0</v>
      </c>
      <c r="F223" s="39">
        <v>0</v>
      </c>
      <c r="G223" s="11">
        <v>0</v>
      </c>
      <c r="H223" s="38">
        <f t="shared" si="819"/>
        <v>0</v>
      </c>
      <c r="I223" s="39">
        <v>0</v>
      </c>
      <c r="J223" s="11">
        <v>0</v>
      </c>
      <c r="K223" s="38">
        <f t="shared" si="819"/>
        <v>0</v>
      </c>
      <c r="L223" s="39">
        <v>0</v>
      </c>
      <c r="M223" s="11">
        <v>0</v>
      </c>
      <c r="N223" s="38">
        <f t="shared" si="819"/>
        <v>0</v>
      </c>
      <c r="O223" s="39">
        <v>0</v>
      </c>
      <c r="P223" s="11">
        <v>0</v>
      </c>
      <c r="Q223" s="38">
        <f t="shared" si="819"/>
        <v>0</v>
      </c>
      <c r="R223" s="39">
        <v>0</v>
      </c>
      <c r="S223" s="11">
        <v>0</v>
      </c>
      <c r="T223" s="38">
        <f t="shared" si="819"/>
        <v>0</v>
      </c>
      <c r="U223" s="39">
        <v>0</v>
      </c>
      <c r="V223" s="11">
        <v>0</v>
      </c>
      <c r="W223" s="38">
        <f t="shared" si="819"/>
        <v>0</v>
      </c>
      <c r="X223" s="39">
        <v>0</v>
      </c>
      <c r="Y223" s="11">
        <v>0</v>
      </c>
      <c r="Z223" s="38">
        <f t="shared" si="819"/>
        <v>0</v>
      </c>
      <c r="AA223" s="39">
        <v>0</v>
      </c>
      <c r="AB223" s="11">
        <v>0</v>
      </c>
      <c r="AC223" s="38">
        <f t="shared" si="820"/>
        <v>0</v>
      </c>
      <c r="AD223" s="39">
        <v>0</v>
      </c>
      <c r="AE223" s="11">
        <v>0</v>
      </c>
      <c r="AF223" s="38">
        <f t="shared" si="819"/>
        <v>0</v>
      </c>
      <c r="AG223" s="39">
        <v>0</v>
      </c>
      <c r="AH223" s="11">
        <v>0</v>
      </c>
      <c r="AI223" s="38">
        <f t="shared" si="819"/>
        <v>0</v>
      </c>
      <c r="AJ223" s="39">
        <v>0</v>
      </c>
      <c r="AK223" s="11">
        <v>0</v>
      </c>
      <c r="AL223" s="38">
        <f t="shared" si="819"/>
        <v>0</v>
      </c>
      <c r="AM223" s="39">
        <v>0</v>
      </c>
      <c r="AN223" s="11">
        <v>0</v>
      </c>
      <c r="AO223" s="38">
        <f t="shared" si="819"/>
        <v>0</v>
      </c>
      <c r="AP223" s="39">
        <v>0</v>
      </c>
      <c r="AQ223" s="11">
        <v>0</v>
      </c>
      <c r="AR223" s="38">
        <f t="shared" si="819"/>
        <v>0</v>
      </c>
      <c r="AS223" s="60">
        <v>6.43</v>
      </c>
      <c r="AT223" s="11">
        <v>112.57599999999999</v>
      </c>
      <c r="AU223" s="38">
        <f t="shared" si="819"/>
        <v>17507.931570762055</v>
      </c>
      <c r="AV223" s="39">
        <v>0</v>
      </c>
      <c r="AW223" s="11">
        <v>0</v>
      </c>
      <c r="AX223" s="38">
        <f t="shared" si="819"/>
        <v>0</v>
      </c>
      <c r="AY223" s="39">
        <v>0</v>
      </c>
      <c r="AZ223" s="11">
        <v>0</v>
      </c>
      <c r="BA223" s="38">
        <f t="shared" si="819"/>
        <v>0</v>
      </c>
      <c r="BB223" s="39">
        <v>0</v>
      </c>
      <c r="BC223" s="11">
        <v>0</v>
      </c>
      <c r="BD223" s="38">
        <f t="shared" si="819"/>
        <v>0</v>
      </c>
      <c r="BE223" s="39">
        <v>0</v>
      </c>
      <c r="BF223" s="11">
        <v>0</v>
      </c>
      <c r="BG223" s="38">
        <f t="shared" si="819"/>
        <v>0</v>
      </c>
      <c r="BH223" s="39">
        <v>0</v>
      </c>
      <c r="BI223" s="11">
        <v>0</v>
      </c>
      <c r="BJ223" s="38">
        <v>0</v>
      </c>
      <c r="BK223" s="60">
        <v>3.0468000000000002</v>
      </c>
      <c r="BL223" s="11">
        <v>129.804</v>
      </c>
      <c r="BM223" s="38">
        <f t="shared" si="819"/>
        <v>42603.387160299324</v>
      </c>
      <c r="BN223" s="39">
        <v>0</v>
      </c>
      <c r="BO223" s="11">
        <v>0</v>
      </c>
      <c r="BP223" s="38">
        <f t="shared" si="819"/>
        <v>0</v>
      </c>
      <c r="BQ223" s="39">
        <v>0</v>
      </c>
      <c r="BR223" s="11">
        <v>0</v>
      </c>
      <c r="BS223" s="38">
        <f t="shared" si="819"/>
        <v>0</v>
      </c>
      <c r="BT223" s="39">
        <v>0</v>
      </c>
      <c r="BU223" s="11">
        <v>0</v>
      </c>
      <c r="BV223" s="38">
        <f t="shared" si="819"/>
        <v>0</v>
      </c>
      <c r="BW223" s="39">
        <v>0</v>
      </c>
      <c r="BX223" s="11">
        <v>0</v>
      </c>
      <c r="BY223" s="38">
        <f t="shared" si="821"/>
        <v>0</v>
      </c>
      <c r="BZ223" s="39">
        <v>0</v>
      </c>
      <c r="CA223" s="11">
        <v>0</v>
      </c>
      <c r="CB223" s="38">
        <f t="shared" si="821"/>
        <v>0</v>
      </c>
      <c r="CC223" s="39">
        <v>0</v>
      </c>
      <c r="CD223" s="11">
        <v>0</v>
      </c>
      <c r="CE223" s="38">
        <f t="shared" si="821"/>
        <v>0</v>
      </c>
      <c r="CF223" s="39">
        <v>0</v>
      </c>
      <c r="CG223" s="11">
        <v>0</v>
      </c>
      <c r="CH223" s="38">
        <f t="shared" si="821"/>
        <v>0</v>
      </c>
      <c r="CI223" s="39">
        <v>0</v>
      </c>
      <c r="CJ223" s="11">
        <v>0</v>
      </c>
      <c r="CK223" s="38">
        <f t="shared" si="821"/>
        <v>0</v>
      </c>
      <c r="CL223" s="39">
        <v>0</v>
      </c>
      <c r="CM223" s="11">
        <v>0</v>
      </c>
      <c r="CN223" s="38">
        <f t="shared" si="822"/>
        <v>0</v>
      </c>
      <c r="CO223" s="39">
        <v>0</v>
      </c>
      <c r="CP223" s="11">
        <v>0</v>
      </c>
      <c r="CQ223" s="38">
        <f t="shared" si="821"/>
        <v>0</v>
      </c>
      <c r="CR223" s="39">
        <v>0</v>
      </c>
      <c r="CS223" s="11">
        <v>0</v>
      </c>
      <c r="CT223" s="38">
        <f t="shared" si="821"/>
        <v>0</v>
      </c>
      <c r="CU223" s="39">
        <v>0</v>
      </c>
      <c r="CV223" s="11">
        <v>0</v>
      </c>
      <c r="CW223" s="38">
        <f t="shared" si="821"/>
        <v>0</v>
      </c>
      <c r="CX223" s="60">
        <v>2.64E-2</v>
      </c>
      <c r="CY223" s="11">
        <v>0.21199999999999999</v>
      </c>
      <c r="CZ223" s="38">
        <f t="shared" si="821"/>
        <v>8030.3030303030291</v>
      </c>
      <c r="DA223" s="39">
        <v>0</v>
      </c>
      <c r="DB223" s="11">
        <v>0</v>
      </c>
      <c r="DC223" s="38">
        <f t="shared" si="821"/>
        <v>0</v>
      </c>
      <c r="DD223" s="39">
        <v>0</v>
      </c>
      <c r="DE223" s="11">
        <v>0</v>
      </c>
      <c r="DF223" s="38">
        <f t="shared" si="821"/>
        <v>0</v>
      </c>
      <c r="DG223" s="39">
        <v>0</v>
      </c>
      <c r="DH223" s="11">
        <v>0</v>
      </c>
      <c r="DI223" s="38">
        <f t="shared" si="821"/>
        <v>0</v>
      </c>
      <c r="DJ223" s="60">
        <v>5.49</v>
      </c>
      <c r="DK223" s="11">
        <v>224.3</v>
      </c>
      <c r="DL223" s="38">
        <f t="shared" si="821"/>
        <v>40856.102003642991</v>
      </c>
      <c r="DM223" s="60">
        <v>1.5E-3</v>
      </c>
      <c r="DN223" s="11">
        <v>2.7029999999999998</v>
      </c>
      <c r="DO223" s="55">
        <f t="shared" si="823"/>
        <v>1801999.9999999998</v>
      </c>
      <c r="DP223" s="39">
        <v>0</v>
      </c>
      <c r="DQ223" s="11">
        <v>0</v>
      </c>
      <c r="DR223" s="38">
        <v>0</v>
      </c>
      <c r="DS223" s="17">
        <f t="shared" si="817"/>
        <v>14.994700000000002</v>
      </c>
      <c r="DT223" s="14">
        <f t="shared" si="818"/>
        <v>469.59499999999997</v>
      </c>
    </row>
    <row r="224" spans="1:124" x14ac:dyDescent="0.3">
      <c r="A224" s="48">
        <v>2020</v>
      </c>
      <c r="B224" s="38" t="s">
        <v>15</v>
      </c>
      <c r="C224" s="39">
        <v>0</v>
      </c>
      <c r="D224" s="11">
        <v>0</v>
      </c>
      <c r="E224" s="38">
        <f t="shared" si="819"/>
        <v>0</v>
      </c>
      <c r="F224" s="39">
        <v>0</v>
      </c>
      <c r="G224" s="11">
        <v>0</v>
      </c>
      <c r="H224" s="38">
        <f t="shared" si="819"/>
        <v>0</v>
      </c>
      <c r="I224" s="39">
        <v>0</v>
      </c>
      <c r="J224" s="11">
        <v>0</v>
      </c>
      <c r="K224" s="38">
        <f t="shared" si="819"/>
        <v>0</v>
      </c>
      <c r="L224" s="39">
        <v>0</v>
      </c>
      <c r="M224" s="11">
        <v>0</v>
      </c>
      <c r="N224" s="38">
        <f t="shared" si="819"/>
        <v>0</v>
      </c>
      <c r="O224" s="39">
        <v>0</v>
      </c>
      <c r="P224" s="11">
        <v>0</v>
      </c>
      <c r="Q224" s="38">
        <f t="shared" si="819"/>
        <v>0</v>
      </c>
      <c r="R224" s="39">
        <v>0</v>
      </c>
      <c r="S224" s="11">
        <v>0</v>
      </c>
      <c r="T224" s="38">
        <f t="shared" si="819"/>
        <v>0</v>
      </c>
      <c r="U224" s="58">
        <v>41.131</v>
      </c>
      <c r="V224" s="59">
        <v>323.62599999999998</v>
      </c>
      <c r="W224" s="38">
        <f t="shared" si="819"/>
        <v>7868.1772872042975</v>
      </c>
      <c r="X224" s="39">
        <v>0</v>
      </c>
      <c r="Y224" s="11">
        <v>0</v>
      </c>
      <c r="Z224" s="38">
        <f t="shared" si="819"/>
        <v>0</v>
      </c>
      <c r="AA224" s="58">
        <v>4.0000000000000001E-3</v>
      </c>
      <c r="AB224" s="59">
        <v>7.3999999999999996E-2</v>
      </c>
      <c r="AC224" s="38">
        <f t="shared" si="820"/>
        <v>18500</v>
      </c>
      <c r="AD224" s="39">
        <v>0</v>
      </c>
      <c r="AE224" s="11">
        <v>0</v>
      </c>
      <c r="AF224" s="38">
        <f t="shared" si="819"/>
        <v>0</v>
      </c>
      <c r="AG224" s="39">
        <v>0</v>
      </c>
      <c r="AH224" s="11">
        <v>0</v>
      </c>
      <c r="AI224" s="38">
        <f t="shared" si="819"/>
        <v>0</v>
      </c>
      <c r="AJ224" s="39">
        <v>0</v>
      </c>
      <c r="AK224" s="11">
        <v>0</v>
      </c>
      <c r="AL224" s="38">
        <f t="shared" si="819"/>
        <v>0</v>
      </c>
      <c r="AM224" s="39">
        <v>0</v>
      </c>
      <c r="AN224" s="11">
        <v>0</v>
      </c>
      <c r="AO224" s="38">
        <f t="shared" si="819"/>
        <v>0</v>
      </c>
      <c r="AP224" s="39">
        <v>0</v>
      </c>
      <c r="AQ224" s="11">
        <v>0</v>
      </c>
      <c r="AR224" s="38">
        <f t="shared" si="819"/>
        <v>0</v>
      </c>
      <c r="AS224" s="39">
        <v>0</v>
      </c>
      <c r="AT224" s="11">
        <v>0</v>
      </c>
      <c r="AU224" s="38">
        <f t="shared" si="819"/>
        <v>0</v>
      </c>
      <c r="AV224" s="39">
        <v>0</v>
      </c>
      <c r="AW224" s="11">
        <v>0</v>
      </c>
      <c r="AX224" s="38">
        <f t="shared" si="819"/>
        <v>0</v>
      </c>
      <c r="AY224" s="39">
        <v>0</v>
      </c>
      <c r="AZ224" s="11">
        <v>0</v>
      </c>
      <c r="BA224" s="38">
        <f t="shared" si="819"/>
        <v>0</v>
      </c>
      <c r="BB224" s="39">
        <v>0</v>
      </c>
      <c r="BC224" s="11">
        <v>0</v>
      </c>
      <c r="BD224" s="38">
        <f t="shared" si="819"/>
        <v>0</v>
      </c>
      <c r="BE224" s="39">
        <v>0</v>
      </c>
      <c r="BF224" s="11">
        <v>0</v>
      </c>
      <c r="BG224" s="38">
        <f t="shared" si="819"/>
        <v>0</v>
      </c>
      <c r="BH224" s="39">
        <v>0</v>
      </c>
      <c r="BI224" s="11">
        <v>0</v>
      </c>
      <c r="BJ224" s="38">
        <v>0</v>
      </c>
      <c r="BK224" s="58">
        <v>16.5</v>
      </c>
      <c r="BL224" s="59">
        <v>424.73200000000003</v>
      </c>
      <c r="BM224" s="38">
        <f t="shared" si="819"/>
        <v>25741.333333333332</v>
      </c>
      <c r="BN224" s="39">
        <v>0</v>
      </c>
      <c r="BO224" s="11">
        <v>0</v>
      </c>
      <c r="BP224" s="38">
        <f t="shared" si="819"/>
        <v>0</v>
      </c>
      <c r="BQ224" s="39">
        <v>0</v>
      </c>
      <c r="BR224" s="11">
        <v>0</v>
      </c>
      <c r="BS224" s="38">
        <f t="shared" si="819"/>
        <v>0</v>
      </c>
      <c r="BT224" s="39">
        <v>0</v>
      </c>
      <c r="BU224" s="11">
        <v>0</v>
      </c>
      <c r="BV224" s="38">
        <f t="shared" si="819"/>
        <v>0</v>
      </c>
      <c r="BW224" s="58">
        <v>6.7760000000000001E-2</v>
      </c>
      <c r="BX224" s="59">
        <v>7.5780000000000003</v>
      </c>
      <c r="BY224" s="38">
        <f t="shared" si="821"/>
        <v>111835.89138134594</v>
      </c>
      <c r="BZ224" s="39">
        <v>0</v>
      </c>
      <c r="CA224" s="11">
        <v>0</v>
      </c>
      <c r="CB224" s="38">
        <f t="shared" si="821"/>
        <v>0</v>
      </c>
      <c r="CC224" s="39">
        <v>0</v>
      </c>
      <c r="CD224" s="11">
        <v>0</v>
      </c>
      <c r="CE224" s="38">
        <f t="shared" si="821"/>
        <v>0</v>
      </c>
      <c r="CF224" s="39">
        <v>0</v>
      </c>
      <c r="CG224" s="11">
        <v>0</v>
      </c>
      <c r="CH224" s="38">
        <f t="shared" si="821"/>
        <v>0</v>
      </c>
      <c r="CI224" s="39">
        <v>0</v>
      </c>
      <c r="CJ224" s="11">
        <v>0</v>
      </c>
      <c r="CK224" s="38">
        <f t="shared" si="821"/>
        <v>0</v>
      </c>
      <c r="CL224" s="39">
        <v>0</v>
      </c>
      <c r="CM224" s="11">
        <v>0</v>
      </c>
      <c r="CN224" s="38">
        <f t="shared" si="822"/>
        <v>0</v>
      </c>
      <c r="CO224" s="39">
        <v>0</v>
      </c>
      <c r="CP224" s="11">
        <v>0</v>
      </c>
      <c r="CQ224" s="38">
        <f t="shared" si="821"/>
        <v>0</v>
      </c>
      <c r="CR224" s="39">
        <v>0</v>
      </c>
      <c r="CS224" s="11">
        <v>0</v>
      </c>
      <c r="CT224" s="38">
        <f t="shared" si="821"/>
        <v>0</v>
      </c>
      <c r="CU224" s="39">
        <v>0</v>
      </c>
      <c r="CV224" s="11">
        <v>0</v>
      </c>
      <c r="CW224" s="38">
        <f t="shared" si="821"/>
        <v>0</v>
      </c>
      <c r="CX224" s="39">
        <v>0</v>
      </c>
      <c r="CY224" s="11">
        <v>0</v>
      </c>
      <c r="CZ224" s="38">
        <f t="shared" si="821"/>
        <v>0</v>
      </c>
      <c r="DA224" s="58">
        <v>0.2</v>
      </c>
      <c r="DB224" s="59">
        <v>5.2290000000000001</v>
      </c>
      <c r="DC224" s="38">
        <f t="shared" si="821"/>
        <v>26145</v>
      </c>
      <c r="DD224" s="39">
        <v>0</v>
      </c>
      <c r="DE224" s="11">
        <v>0</v>
      </c>
      <c r="DF224" s="38">
        <f t="shared" si="821"/>
        <v>0</v>
      </c>
      <c r="DG224" s="39">
        <v>0</v>
      </c>
      <c r="DH224" s="11">
        <v>0</v>
      </c>
      <c r="DI224" s="38">
        <f t="shared" si="821"/>
        <v>0</v>
      </c>
      <c r="DJ224" s="58">
        <v>25.501000000000001</v>
      </c>
      <c r="DK224" s="59">
        <v>435.75200000000001</v>
      </c>
      <c r="DL224" s="38">
        <f t="shared" si="821"/>
        <v>17087.643621818752</v>
      </c>
      <c r="DM224" s="39">
        <v>0</v>
      </c>
      <c r="DN224" s="11">
        <v>0</v>
      </c>
      <c r="DO224" s="38">
        <f t="shared" si="823"/>
        <v>0</v>
      </c>
      <c r="DP224" s="39">
        <v>0</v>
      </c>
      <c r="DQ224" s="11">
        <v>0</v>
      </c>
      <c r="DR224" s="38">
        <v>0</v>
      </c>
      <c r="DS224" s="17">
        <f t="shared" si="817"/>
        <v>83.399760000000001</v>
      </c>
      <c r="DT224" s="14">
        <f t="shared" si="818"/>
        <v>1196.9169999999999</v>
      </c>
    </row>
    <row r="225" spans="1:124" x14ac:dyDescent="0.3">
      <c r="A225" s="48">
        <v>2020</v>
      </c>
      <c r="B225" s="49" t="s">
        <v>16</v>
      </c>
      <c r="C225" s="39">
        <v>0</v>
      </c>
      <c r="D225" s="11">
        <v>0</v>
      </c>
      <c r="E225" s="38">
        <f t="shared" si="819"/>
        <v>0</v>
      </c>
      <c r="F225" s="39">
        <v>0</v>
      </c>
      <c r="G225" s="11">
        <v>0</v>
      </c>
      <c r="H225" s="38">
        <f t="shared" si="819"/>
        <v>0</v>
      </c>
      <c r="I225" s="39">
        <v>0</v>
      </c>
      <c r="J225" s="11">
        <v>0</v>
      </c>
      <c r="K225" s="38">
        <f t="shared" si="819"/>
        <v>0</v>
      </c>
      <c r="L225" s="39">
        <v>0</v>
      </c>
      <c r="M225" s="11">
        <v>0</v>
      </c>
      <c r="N225" s="38">
        <f t="shared" si="819"/>
        <v>0</v>
      </c>
      <c r="O225" s="39">
        <v>0</v>
      </c>
      <c r="P225" s="11">
        <v>0</v>
      </c>
      <c r="Q225" s="38">
        <f t="shared" si="819"/>
        <v>0</v>
      </c>
      <c r="R225" s="39">
        <v>0</v>
      </c>
      <c r="S225" s="11">
        <v>0</v>
      </c>
      <c r="T225" s="38">
        <f t="shared" si="819"/>
        <v>0</v>
      </c>
      <c r="U225" s="60">
        <v>35.270000000000003</v>
      </c>
      <c r="V225" s="11">
        <v>456.541</v>
      </c>
      <c r="W225" s="38">
        <f t="shared" si="819"/>
        <v>12944.173518571022</v>
      </c>
      <c r="X225" s="39">
        <v>0</v>
      </c>
      <c r="Y225" s="11">
        <v>0</v>
      </c>
      <c r="Z225" s="38">
        <f t="shared" si="819"/>
        <v>0</v>
      </c>
      <c r="AA225" s="39">
        <v>0</v>
      </c>
      <c r="AB225" s="11">
        <v>0</v>
      </c>
      <c r="AC225" s="38">
        <f t="shared" si="820"/>
        <v>0</v>
      </c>
      <c r="AD225" s="39">
        <v>0</v>
      </c>
      <c r="AE225" s="11">
        <v>0</v>
      </c>
      <c r="AF225" s="38">
        <f t="shared" si="819"/>
        <v>0</v>
      </c>
      <c r="AG225" s="39">
        <v>0</v>
      </c>
      <c r="AH225" s="11">
        <v>0</v>
      </c>
      <c r="AI225" s="38">
        <f t="shared" si="819"/>
        <v>0</v>
      </c>
      <c r="AJ225" s="39">
        <v>0</v>
      </c>
      <c r="AK225" s="11">
        <v>0</v>
      </c>
      <c r="AL225" s="38">
        <f t="shared" si="819"/>
        <v>0</v>
      </c>
      <c r="AM225" s="39">
        <v>0</v>
      </c>
      <c r="AN225" s="11">
        <v>0</v>
      </c>
      <c r="AO225" s="38">
        <f t="shared" si="819"/>
        <v>0</v>
      </c>
      <c r="AP225" s="39">
        <v>0</v>
      </c>
      <c r="AQ225" s="11">
        <v>0</v>
      </c>
      <c r="AR225" s="38">
        <f t="shared" si="819"/>
        <v>0</v>
      </c>
      <c r="AS225" s="39">
        <v>0</v>
      </c>
      <c r="AT225" s="11">
        <v>0</v>
      </c>
      <c r="AU225" s="38">
        <f t="shared" si="819"/>
        <v>0</v>
      </c>
      <c r="AV225" s="39">
        <v>0</v>
      </c>
      <c r="AW225" s="11">
        <v>0</v>
      </c>
      <c r="AX225" s="38">
        <f t="shared" si="819"/>
        <v>0</v>
      </c>
      <c r="AY225" s="39">
        <v>0</v>
      </c>
      <c r="AZ225" s="11">
        <v>0</v>
      </c>
      <c r="BA225" s="38">
        <f t="shared" si="819"/>
        <v>0</v>
      </c>
      <c r="BB225" s="60">
        <v>1E-3</v>
      </c>
      <c r="BC225" s="11">
        <v>0.11</v>
      </c>
      <c r="BD225" s="38">
        <f t="shared" si="819"/>
        <v>110000</v>
      </c>
      <c r="BE225" s="39">
        <v>0</v>
      </c>
      <c r="BF225" s="11">
        <v>0</v>
      </c>
      <c r="BG225" s="38">
        <f t="shared" si="819"/>
        <v>0</v>
      </c>
      <c r="BH225" s="39">
        <v>0</v>
      </c>
      <c r="BI225" s="11">
        <v>0</v>
      </c>
      <c r="BJ225" s="38">
        <v>0</v>
      </c>
      <c r="BK225" s="60">
        <v>19.73639</v>
      </c>
      <c r="BL225" s="11">
        <v>555.94000000000005</v>
      </c>
      <c r="BM225" s="38">
        <f t="shared" si="819"/>
        <v>28168.271907881837</v>
      </c>
      <c r="BN225" s="39">
        <v>0</v>
      </c>
      <c r="BO225" s="11">
        <v>0</v>
      </c>
      <c r="BP225" s="38">
        <f t="shared" si="819"/>
        <v>0</v>
      </c>
      <c r="BQ225" s="39">
        <v>0</v>
      </c>
      <c r="BR225" s="11">
        <v>0</v>
      </c>
      <c r="BS225" s="38">
        <f t="shared" si="819"/>
        <v>0</v>
      </c>
      <c r="BT225" s="39">
        <v>0</v>
      </c>
      <c r="BU225" s="11">
        <v>0</v>
      </c>
      <c r="BV225" s="38">
        <f t="shared" si="819"/>
        <v>0</v>
      </c>
      <c r="BW225" s="39">
        <v>0</v>
      </c>
      <c r="BX225" s="11">
        <v>0</v>
      </c>
      <c r="BY225" s="38">
        <f t="shared" si="821"/>
        <v>0</v>
      </c>
      <c r="BZ225" s="39">
        <v>0</v>
      </c>
      <c r="CA225" s="11">
        <v>0</v>
      </c>
      <c r="CB225" s="38">
        <f t="shared" si="821"/>
        <v>0</v>
      </c>
      <c r="CC225" s="39">
        <v>0</v>
      </c>
      <c r="CD225" s="11">
        <v>0</v>
      </c>
      <c r="CE225" s="38">
        <f t="shared" si="821"/>
        <v>0</v>
      </c>
      <c r="CF225" s="39">
        <v>0</v>
      </c>
      <c r="CG225" s="11">
        <v>0</v>
      </c>
      <c r="CH225" s="38">
        <f t="shared" si="821"/>
        <v>0</v>
      </c>
      <c r="CI225" s="39">
        <v>0</v>
      </c>
      <c r="CJ225" s="11">
        <v>0</v>
      </c>
      <c r="CK225" s="38">
        <f t="shared" si="821"/>
        <v>0</v>
      </c>
      <c r="CL225" s="39">
        <v>0</v>
      </c>
      <c r="CM225" s="11">
        <v>0</v>
      </c>
      <c r="CN225" s="38">
        <f t="shared" si="822"/>
        <v>0</v>
      </c>
      <c r="CO225" s="39">
        <v>0</v>
      </c>
      <c r="CP225" s="11">
        <v>0</v>
      </c>
      <c r="CQ225" s="38">
        <f t="shared" si="821"/>
        <v>0</v>
      </c>
      <c r="CR225" s="39">
        <v>0</v>
      </c>
      <c r="CS225" s="11">
        <v>0</v>
      </c>
      <c r="CT225" s="38">
        <f t="shared" si="821"/>
        <v>0</v>
      </c>
      <c r="CU225" s="39">
        <v>0</v>
      </c>
      <c r="CV225" s="11">
        <v>0</v>
      </c>
      <c r="CW225" s="38">
        <f t="shared" si="821"/>
        <v>0</v>
      </c>
      <c r="CX225" s="39">
        <v>0</v>
      </c>
      <c r="CY225" s="11">
        <v>0</v>
      </c>
      <c r="CZ225" s="38">
        <f t="shared" si="821"/>
        <v>0</v>
      </c>
      <c r="DA225" s="60">
        <v>0.34001999999999999</v>
      </c>
      <c r="DB225" s="11">
        <v>11.122</v>
      </c>
      <c r="DC225" s="38">
        <f t="shared" si="821"/>
        <v>32709.840597611907</v>
      </c>
      <c r="DD225" s="39">
        <v>0</v>
      </c>
      <c r="DE225" s="11">
        <v>0</v>
      </c>
      <c r="DF225" s="38">
        <f t="shared" si="821"/>
        <v>0</v>
      </c>
      <c r="DG225" s="39">
        <v>0</v>
      </c>
      <c r="DH225" s="11">
        <v>0</v>
      </c>
      <c r="DI225" s="38">
        <f t="shared" si="821"/>
        <v>0</v>
      </c>
      <c r="DJ225" s="60">
        <v>4.9939999999999998</v>
      </c>
      <c r="DK225" s="11">
        <v>222.27199999999999</v>
      </c>
      <c r="DL225" s="38">
        <f t="shared" si="821"/>
        <v>44507.809371245494</v>
      </c>
      <c r="DM225" s="39">
        <v>0</v>
      </c>
      <c r="DN225" s="11">
        <v>0</v>
      </c>
      <c r="DO225" s="38">
        <f t="shared" si="823"/>
        <v>0</v>
      </c>
      <c r="DP225" s="60">
        <v>5.2000000000000006E-4</v>
      </c>
      <c r="DQ225" s="11">
        <v>0.35699999999999998</v>
      </c>
      <c r="DR225" s="38">
        <v>0</v>
      </c>
      <c r="DS225" s="17">
        <f>C225+F225+I225+L225+O225+R225+U225+AD225+AG225+AJ225+AM225+AP225+AS225+AV225+AY225+BB225+BE225+BK225+BN225+BQ225+BT225+BW225+BZ225+CC225+CF225+CI225+CO225+CR225+CU225+CX225+DA225+DD225+DG225+DJ225+DP225+X225+DM225</f>
        <v>60.341930000000005</v>
      </c>
      <c r="DT225" s="14">
        <f>D225+G225+J225+M225+P225+S225+V225+AE225+AH225+AK225+AN225+AQ225+AT225+AW225+AZ225+BC225+BF225+BL225+BO225+BR225+BU225+BX225+CA225+CD225+CG225+CJ225+CP225+CS225+CV225+CY225+DB225+DE225+DH225+DK225+DQ225+Y225+DN225</f>
        <v>1246.3420000000001</v>
      </c>
    </row>
    <row r="226" spans="1:124" ht="15" thickBot="1" x14ac:dyDescent="0.35">
      <c r="A226" s="54"/>
      <c r="B226" s="51" t="s">
        <v>17</v>
      </c>
      <c r="C226" s="40">
        <f t="shared" ref="C226:D226" si="824">SUM(C214:C225)</f>
        <v>5.9999999999999995E-4</v>
      </c>
      <c r="D226" s="32">
        <f t="shared" si="824"/>
        <v>4.8000000000000001E-2</v>
      </c>
      <c r="E226" s="41"/>
      <c r="F226" s="40">
        <f t="shared" ref="F226:G226" si="825">SUM(F214:F225)</f>
        <v>0</v>
      </c>
      <c r="G226" s="32">
        <f t="shared" si="825"/>
        <v>0</v>
      </c>
      <c r="H226" s="41"/>
      <c r="I226" s="40">
        <f t="shared" ref="I226:J226" si="826">SUM(I214:I225)</f>
        <v>1.6437200000000001</v>
      </c>
      <c r="J226" s="32">
        <f t="shared" si="826"/>
        <v>54.314999999999998</v>
      </c>
      <c r="K226" s="41"/>
      <c r="L226" s="40">
        <f t="shared" ref="L226:M226" si="827">SUM(L214:L225)</f>
        <v>0</v>
      </c>
      <c r="M226" s="32">
        <f t="shared" si="827"/>
        <v>0</v>
      </c>
      <c r="N226" s="41"/>
      <c r="O226" s="40">
        <f t="shared" ref="O226:P226" si="828">SUM(O214:O225)</f>
        <v>0</v>
      </c>
      <c r="P226" s="32">
        <f t="shared" si="828"/>
        <v>0</v>
      </c>
      <c r="Q226" s="41"/>
      <c r="R226" s="40">
        <f t="shared" ref="R226:S226" si="829">SUM(R214:R225)</f>
        <v>0</v>
      </c>
      <c r="S226" s="32">
        <f t="shared" si="829"/>
        <v>0</v>
      </c>
      <c r="T226" s="41"/>
      <c r="U226" s="40">
        <f t="shared" ref="U226:V226" si="830">SUM(U214:U225)</f>
        <v>174.92420000000001</v>
      </c>
      <c r="V226" s="32">
        <f t="shared" si="830"/>
        <v>2565.0250000000001</v>
      </c>
      <c r="W226" s="41"/>
      <c r="X226" s="40">
        <f t="shared" ref="X226:Y226" si="831">SUM(X214:X225)</f>
        <v>0</v>
      </c>
      <c r="Y226" s="32">
        <f t="shared" si="831"/>
        <v>0</v>
      </c>
      <c r="Z226" s="41"/>
      <c r="AA226" s="40">
        <f t="shared" ref="AA226:AB226" si="832">SUM(AA214:AA225)</f>
        <v>4.0000000000000001E-3</v>
      </c>
      <c r="AB226" s="32">
        <f t="shared" si="832"/>
        <v>7.3999999999999996E-2</v>
      </c>
      <c r="AC226" s="41"/>
      <c r="AD226" s="40">
        <f t="shared" ref="AD226:AE226" si="833">SUM(AD214:AD225)</f>
        <v>0</v>
      </c>
      <c r="AE226" s="32">
        <f t="shared" si="833"/>
        <v>0</v>
      </c>
      <c r="AF226" s="41"/>
      <c r="AG226" s="40">
        <f t="shared" ref="AG226:AH226" si="834">SUM(AG214:AG225)</f>
        <v>0</v>
      </c>
      <c r="AH226" s="32">
        <f t="shared" si="834"/>
        <v>0</v>
      </c>
      <c r="AI226" s="41"/>
      <c r="AJ226" s="40">
        <f t="shared" ref="AJ226:AK226" si="835">SUM(AJ214:AJ225)</f>
        <v>0</v>
      </c>
      <c r="AK226" s="32">
        <f t="shared" si="835"/>
        <v>0</v>
      </c>
      <c r="AL226" s="41"/>
      <c r="AM226" s="40">
        <f t="shared" ref="AM226:AN226" si="836">SUM(AM214:AM225)</f>
        <v>54.513000000000005</v>
      </c>
      <c r="AN226" s="32">
        <f t="shared" si="836"/>
        <v>879.60299999999995</v>
      </c>
      <c r="AO226" s="41"/>
      <c r="AP226" s="40">
        <f t="shared" ref="AP226:AQ226" si="837">SUM(AP214:AP225)</f>
        <v>0</v>
      </c>
      <c r="AQ226" s="32">
        <f t="shared" si="837"/>
        <v>0</v>
      </c>
      <c r="AR226" s="41"/>
      <c r="AS226" s="40">
        <f t="shared" ref="AS226:AT226" si="838">SUM(AS214:AS225)</f>
        <v>13.059999999999999</v>
      </c>
      <c r="AT226" s="32">
        <f t="shared" si="838"/>
        <v>237.08099999999999</v>
      </c>
      <c r="AU226" s="41"/>
      <c r="AV226" s="40">
        <f t="shared" ref="AV226:AW226" si="839">SUM(AV214:AV225)</f>
        <v>0</v>
      </c>
      <c r="AW226" s="32">
        <f t="shared" si="839"/>
        <v>0</v>
      </c>
      <c r="AX226" s="41"/>
      <c r="AY226" s="40">
        <f t="shared" ref="AY226:AZ226" si="840">SUM(AY214:AY225)</f>
        <v>0</v>
      </c>
      <c r="AZ226" s="32">
        <f t="shared" si="840"/>
        <v>0</v>
      </c>
      <c r="BA226" s="41"/>
      <c r="BB226" s="40">
        <f t="shared" ref="BB226:BC226" si="841">SUM(BB214:BB225)</f>
        <v>1E-3</v>
      </c>
      <c r="BC226" s="32">
        <f t="shared" si="841"/>
        <v>0.11</v>
      </c>
      <c r="BD226" s="41"/>
      <c r="BE226" s="40">
        <f t="shared" ref="BE226:BF226" si="842">SUM(BE214:BE225)</f>
        <v>0</v>
      </c>
      <c r="BF226" s="32">
        <f t="shared" si="842"/>
        <v>0</v>
      </c>
      <c r="BG226" s="41"/>
      <c r="BH226" s="40">
        <v>0</v>
      </c>
      <c r="BI226" s="32">
        <v>0</v>
      </c>
      <c r="BJ226" s="41"/>
      <c r="BK226" s="40">
        <f t="shared" ref="BK226:BL226" si="843">SUM(BK214:BK225)</f>
        <v>135.28764000000001</v>
      </c>
      <c r="BL226" s="32">
        <f t="shared" si="843"/>
        <v>3658.6410000000001</v>
      </c>
      <c r="BM226" s="41"/>
      <c r="BN226" s="40">
        <f t="shared" ref="BN226:BO226" si="844">SUM(BN214:BN225)</f>
        <v>0</v>
      </c>
      <c r="BO226" s="32">
        <f t="shared" si="844"/>
        <v>0</v>
      </c>
      <c r="BP226" s="41"/>
      <c r="BQ226" s="40">
        <f t="shared" ref="BQ226:BR226" si="845">SUM(BQ214:BQ225)</f>
        <v>0</v>
      </c>
      <c r="BR226" s="32">
        <f t="shared" si="845"/>
        <v>0</v>
      </c>
      <c r="BS226" s="41"/>
      <c r="BT226" s="40">
        <f t="shared" ref="BT226:BU226" si="846">SUM(BT214:BT225)</f>
        <v>0</v>
      </c>
      <c r="BU226" s="32">
        <f t="shared" si="846"/>
        <v>0</v>
      </c>
      <c r="BV226" s="41"/>
      <c r="BW226" s="40">
        <f t="shared" ref="BW226:BX226" si="847">SUM(BW214:BW225)</f>
        <v>0.11576</v>
      </c>
      <c r="BX226" s="32">
        <f t="shared" si="847"/>
        <v>8.6859999999999999</v>
      </c>
      <c r="BY226" s="41"/>
      <c r="BZ226" s="40">
        <f t="shared" ref="BZ226:CA226" si="848">SUM(BZ214:BZ225)</f>
        <v>0</v>
      </c>
      <c r="CA226" s="32">
        <f t="shared" si="848"/>
        <v>0</v>
      </c>
      <c r="CB226" s="41"/>
      <c r="CC226" s="40">
        <f t="shared" ref="CC226:CD226" si="849">SUM(CC214:CC225)</f>
        <v>0</v>
      </c>
      <c r="CD226" s="32">
        <f t="shared" si="849"/>
        <v>0</v>
      </c>
      <c r="CE226" s="41"/>
      <c r="CF226" s="40">
        <f t="shared" ref="CF226:CG226" si="850">SUM(CF214:CF225)</f>
        <v>0</v>
      </c>
      <c r="CG226" s="32">
        <f t="shared" si="850"/>
        <v>0</v>
      </c>
      <c r="CH226" s="41"/>
      <c r="CI226" s="40">
        <f t="shared" ref="CI226:CJ226" si="851">SUM(CI214:CI225)</f>
        <v>0</v>
      </c>
      <c r="CJ226" s="32">
        <f t="shared" si="851"/>
        <v>0</v>
      </c>
      <c r="CK226" s="41"/>
      <c r="CL226" s="40">
        <v>0</v>
      </c>
      <c r="CM226" s="32">
        <v>0</v>
      </c>
      <c r="CN226" s="41">
        <f t="shared" si="822"/>
        <v>0</v>
      </c>
      <c r="CO226" s="40">
        <f t="shared" ref="CO226:CP226" si="852">SUM(CO214:CO225)</f>
        <v>0</v>
      </c>
      <c r="CP226" s="32">
        <f t="shared" si="852"/>
        <v>0</v>
      </c>
      <c r="CQ226" s="41"/>
      <c r="CR226" s="40">
        <f t="shared" ref="CR226:CS226" si="853">SUM(CR214:CR225)</f>
        <v>0</v>
      </c>
      <c r="CS226" s="32">
        <f t="shared" si="853"/>
        <v>0</v>
      </c>
      <c r="CT226" s="41"/>
      <c r="CU226" s="40">
        <f t="shared" ref="CU226:CV226" si="854">SUM(CU214:CU225)</f>
        <v>0</v>
      </c>
      <c r="CV226" s="32">
        <f t="shared" si="854"/>
        <v>0</v>
      </c>
      <c r="CW226" s="41"/>
      <c r="CX226" s="40">
        <f t="shared" ref="CX226:CY226" si="855">SUM(CX214:CX225)</f>
        <v>1.8068000000000002</v>
      </c>
      <c r="CY226" s="32">
        <f t="shared" si="855"/>
        <v>7.109</v>
      </c>
      <c r="CZ226" s="41"/>
      <c r="DA226" s="40">
        <f t="shared" ref="DA226:DB226" si="856">SUM(DA214:DA225)</f>
        <v>12.608070000000001</v>
      </c>
      <c r="DB226" s="32">
        <f t="shared" si="856"/>
        <v>427.93399999999997</v>
      </c>
      <c r="DC226" s="41"/>
      <c r="DD226" s="40">
        <f t="shared" ref="DD226:DE226" si="857">SUM(DD214:DD225)</f>
        <v>0</v>
      </c>
      <c r="DE226" s="32">
        <f t="shared" si="857"/>
        <v>0</v>
      </c>
      <c r="DF226" s="41"/>
      <c r="DG226" s="40">
        <f t="shared" ref="DG226:DH226" si="858">SUM(DG214:DG225)</f>
        <v>8.9999999999999998E-4</v>
      </c>
      <c r="DH226" s="32">
        <f t="shared" si="858"/>
        <v>5.2999999999999999E-2</v>
      </c>
      <c r="DI226" s="41"/>
      <c r="DJ226" s="40">
        <f t="shared" ref="DJ226:DK226" si="859">SUM(DJ214:DJ225)</f>
        <v>292.99900000000002</v>
      </c>
      <c r="DK226" s="32">
        <f t="shared" si="859"/>
        <v>6377.7980000000007</v>
      </c>
      <c r="DL226" s="41"/>
      <c r="DM226" s="40">
        <f t="shared" ref="DM226:DN226" si="860">SUM(DM214:DM225)</f>
        <v>9.1800000000000007E-3</v>
      </c>
      <c r="DN226" s="32">
        <f t="shared" si="860"/>
        <v>7.0299999999999994</v>
      </c>
      <c r="DO226" s="41"/>
      <c r="DP226" s="40">
        <f t="shared" ref="DP226:DQ226" si="861">SUM(DP214:DP225)</f>
        <v>5.2000000000000006E-4</v>
      </c>
      <c r="DQ226" s="32">
        <f t="shared" si="861"/>
        <v>0.35699999999999998</v>
      </c>
      <c r="DR226" s="41"/>
      <c r="DS226" s="33">
        <f t="shared" ref="DS226" si="862">C226+F226+I226+L226+O226+R226+U226+AD226+AG226+AJ226+AM226+AP226+AS226+AV226+AY226+BB226+BE226+BK226+BN226+BQ226+BT226+BW226+BZ226+CC226+CF226+CI226+CO226+CR226+CU226+CX226+DA226+DD226+DG226+DJ226+DP226+X226+DM226</f>
        <v>686.97039000000018</v>
      </c>
      <c r="DT226" s="34">
        <f t="shared" ref="DT226" si="863">D226+G226+J226+M226+P226+S226+V226+AE226+AH226+AK226+AN226+AQ226+AT226+AW226+AZ226+BC226+BF226+BL226+BO226+BR226+BU226+BX226+CA226+CD226+CG226+CJ226+CP226+CS226+CV226+CY226+DB226+DE226+DH226+DK226+DQ226+Y226+DN226</f>
        <v>14223.790000000003</v>
      </c>
    </row>
    <row r="227" spans="1:124" x14ac:dyDescent="0.3">
      <c r="A227" s="48">
        <v>2021</v>
      </c>
      <c r="B227" s="49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864">IF(F227=0,0,G227/F227*1000)</f>
        <v>0</v>
      </c>
      <c r="I227" s="60">
        <v>4.6469999999999997E-2</v>
      </c>
      <c r="J227" s="11">
        <v>4.6680000000000001</v>
      </c>
      <c r="K227" s="38">
        <f t="shared" ref="K227:K238" si="865">IF(I227=0,0,J227/I227*1000)</f>
        <v>100451.90445448678</v>
      </c>
      <c r="L227" s="39">
        <v>0</v>
      </c>
      <c r="M227" s="11">
        <v>0</v>
      </c>
      <c r="N227" s="38">
        <f t="shared" ref="N227:N238" si="866">IF(L227=0,0,M227/L227*1000)</f>
        <v>0</v>
      </c>
      <c r="O227" s="39">
        <v>0</v>
      </c>
      <c r="P227" s="11">
        <v>0</v>
      </c>
      <c r="Q227" s="38">
        <f t="shared" ref="Q227:Q238" si="867">IF(O227=0,0,P227/O227*1000)</f>
        <v>0</v>
      </c>
      <c r="R227" s="39">
        <v>0</v>
      </c>
      <c r="S227" s="11">
        <v>0</v>
      </c>
      <c r="T227" s="38">
        <f t="shared" ref="T227:T238" si="868">IF(R227=0,0,S227/R227*1000)</f>
        <v>0</v>
      </c>
      <c r="U227" s="39">
        <v>0</v>
      </c>
      <c r="V227" s="11">
        <v>0</v>
      </c>
      <c r="W227" s="38">
        <f t="shared" ref="W227:W238" si="869">IF(U227=0,0,V227/U227*1000)</f>
        <v>0</v>
      </c>
      <c r="X227" s="39">
        <v>0</v>
      </c>
      <c r="Y227" s="11">
        <v>0</v>
      </c>
      <c r="Z227" s="38">
        <f t="shared" ref="Z227:Z238" si="870">IF(X227=0,0,Y227/X227*1000)</f>
        <v>0</v>
      </c>
      <c r="AA227" s="39">
        <v>0</v>
      </c>
      <c r="AB227" s="11">
        <v>0</v>
      </c>
      <c r="AC227" s="38">
        <f t="shared" ref="AC227:AC238" si="871">IF(AA227=0,0,AB227/AA227*1000)</f>
        <v>0</v>
      </c>
      <c r="AD227" s="39">
        <v>0</v>
      </c>
      <c r="AE227" s="11">
        <v>0</v>
      </c>
      <c r="AF227" s="38">
        <f t="shared" ref="AF227:AF238" si="872">IF(AD227=0,0,AE227/AD227*1000)</f>
        <v>0</v>
      </c>
      <c r="AG227" s="39">
        <v>0</v>
      </c>
      <c r="AH227" s="11">
        <v>0</v>
      </c>
      <c r="AI227" s="38">
        <f t="shared" ref="AI227:AI238" si="873">IF(AG227=0,0,AH227/AG227*1000)</f>
        <v>0</v>
      </c>
      <c r="AJ227" s="39">
        <v>0</v>
      </c>
      <c r="AK227" s="11">
        <v>0</v>
      </c>
      <c r="AL227" s="38">
        <f t="shared" ref="AL227:AL238" si="874">IF(AJ227=0,0,AK227/AJ227*1000)</f>
        <v>0</v>
      </c>
      <c r="AM227" s="39">
        <v>0</v>
      </c>
      <c r="AN227" s="11">
        <v>0</v>
      </c>
      <c r="AO227" s="38">
        <f t="shared" ref="AO227:AO238" si="875">IF(AM227=0,0,AN227/AM227*1000)</f>
        <v>0</v>
      </c>
      <c r="AP227" s="39">
        <v>0</v>
      </c>
      <c r="AQ227" s="11">
        <v>0</v>
      </c>
      <c r="AR227" s="38">
        <f t="shared" ref="AR227:AR238" si="876">IF(AP227=0,0,AQ227/AP227*1000)</f>
        <v>0</v>
      </c>
      <c r="AS227" s="39">
        <v>0</v>
      </c>
      <c r="AT227" s="11">
        <v>0</v>
      </c>
      <c r="AU227" s="38">
        <f t="shared" ref="AU227:AU238" si="877">IF(AS227=0,0,AT227/AS227*1000)</f>
        <v>0</v>
      </c>
      <c r="AV227" s="39">
        <v>0</v>
      </c>
      <c r="AW227" s="11">
        <v>0</v>
      </c>
      <c r="AX227" s="38">
        <f t="shared" ref="AX227:AX238" si="878">IF(AV227=0,0,AW227/AV227*1000)</f>
        <v>0</v>
      </c>
      <c r="AY227" s="39">
        <v>0</v>
      </c>
      <c r="AZ227" s="11">
        <v>0</v>
      </c>
      <c r="BA227" s="38">
        <f t="shared" ref="BA227:BA238" si="879">IF(AY227=0,0,AZ227/AY227*1000)</f>
        <v>0</v>
      </c>
      <c r="BB227" s="39">
        <v>0</v>
      </c>
      <c r="BC227" s="11">
        <v>0</v>
      </c>
      <c r="BD227" s="38">
        <f t="shared" ref="BD227:BD238" si="880">IF(BB227=0,0,BC227/BB227*1000)</f>
        <v>0</v>
      </c>
      <c r="BE227" s="39">
        <v>0</v>
      </c>
      <c r="BF227" s="11">
        <v>0</v>
      </c>
      <c r="BG227" s="38">
        <f t="shared" ref="BG227:BG238" si="881">IF(BE227=0,0,BF227/BE227*1000)</f>
        <v>0</v>
      </c>
      <c r="BH227" s="39">
        <v>0</v>
      </c>
      <c r="BI227" s="11">
        <v>0</v>
      </c>
      <c r="BJ227" s="38">
        <f t="shared" ref="BJ227:BJ238" si="882">IF(BH227=0,0,BI227/BH227*1000)</f>
        <v>0</v>
      </c>
      <c r="BK227" s="60">
        <v>23.33</v>
      </c>
      <c r="BL227" s="11">
        <v>569.55899999999997</v>
      </c>
      <c r="BM227" s="38">
        <f t="shared" ref="BM227:BM238" si="883">IF(BK227=0,0,BL227/BK227*1000)</f>
        <v>24413.159022717533</v>
      </c>
      <c r="BN227" s="39">
        <v>0</v>
      </c>
      <c r="BO227" s="11">
        <v>0</v>
      </c>
      <c r="BP227" s="38">
        <f t="shared" ref="BP227:BP238" si="884">IF(BN227=0,0,BO227/BN227*1000)</f>
        <v>0</v>
      </c>
      <c r="BQ227" s="39">
        <v>0</v>
      </c>
      <c r="BR227" s="11">
        <v>0</v>
      </c>
      <c r="BS227" s="38">
        <f t="shared" ref="BS227:BS238" si="885">IF(BQ227=0,0,BR227/BQ227*1000)</f>
        <v>0</v>
      </c>
      <c r="BT227" s="39">
        <v>0</v>
      </c>
      <c r="BU227" s="11">
        <v>0</v>
      </c>
      <c r="BV227" s="38">
        <f t="shared" ref="BV227:BV238" si="886">IF(BT227=0,0,BU227/BT227*1000)</f>
        <v>0</v>
      </c>
      <c r="BW227" s="39">
        <v>0</v>
      </c>
      <c r="BX227" s="11">
        <v>0</v>
      </c>
      <c r="BY227" s="38">
        <f t="shared" ref="BY227:BY238" si="887">IF(BW227=0,0,BX227/BW227*1000)</f>
        <v>0</v>
      </c>
      <c r="BZ227" s="39">
        <v>0</v>
      </c>
      <c r="CA227" s="11">
        <v>0</v>
      </c>
      <c r="CB227" s="38">
        <f t="shared" ref="CB227:CB238" si="888">IF(BZ227=0,0,CA227/BZ227*1000)</f>
        <v>0</v>
      </c>
      <c r="CC227" s="39">
        <v>0</v>
      </c>
      <c r="CD227" s="11">
        <v>0</v>
      </c>
      <c r="CE227" s="38">
        <f t="shared" ref="CE227:CE238" si="889">IF(CC227=0,0,CD227/CC227*1000)</f>
        <v>0</v>
      </c>
      <c r="CF227" s="39">
        <v>0</v>
      </c>
      <c r="CG227" s="11">
        <v>0</v>
      </c>
      <c r="CH227" s="38">
        <f t="shared" ref="CH227:CH238" si="890">IF(CF227=0,0,CG227/CF227*1000)</f>
        <v>0</v>
      </c>
      <c r="CI227" s="39">
        <v>0</v>
      </c>
      <c r="CJ227" s="11">
        <v>0</v>
      </c>
      <c r="CK227" s="38">
        <f t="shared" ref="CK227:CK238" si="891">IF(CI227=0,0,CJ227/CI227*1000)</f>
        <v>0</v>
      </c>
      <c r="CL227" s="39">
        <v>0</v>
      </c>
      <c r="CM227" s="11">
        <v>0</v>
      </c>
      <c r="CN227" s="38">
        <f t="shared" si="822"/>
        <v>0</v>
      </c>
      <c r="CO227" s="39">
        <v>0</v>
      </c>
      <c r="CP227" s="11">
        <v>0</v>
      </c>
      <c r="CQ227" s="38">
        <f t="shared" ref="CQ227:CQ238" si="892">IF(CO227=0,0,CP227/CO227*1000)</f>
        <v>0</v>
      </c>
      <c r="CR227" s="39">
        <v>0</v>
      </c>
      <c r="CS227" s="11">
        <v>0</v>
      </c>
      <c r="CT227" s="38">
        <f t="shared" ref="CT227:CT238" si="893">IF(CR227=0,0,CS227/CR227*1000)</f>
        <v>0</v>
      </c>
      <c r="CU227" s="39">
        <v>0</v>
      </c>
      <c r="CV227" s="11">
        <v>0</v>
      </c>
      <c r="CW227" s="38">
        <f t="shared" ref="CW227:CW238" si="894">IF(CU227=0,0,CV227/CU227*1000)</f>
        <v>0</v>
      </c>
      <c r="CX227" s="60">
        <v>4.3650000000000001E-2</v>
      </c>
      <c r="CY227" s="11">
        <v>0.36499999999999999</v>
      </c>
      <c r="CZ227" s="38">
        <f t="shared" ref="CZ227:CZ238" si="895">IF(CX227=0,0,CY227/CX227*1000)</f>
        <v>8361.9702176403189</v>
      </c>
      <c r="DA227" s="60">
        <v>3.4525300000000003</v>
      </c>
      <c r="DB227" s="11">
        <v>101.65600000000001</v>
      </c>
      <c r="DC227" s="38">
        <f t="shared" ref="DC227:DC238" si="896">IF(DA227=0,0,DB227/DA227*1000)</f>
        <v>29443.915042012668</v>
      </c>
      <c r="DD227" s="39">
        <v>0</v>
      </c>
      <c r="DE227" s="11">
        <v>0</v>
      </c>
      <c r="DF227" s="38">
        <f t="shared" ref="DF227:DF238" si="897">IF(DD227=0,0,DE227/DD227*1000)</f>
        <v>0</v>
      </c>
      <c r="DG227" s="39">
        <v>0</v>
      </c>
      <c r="DH227" s="11">
        <v>0</v>
      </c>
      <c r="DI227" s="38">
        <f t="shared" ref="DI227:DI238" si="898">IF(DG227=0,0,DH227/DG227*1000)</f>
        <v>0</v>
      </c>
      <c r="DJ227" s="60">
        <v>15</v>
      </c>
      <c r="DK227" s="11">
        <v>281.54300000000001</v>
      </c>
      <c r="DL227" s="38">
        <f t="shared" ref="DL227:DL238" si="899">IF(DJ227=0,0,DK227/DJ227*1000)</f>
        <v>18769.533333333336</v>
      </c>
      <c r="DM227" s="60">
        <v>1E-3</v>
      </c>
      <c r="DN227" s="11">
        <v>0.39400000000000002</v>
      </c>
      <c r="DO227" s="38">
        <f t="shared" ref="DO227:DO238" si="900">IF(DM227=0,0,DN227/DM227*1000)</f>
        <v>394000</v>
      </c>
      <c r="DP227" s="39">
        <v>0</v>
      </c>
      <c r="DQ227" s="11">
        <v>0</v>
      </c>
      <c r="DR227" s="38">
        <f t="shared" ref="DR227:DR238" si="901">IF(DP227=0,0,DQ227/DP227*1000)</f>
        <v>0</v>
      </c>
      <c r="DS227" s="17">
        <f t="shared" ref="DS227:DS230" si="902">C227+F227+I227+L227+O227+R227+U227+AD227+AG227+AJ227+AM227+AP227+AS227+AV227+AY227+BB227+BE227+BK227+BN227+BQ227+BT227+BW227+BZ227+CC227+CF227+CI227+CO227+CR227+CU227+CX227+DA227+DD227+DG227+DJ227+DP227+X227+DM227+BH227+CL227</f>
        <v>41.873649999999991</v>
      </c>
      <c r="DT227" s="14">
        <f t="shared" ref="DT227:DT230" si="903">D227+G227+J227+M227+P227+S227+V227+AE227+AH227+AK227+AN227+AQ227+AT227+AW227+AZ227+BC227+BF227+BL227+BO227+BR227+BU227+BX227+CA227+CD227+CG227+CJ227+CP227+CS227+CV227+CY227+DB227+DE227+DH227+DK227+DQ227+Y227+DN227+BI227+CM227</f>
        <v>958.18500000000006</v>
      </c>
    </row>
    <row r="228" spans="1:124" x14ac:dyDescent="0.3">
      <c r="A228" s="48">
        <v>2021</v>
      </c>
      <c r="B228" s="49" t="s">
        <v>6</v>
      </c>
      <c r="C228" s="39">
        <v>0</v>
      </c>
      <c r="D228" s="11">
        <v>0</v>
      </c>
      <c r="E228" s="38">
        <f t="shared" ref="E228:E229" si="904">IF(C228=0,0,D228/C228*1000)</f>
        <v>0</v>
      </c>
      <c r="F228" s="39">
        <v>0</v>
      </c>
      <c r="G228" s="11">
        <v>0</v>
      </c>
      <c r="H228" s="38">
        <f t="shared" si="864"/>
        <v>0</v>
      </c>
      <c r="I228" s="39">
        <v>0</v>
      </c>
      <c r="J228" s="11">
        <v>0</v>
      </c>
      <c r="K228" s="38">
        <f t="shared" si="865"/>
        <v>0</v>
      </c>
      <c r="L228" s="39">
        <v>0</v>
      </c>
      <c r="M228" s="11">
        <v>0</v>
      </c>
      <c r="N228" s="38">
        <f t="shared" si="866"/>
        <v>0</v>
      </c>
      <c r="O228" s="39">
        <v>0</v>
      </c>
      <c r="P228" s="11">
        <v>0</v>
      </c>
      <c r="Q228" s="38">
        <f t="shared" si="867"/>
        <v>0</v>
      </c>
      <c r="R228" s="39">
        <v>0</v>
      </c>
      <c r="S228" s="11">
        <v>0</v>
      </c>
      <c r="T228" s="38">
        <f t="shared" si="868"/>
        <v>0</v>
      </c>
      <c r="U228" s="60">
        <v>11.635959999999999</v>
      </c>
      <c r="V228" s="11">
        <v>136.745</v>
      </c>
      <c r="W228" s="38">
        <f t="shared" si="869"/>
        <v>11751.93108260943</v>
      </c>
      <c r="X228" s="39">
        <v>0</v>
      </c>
      <c r="Y228" s="11">
        <v>0</v>
      </c>
      <c r="Z228" s="38">
        <f t="shared" si="870"/>
        <v>0</v>
      </c>
      <c r="AA228" s="39">
        <v>0</v>
      </c>
      <c r="AB228" s="11">
        <v>0</v>
      </c>
      <c r="AC228" s="38">
        <f t="shared" si="871"/>
        <v>0</v>
      </c>
      <c r="AD228" s="39">
        <v>0</v>
      </c>
      <c r="AE228" s="11">
        <v>0</v>
      </c>
      <c r="AF228" s="38">
        <f t="shared" si="872"/>
        <v>0</v>
      </c>
      <c r="AG228" s="39">
        <v>0</v>
      </c>
      <c r="AH228" s="11">
        <v>0</v>
      </c>
      <c r="AI228" s="38">
        <f t="shared" si="873"/>
        <v>0</v>
      </c>
      <c r="AJ228" s="39">
        <v>0</v>
      </c>
      <c r="AK228" s="11">
        <v>0</v>
      </c>
      <c r="AL228" s="38">
        <f t="shared" si="874"/>
        <v>0</v>
      </c>
      <c r="AM228" s="60">
        <v>7.2</v>
      </c>
      <c r="AN228" s="11">
        <v>107.556</v>
      </c>
      <c r="AO228" s="38">
        <f t="shared" si="875"/>
        <v>14938.333333333332</v>
      </c>
      <c r="AP228" s="39">
        <v>0</v>
      </c>
      <c r="AQ228" s="11">
        <v>0</v>
      </c>
      <c r="AR228" s="38">
        <f t="shared" si="876"/>
        <v>0</v>
      </c>
      <c r="AS228" s="39">
        <v>0</v>
      </c>
      <c r="AT228" s="11">
        <v>0</v>
      </c>
      <c r="AU228" s="38">
        <f t="shared" si="877"/>
        <v>0</v>
      </c>
      <c r="AV228" s="39">
        <v>0</v>
      </c>
      <c r="AW228" s="11">
        <v>0</v>
      </c>
      <c r="AX228" s="38">
        <f t="shared" si="878"/>
        <v>0</v>
      </c>
      <c r="AY228" s="39">
        <v>0</v>
      </c>
      <c r="AZ228" s="11">
        <v>0</v>
      </c>
      <c r="BA228" s="38">
        <f t="shared" si="879"/>
        <v>0</v>
      </c>
      <c r="BB228" s="39">
        <v>0</v>
      </c>
      <c r="BC228" s="11">
        <v>0</v>
      </c>
      <c r="BD228" s="38">
        <f t="shared" si="880"/>
        <v>0</v>
      </c>
      <c r="BE228" s="39">
        <v>0</v>
      </c>
      <c r="BF228" s="11">
        <v>0</v>
      </c>
      <c r="BG228" s="38">
        <f t="shared" si="881"/>
        <v>0</v>
      </c>
      <c r="BH228" s="60">
        <v>2.078E-2</v>
      </c>
      <c r="BI228" s="11">
        <v>0.84099999999999997</v>
      </c>
      <c r="BJ228" s="38">
        <f t="shared" si="882"/>
        <v>40471.607314725698</v>
      </c>
      <c r="BK228" s="60">
        <v>20.3</v>
      </c>
      <c r="BL228" s="11">
        <v>532.28899999999999</v>
      </c>
      <c r="BM228" s="38">
        <f t="shared" si="883"/>
        <v>26221.133004926105</v>
      </c>
      <c r="BN228" s="39">
        <v>0</v>
      </c>
      <c r="BO228" s="11">
        <v>0</v>
      </c>
      <c r="BP228" s="38">
        <f t="shared" si="884"/>
        <v>0</v>
      </c>
      <c r="BQ228" s="39">
        <v>0</v>
      </c>
      <c r="BR228" s="11">
        <v>0</v>
      </c>
      <c r="BS228" s="38">
        <f t="shared" si="885"/>
        <v>0</v>
      </c>
      <c r="BT228" s="39">
        <v>0</v>
      </c>
      <c r="BU228" s="11">
        <v>0</v>
      </c>
      <c r="BV228" s="38">
        <f t="shared" si="886"/>
        <v>0</v>
      </c>
      <c r="BW228" s="39">
        <v>0</v>
      </c>
      <c r="BX228" s="11">
        <v>0</v>
      </c>
      <c r="BY228" s="38">
        <f t="shared" si="887"/>
        <v>0</v>
      </c>
      <c r="BZ228" s="39">
        <v>0</v>
      </c>
      <c r="CA228" s="11">
        <v>0</v>
      </c>
      <c r="CB228" s="38">
        <f t="shared" si="888"/>
        <v>0</v>
      </c>
      <c r="CC228" s="39">
        <v>0</v>
      </c>
      <c r="CD228" s="11">
        <v>0</v>
      </c>
      <c r="CE228" s="38">
        <f t="shared" si="889"/>
        <v>0</v>
      </c>
      <c r="CF228" s="39">
        <v>0</v>
      </c>
      <c r="CG228" s="11">
        <v>0</v>
      </c>
      <c r="CH228" s="38">
        <f t="shared" si="890"/>
        <v>0</v>
      </c>
      <c r="CI228" s="39">
        <v>0</v>
      </c>
      <c r="CJ228" s="11">
        <v>0</v>
      </c>
      <c r="CK228" s="38">
        <f t="shared" si="891"/>
        <v>0</v>
      </c>
      <c r="CL228" s="39">
        <v>0</v>
      </c>
      <c r="CM228" s="11">
        <v>0</v>
      </c>
      <c r="CN228" s="38">
        <f t="shared" si="822"/>
        <v>0</v>
      </c>
      <c r="CO228" s="39">
        <v>0</v>
      </c>
      <c r="CP228" s="11">
        <v>0</v>
      </c>
      <c r="CQ228" s="38">
        <f t="shared" si="892"/>
        <v>0</v>
      </c>
      <c r="CR228" s="39">
        <v>0</v>
      </c>
      <c r="CS228" s="11">
        <v>0</v>
      </c>
      <c r="CT228" s="38">
        <f t="shared" si="893"/>
        <v>0</v>
      </c>
      <c r="CU228" s="39">
        <v>0</v>
      </c>
      <c r="CV228" s="11">
        <v>0</v>
      </c>
      <c r="CW228" s="38">
        <f t="shared" si="894"/>
        <v>0</v>
      </c>
      <c r="CX228" s="39">
        <v>0</v>
      </c>
      <c r="CY228" s="11">
        <v>0</v>
      </c>
      <c r="CZ228" s="38">
        <f t="shared" si="895"/>
        <v>0</v>
      </c>
      <c r="DA228" s="60">
        <v>0.19</v>
      </c>
      <c r="DB228" s="11">
        <v>8.2309999999999999</v>
      </c>
      <c r="DC228" s="38">
        <f t="shared" si="896"/>
        <v>43321.052631578947</v>
      </c>
      <c r="DD228" s="39">
        <v>0</v>
      </c>
      <c r="DE228" s="11">
        <v>0</v>
      </c>
      <c r="DF228" s="38">
        <f t="shared" si="897"/>
        <v>0</v>
      </c>
      <c r="DG228" s="39">
        <v>0</v>
      </c>
      <c r="DH228" s="11">
        <v>0</v>
      </c>
      <c r="DI228" s="38">
        <f t="shared" si="898"/>
        <v>0</v>
      </c>
      <c r="DJ228" s="60">
        <v>55</v>
      </c>
      <c r="DK228" s="11">
        <v>1183.1690000000001</v>
      </c>
      <c r="DL228" s="38">
        <f t="shared" si="899"/>
        <v>21512.163636363639</v>
      </c>
      <c r="DM228" s="60">
        <v>2.3E-3</v>
      </c>
      <c r="DN228" s="11">
        <v>0.98099999999999998</v>
      </c>
      <c r="DO228" s="38">
        <f t="shared" si="900"/>
        <v>426521.73913043481</v>
      </c>
      <c r="DP228" s="39">
        <v>0</v>
      </c>
      <c r="DQ228" s="11">
        <v>0</v>
      </c>
      <c r="DR228" s="38">
        <f t="shared" si="901"/>
        <v>0</v>
      </c>
      <c r="DS228" s="17">
        <f t="shared" si="902"/>
        <v>94.349040000000002</v>
      </c>
      <c r="DT228" s="14">
        <f t="shared" si="903"/>
        <v>1969.8119999999999</v>
      </c>
    </row>
    <row r="229" spans="1:124" x14ac:dyDescent="0.3">
      <c r="A229" s="48">
        <v>2021</v>
      </c>
      <c r="B229" s="49" t="s">
        <v>7</v>
      </c>
      <c r="C229" s="39">
        <v>0</v>
      </c>
      <c r="D229" s="11">
        <v>0</v>
      </c>
      <c r="E229" s="38">
        <f t="shared" si="904"/>
        <v>0</v>
      </c>
      <c r="F229" s="39">
        <v>0</v>
      </c>
      <c r="G229" s="11">
        <v>0</v>
      </c>
      <c r="H229" s="38">
        <f t="shared" si="864"/>
        <v>0</v>
      </c>
      <c r="I229" s="39">
        <v>0</v>
      </c>
      <c r="J229" s="11">
        <v>0</v>
      </c>
      <c r="K229" s="38">
        <f t="shared" si="865"/>
        <v>0</v>
      </c>
      <c r="L229" s="39">
        <v>0</v>
      </c>
      <c r="M229" s="11">
        <v>0</v>
      </c>
      <c r="N229" s="38">
        <f t="shared" si="866"/>
        <v>0</v>
      </c>
      <c r="O229" s="39">
        <v>0</v>
      </c>
      <c r="P229" s="11">
        <v>0</v>
      </c>
      <c r="Q229" s="38">
        <f t="shared" si="867"/>
        <v>0</v>
      </c>
      <c r="R229" s="39">
        <v>0</v>
      </c>
      <c r="S229" s="11">
        <v>0</v>
      </c>
      <c r="T229" s="38">
        <f t="shared" si="868"/>
        <v>0</v>
      </c>
      <c r="U229" s="60">
        <v>13.15</v>
      </c>
      <c r="V229" s="11">
        <v>255.71700000000001</v>
      </c>
      <c r="W229" s="38">
        <f t="shared" si="869"/>
        <v>19446.159695817492</v>
      </c>
      <c r="X229" s="39">
        <v>0</v>
      </c>
      <c r="Y229" s="11">
        <v>0</v>
      </c>
      <c r="Z229" s="38">
        <f t="shared" si="870"/>
        <v>0</v>
      </c>
      <c r="AA229" s="39">
        <v>0</v>
      </c>
      <c r="AB229" s="11">
        <v>0</v>
      </c>
      <c r="AC229" s="38">
        <f t="shared" si="871"/>
        <v>0</v>
      </c>
      <c r="AD229" s="39">
        <v>0</v>
      </c>
      <c r="AE229" s="11">
        <v>0</v>
      </c>
      <c r="AF229" s="38">
        <f t="shared" si="872"/>
        <v>0</v>
      </c>
      <c r="AG229" s="39">
        <v>0</v>
      </c>
      <c r="AH229" s="11">
        <v>0</v>
      </c>
      <c r="AI229" s="38">
        <f t="shared" si="873"/>
        <v>0</v>
      </c>
      <c r="AJ229" s="39">
        <v>0</v>
      </c>
      <c r="AK229" s="11">
        <v>0</v>
      </c>
      <c r="AL229" s="38">
        <f t="shared" si="874"/>
        <v>0</v>
      </c>
      <c r="AM229" s="60">
        <v>7.2</v>
      </c>
      <c r="AN229" s="11">
        <v>106.60299999999999</v>
      </c>
      <c r="AO229" s="38">
        <f t="shared" si="875"/>
        <v>14805.972222222221</v>
      </c>
      <c r="AP229" s="39">
        <v>0</v>
      </c>
      <c r="AQ229" s="11">
        <v>0</v>
      </c>
      <c r="AR229" s="38">
        <f t="shared" si="876"/>
        <v>0</v>
      </c>
      <c r="AS229" s="60">
        <v>7.0404999999999998</v>
      </c>
      <c r="AT229" s="11">
        <v>112.39100000000001</v>
      </c>
      <c r="AU229" s="38">
        <f t="shared" si="877"/>
        <v>15963.496910730773</v>
      </c>
      <c r="AV229" s="39">
        <v>0</v>
      </c>
      <c r="AW229" s="11">
        <v>0</v>
      </c>
      <c r="AX229" s="38">
        <f t="shared" si="878"/>
        <v>0</v>
      </c>
      <c r="AY229" s="39">
        <v>0</v>
      </c>
      <c r="AZ229" s="11">
        <v>0</v>
      </c>
      <c r="BA229" s="38">
        <f t="shared" si="879"/>
        <v>0</v>
      </c>
      <c r="BB229" s="39">
        <v>0</v>
      </c>
      <c r="BC229" s="11">
        <v>0</v>
      </c>
      <c r="BD229" s="38">
        <f t="shared" si="880"/>
        <v>0</v>
      </c>
      <c r="BE229" s="39">
        <v>0</v>
      </c>
      <c r="BF229" s="11">
        <v>0</v>
      </c>
      <c r="BG229" s="38">
        <f t="shared" si="881"/>
        <v>0</v>
      </c>
      <c r="BH229" s="39">
        <v>0</v>
      </c>
      <c r="BI229" s="11">
        <v>0</v>
      </c>
      <c r="BJ229" s="38">
        <f t="shared" si="882"/>
        <v>0</v>
      </c>
      <c r="BK229" s="39">
        <v>0</v>
      </c>
      <c r="BL229" s="11">
        <v>0</v>
      </c>
      <c r="BM229" s="38">
        <f t="shared" si="883"/>
        <v>0</v>
      </c>
      <c r="BN229" s="39">
        <v>0</v>
      </c>
      <c r="BO229" s="11">
        <v>0</v>
      </c>
      <c r="BP229" s="38">
        <f t="shared" si="884"/>
        <v>0</v>
      </c>
      <c r="BQ229" s="39">
        <v>0</v>
      </c>
      <c r="BR229" s="11">
        <v>0</v>
      </c>
      <c r="BS229" s="38">
        <f t="shared" si="885"/>
        <v>0</v>
      </c>
      <c r="BT229" s="39">
        <v>0</v>
      </c>
      <c r="BU229" s="11">
        <v>0</v>
      </c>
      <c r="BV229" s="38">
        <f t="shared" si="886"/>
        <v>0</v>
      </c>
      <c r="BW229" s="39">
        <v>0</v>
      </c>
      <c r="BX229" s="11">
        <v>0</v>
      </c>
      <c r="BY229" s="38">
        <f t="shared" si="887"/>
        <v>0</v>
      </c>
      <c r="BZ229" s="39">
        <v>0</v>
      </c>
      <c r="CA229" s="11">
        <v>0</v>
      </c>
      <c r="CB229" s="38">
        <f t="shared" si="888"/>
        <v>0</v>
      </c>
      <c r="CC229" s="39">
        <v>0</v>
      </c>
      <c r="CD229" s="11">
        <v>0</v>
      </c>
      <c r="CE229" s="38">
        <f t="shared" si="889"/>
        <v>0</v>
      </c>
      <c r="CF229" s="39">
        <v>0</v>
      </c>
      <c r="CG229" s="11">
        <v>0</v>
      </c>
      <c r="CH229" s="38">
        <f t="shared" si="890"/>
        <v>0</v>
      </c>
      <c r="CI229" s="39">
        <v>0</v>
      </c>
      <c r="CJ229" s="11">
        <v>0</v>
      </c>
      <c r="CK229" s="38">
        <f t="shared" si="891"/>
        <v>0</v>
      </c>
      <c r="CL229" s="39">
        <v>0</v>
      </c>
      <c r="CM229" s="11">
        <v>0</v>
      </c>
      <c r="CN229" s="38">
        <f t="shared" si="822"/>
        <v>0</v>
      </c>
      <c r="CO229" s="39">
        <v>0</v>
      </c>
      <c r="CP229" s="11">
        <v>0</v>
      </c>
      <c r="CQ229" s="38">
        <f t="shared" si="892"/>
        <v>0</v>
      </c>
      <c r="CR229" s="60">
        <v>1.4999999999999999E-2</v>
      </c>
      <c r="CS229" s="11">
        <v>3.9</v>
      </c>
      <c r="CT229" s="38">
        <f t="shared" si="893"/>
        <v>260000</v>
      </c>
      <c r="CU229" s="39">
        <v>0</v>
      </c>
      <c r="CV229" s="11">
        <v>0</v>
      </c>
      <c r="CW229" s="38">
        <f t="shared" si="894"/>
        <v>0</v>
      </c>
      <c r="CX229" s="39">
        <v>0</v>
      </c>
      <c r="CY229" s="11">
        <v>0</v>
      </c>
      <c r="CZ229" s="38">
        <f t="shared" si="895"/>
        <v>0</v>
      </c>
      <c r="DA229" s="60">
        <v>0.76</v>
      </c>
      <c r="DB229" s="11">
        <v>23.742999999999999</v>
      </c>
      <c r="DC229" s="38">
        <f t="shared" si="896"/>
        <v>31240.78947368421</v>
      </c>
      <c r="DD229" s="39">
        <v>0</v>
      </c>
      <c r="DE229" s="11">
        <v>0</v>
      </c>
      <c r="DF229" s="38">
        <f t="shared" si="897"/>
        <v>0</v>
      </c>
      <c r="DG229" s="39">
        <v>0</v>
      </c>
      <c r="DH229" s="11">
        <v>0</v>
      </c>
      <c r="DI229" s="38">
        <f t="shared" si="898"/>
        <v>0</v>
      </c>
      <c r="DJ229" s="60">
        <v>5</v>
      </c>
      <c r="DK229" s="11">
        <v>217.517</v>
      </c>
      <c r="DL229" s="38">
        <f t="shared" si="899"/>
        <v>43503.4</v>
      </c>
      <c r="DM229" s="60">
        <v>1.7600000000000001E-3</v>
      </c>
      <c r="DN229" s="11">
        <v>2.3010000000000002</v>
      </c>
      <c r="DO229" s="38">
        <f t="shared" si="900"/>
        <v>1307386.3636363638</v>
      </c>
      <c r="DP229" s="39">
        <v>0</v>
      </c>
      <c r="DQ229" s="11">
        <v>0</v>
      </c>
      <c r="DR229" s="38">
        <f t="shared" si="901"/>
        <v>0</v>
      </c>
      <c r="DS229" s="17">
        <f t="shared" si="902"/>
        <v>33.167260000000006</v>
      </c>
      <c r="DT229" s="14">
        <f t="shared" si="903"/>
        <v>722.17200000000003</v>
      </c>
    </row>
    <row r="230" spans="1:124" x14ac:dyDescent="0.3">
      <c r="A230" s="48">
        <v>2021</v>
      </c>
      <c r="B230" s="49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864"/>
        <v>0</v>
      </c>
      <c r="I230" s="39">
        <v>0</v>
      </c>
      <c r="J230" s="11">
        <v>0</v>
      </c>
      <c r="K230" s="38">
        <f t="shared" si="865"/>
        <v>0</v>
      </c>
      <c r="L230" s="39">
        <v>0</v>
      </c>
      <c r="M230" s="11">
        <v>0</v>
      </c>
      <c r="N230" s="38">
        <f t="shared" si="866"/>
        <v>0</v>
      </c>
      <c r="O230" s="39">
        <v>0</v>
      </c>
      <c r="P230" s="11">
        <v>0</v>
      </c>
      <c r="Q230" s="38">
        <f t="shared" si="867"/>
        <v>0</v>
      </c>
      <c r="R230" s="39">
        <v>0</v>
      </c>
      <c r="S230" s="11">
        <v>0</v>
      </c>
      <c r="T230" s="38">
        <f t="shared" si="868"/>
        <v>0</v>
      </c>
      <c r="U230" s="60">
        <v>28.61074</v>
      </c>
      <c r="V230" s="11">
        <v>448.89699999999999</v>
      </c>
      <c r="W230" s="38">
        <f t="shared" si="869"/>
        <v>15689.807394006586</v>
      </c>
      <c r="X230" s="39">
        <v>0</v>
      </c>
      <c r="Y230" s="11">
        <v>0</v>
      </c>
      <c r="Z230" s="38">
        <f t="shared" si="870"/>
        <v>0</v>
      </c>
      <c r="AA230" s="39">
        <v>0</v>
      </c>
      <c r="AB230" s="11">
        <v>0</v>
      </c>
      <c r="AC230" s="38">
        <f t="shared" si="871"/>
        <v>0</v>
      </c>
      <c r="AD230" s="39">
        <v>0</v>
      </c>
      <c r="AE230" s="11">
        <v>0</v>
      </c>
      <c r="AF230" s="38">
        <f t="shared" si="872"/>
        <v>0</v>
      </c>
      <c r="AG230" s="39">
        <v>0</v>
      </c>
      <c r="AH230" s="11">
        <v>0</v>
      </c>
      <c r="AI230" s="38">
        <f t="shared" si="873"/>
        <v>0</v>
      </c>
      <c r="AJ230" s="39">
        <v>0</v>
      </c>
      <c r="AK230" s="11">
        <v>0</v>
      </c>
      <c r="AL230" s="38">
        <f t="shared" si="874"/>
        <v>0</v>
      </c>
      <c r="AM230" s="39">
        <v>0</v>
      </c>
      <c r="AN230" s="11">
        <v>0</v>
      </c>
      <c r="AO230" s="38">
        <f t="shared" si="875"/>
        <v>0</v>
      </c>
      <c r="AP230" s="39">
        <v>0</v>
      </c>
      <c r="AQ230" s="11">
        <v>0</v>
      </c>
      <c r="AR230" s="38">
        <f t="shared" si="876"/>
        <v>0</v>
      </c>
      <c r="AS230" s="60">
        <v>5.0000000000000001E-4</v>
      </c>
      <c r="AT230" s="11">
        <v>8.9999999999999993E-3</v>
      </c>
      <c r="AU230" s="38">
        <f t="shared" si="877"/>
        <v>18000</v>
      </c>
      <c r="AV230" s="39">
        <v>0</v>
      </c>
      <c r="AW230" s="11">
        <v>0</v>
      </c>
      <c r="AX230" s="38">
        <f t="shared" si="878"/>
        <v>0</v>
      </c>
      <c r="AY230" s="39">
        <v>0</v>
      </c>
      <c r="AZ230" s="11">
        <v>0</v>
      </c>
      <c r="BA230" s="38">
        <f t="shared" si="879"/>
        <v>0</v>
      </c>
      <c r="BB230" s="39">
        <v>0</v>
      </c>
      <c r="BC230" s="11">
        <v>0</v>
      </c>
      <c r="BD230" s="38">
        <f t="shared" si="880"/>
        <v>0</v>
      </c>
      <c r="BE230" s="39">
        <v>0</v>
      </c>
      <c r="BF230" s="11">
        <v>0</v>
      </c>
      <c r="BG230" s="38">
        <f t="shared" si="881"/>
        <v>0</v>
      </c>
      <c r="BH230" s="39">
        <v>0</v>
      </c>
      <c r="BI230" s="11">
        <v>0</v>
      </c>
      <c r="BJ230" s="38">
        <f t="shared" si="882"/>
        <v>0</v>
      </c>
      <c r="BK230" s="39">
        <v>0</v>
      </c>
      <c r="BL230" s="11">
        <v>0</v>
      </c>
      <c r="BM230" s="38">
        <f t="shared" si="883"/>
        <v>0</v>
      </c>
      <c r="BN230" s="39">
        <v>0</v>
      </c>
      <c r="BO230" s="11">
        <v>0</v>
      </c>
      <c r="BP230" s="38">
        <f t="shared" si="884"/>
        <v>0</v>
      </c>
      <c r="BQ230" s="39">
        <v>0</v>
      </c>
      <c r="BR230" s="11">
        <v>0</v>
      </c>
      <c r="BS230" s="38">
        <f t="shared" si="885"/>
        <v>0</v>
      </c>
      <c r="BT230" s="39">
        <v>0</v>
      </c>
      <c r="BU230" s="11">
        <v>0</v>
      </c>
      <c r="BV230" s="38">
        <f t="shared" si="886"/>
        <v>0</v>
      </c>
      <c r="BW230" s="60">
        <v>2.4E-2</v>
      </c>
      <c r="BX230" s="11">
        <v>0.52200000000000002</v>
      </c>
      <c r="BY230" s="38">
        <f t="shared" si="887"/>
        <v>21750</v>
      </c>
      <c r="BZ230" s="39">
        <v>0</v>
      </c>
      <c r="CA230" s="11">
        <v>0</v>
      </c>
      <c r="CB230" s="38">
        <f t="shared" si="888"/>
        <v>0</v>
      </c>
      <c r="CC230" s="39">
        <v>0</v>
      </c>
      <c r="CD230" s="11">
        <v>0</v>
      </c>
      <c r="CE230" s="38">
        <f t="shared" si="889"/>
        <v>0</v>
      </c>
      <c r="CF230" s="39">
        <v>0</v>
      </c>
      <c r="CG230" s="11">
        <v>0</v>
      </c>
      <c r="CH230" s="38">
        <f t="shared" si="890"/>
        <v>0</v>
      </c>
      <c r="CI230" s="39">
        <v>0</v>
      </c>
      <c r="CJ230" s="11">
        <v>0</v>
      </c>
      <c r="CK230" s="38">
        <f t="shared" si="891"/>
        <v>0</v>
      </c>
      <c r="CL230" s="39">
        <v>0</v>
      </c>
      <c r="CM230" s="11">
        <v>0</v>
      </c>
      <c r="CN230" s="38">
        <f t="shared" si="822"/>
        <v>0</v>
      </c>
      <c r="CO230" s="39">
        <v>0</v>
      </c>
      <c r="CP230" s="11">
        <v>0</v>
      </c>
      <c r="CQ230" s="38">
        <f t="shared" si="892"/>
        <v>0</v>
      </c>
      <c r="CR230" s="39">
        <v>0</v>
      </c>
      <c r="CS230" s="11">
        <v>0</v>
      </c>
      <c r="CT230" s="38">
        <f t="shared" si="893"/>
        <v>0</v>
      </c>
      <c r="CU230" s="39">
        <v>0</v>
      </c>
      <c r="CV230" s="11">
        <v>0</v>
      </c>
      <c r="CW230" s="38">
        <f t="shared" si="894"/>
        <v>0</v>
      </c>
      <c r="CX230" s="60">
        <v>1E-3</v>
      </c>
      <c r="CY230" s="11">
        <v>1.474</v>
      </c>
      <c r="CZ230" s="55">
        <f>IF(CX230=0,0,CY230/CX230*1000)</f>
        <v>1474000</v>
      </c>
      <c r="DA230" s="60">
        <v>0.69599999999999995</v>
      </c>
      <c r="DB230" s="11">
        <v>23.797000000000001</v>
      </c>
      <c r="DC230" s="38">
        <f t="shared" si="896"/>
        <v>34191.091954022995</v>
      </c>
      <c r="DD230" s="39">
        <v>0</v>
      </c>
      <c r="DE230" s="11">
        <v>0</v>
      </c>
      <c r="DF230" s="38">
        <f t="shared" si="897"/>
        <v>0</v>
      </c>
      <c r="DG230" s="39">
        <v>0</v>
      </c>
      <c r="DH230" s="11">
        <v>0</v>
      </c>
      <c r="DI230" s="38">
        <f t="shared" si="898"/>
        <v>0</v>
      </c>
      <c r="DJ230" s="60">
        <v>24.6632</v>
      </c>
      <c r="DK230" s="11">
        <v>441.46899999999999</v>
      </c>
      <c r="DL230" s="38">
        <f t="shared" si="899"/>
        <v>17899.907554575235</v>
      </c>
      <c r="DM230" s="60">
        <v>0.9188099999999999</v>
      </c>
      <c r="DN230" s="11">
        <v>55.93</v>
      </c>
      <c r="DO230" s="38">
        <f t="shared" si="900"/>
        <v>60872.215147854302</v>
      </c>
      <c r="DP230" s="39">
        <v>0</v>
      </c>
      <c r="DQ230" s="11">
        <v>0</v>
      </c>
      <c r="DR230" s="38">
        <f t="shared" si="901"/>
        <v>0</v>
      </c>
      <c r="DS230" s="17">
        <f t="shared" si="902"/>
        <v>54.914250000000003</v>
      </c>
      <c r="DT230" s="14">
        <f t="shared" si="903"/>
        <v>972.09799999999996</v>
      </c>
    </row>
    <row r="231" spans="1:124" x14ac:dyDescent="0.3">
      <c r="A231" s="48">
        <v>2021</v>
      </c>
      <c r="B231" s="38" t="s">
        <v>9</v>
      </c>
      <c r="C231" s="39">
        <v>0</v>
      </c>
      <c r="D231" s="11">
        <v>0</v>
      </c>
      <c r="E231" s="38">
        <f t="shared" ref="E231:E238" si="905">IF(C231=0,0,D231/C231*1000)</f>
        <v>0</v>
      </c>
      <c r="F231" s="39">
        <v>0</v>
      </c>
      <c r="G231" s="11">
        <v>0</v>
      </c>
      <c r="H231" s="38">
        <f t="shared" si="864"/>
        <v>0</v>
      </c>
      <c r="I231" s="39">
        <v>0</v>
      </c>
      <c r="J231" s="11">
        <v>0</v>
      </c>
      <c r="K231" s="38">
        <f t="shared" si="865"/>
        <v>0</v>
      </c>
      <c r="L231" s="39">
        <v>0</v>
      </c>
      <c r="M231" s="11">
        <v>0</v>
      </c>
      <c r="N231" s="38">
        <f t="shared" si="866"/>
        <v>0</v>
      </c>
      <c r="O231" s="39">
        <v>0</v>
      </c>
      <c r="P231" s="11">
        <v>0</v>
      </c>
      <c r="Q231" s="38">
        <f t="shared" si="867"/>
        <v>0</v>
      </c>
      <c r="R231" s="39">
        <v>0</v>
      </c>
      <c r="S231" s="11">
        <v>0</v>
      </c>
      <c r="T231" s="38">
        <f t="shared" si="868"/>
        <v>0</v>
      </c>
      <c r="U231" s="58">
        <v>11.744</v>
      </c>
      <c r="V231" s="59">
        <v>119.524</v>
      </c>
      <c r="W231" s="38">
        <f t="shared" si="869"/>
        <v>10177.452316076295</v>
      </c>
      <c r="X231" s="39">
        <v>0</v>
      </c>
      <c r="Y231" s="11">
        <v>0</v>
      </c>
      <c r="Z231" s="38">
        <f t="shared" si="870"/>
        <v>0</v>
      </c>
      <c r="AA231" s="39">
        <v>0</v>
      </c>
      <c r="AB231" s="11">
        <v>0</v>
      </c>
      <c r="AC231" s="38">
        <f t="shared" si="871"/>
        <v>0</v>
      </c>
      <c r="AD231" s="39">
        <v>0</v>
      </c>
      <c r="AE231" s="11">
        <v>0</v>
      </c>
      <c r="AF231" s="38">
        <f t="shared" si="872"/>
        <v>0</v>
      </c>
      <c r="AG231" s="39">
        <v>0</v>
      </c>
      <c r="AH231" s="11">
        <v>0</v>
      </c>
      <c r="AI231" s="38">
        <f t="shared" si="873"/>
        <v>0</v>
      </c>
      <c r="AJ231" s="39">
        <v>0</v>
      </c>
      <c r="AK231" s="11">
        <v>0</v>
      </c>
      <c r="AL231" s="38">
        <f t="shared" si="874"/>
        <v>0</v>
      </c>
      <c r="AM231" s="39">
        <v>0</v>
      </c>
      <c r="AN231" s="11">
        <v>0</v>
      </c>
      <c r="AO231" s="38">
        <f t="shared" si="875"/>
        <v>0</v>
      </c>
      <c r="AP231" s="39">
        <v>0</v>
      </c>
      <c r="AQ231" s="11">
        <v>0</v>
      </c>
      <c r="AR231" s="38">
        <f t="shared" si="876"/>
        <v>0</v>
      </c>
      <c r="AS231" s="58">
        <v>1E-3</v>
      </c>
      <c r="AT231" s="59">
        <v>2.1999999999999999E-2</v>
      </c>
      <c r="AU231" s="38">
        <f t="shared" si="877"/>
        <v>22000</v>
      </c>
      <c r="AV231" s="39">
        <v>0</v>
      </c>
      <c r="AW231" s="11">
        <v>0</v>
      </c>
      <c r="AX231" s="38">
        <f t="shared" si="878"/>
        <v>0</v>
      </c>
      <c r="AY231" s="39">
        <v>0</v>
      </c>
      <c r="AZ231" s="11">
        <v>0</v>
      </c>
      <c r="BA231" s="38">
        <f t="shared" si="879"/>
        <v>0</v>
      </c>
      <c r="BB231" s="39">
        <v>0</v>
      </c>
      <c r="BC231" s="11">
        <v>0</v>
      </c>
      <c r="BD231" s="38">
        <f t="shared" si="880"/>
        <v>0</v>
      </c>
      <c r="BE231" s="39">
        <v>0</v>
      </c>
      <c r="BF231" s="11">
        <v>0</v>
      </c>
      <c r="BG231" s="38">
        <f t="shared" si="881"/>
        <v>0</v>
      </c>
      <c r="BH231" s="39">
        <v>0</v>
      </c>
      <c r="BI231" s="11">
        <v>0</v>
      </c>
      <c r="BJ231" s="38">
        <f t="shared" si="882"/>
        <v>0</v>
      </c>
      <c r="BK231" s="58">
        <v>20.13</v>
      </c>
      <c r="BL231" s="59">
        <v>521.27300000000002</v>
      </c>
      <c r="BM231" s="38">
        <f t="shared" si="883"/>
        <v>25895.330352707406</v>
      </c>
      <c r="BN231" s="39">
        <v>0</v>
      </c>
      <c r="BO231" s="11">
        <v>0</v>
      </c>
      <c r="BP231" s="38">
        <f t="shared" si="884"/>
        <v>0</v>
      </c>
      <c r="BQ231" s="39">
        <v>0</v>
      </c>
      <c r="BR231" s="11">
        <v>0</v>
      </c>
      <c r="BS231" s="38">
        <f t="shared" si="885"/>
        <v>0</v>
      </c>
      <c r="BT231" s="39">
        <v>0</v>
      </c>
      <c r="BU231" s="11">
        <v>0</v>
      </c>
      <c r="BV231" s="38">
        <f t="shared" si="886"/>
        <v>0</v>
      </c>
      <c r="BW231" s="39">
        <v>0</v>
      </c>
      <c r="BX231" s="11">
        <v>0</v>
      </c>
      <c r="BY231" s="38">
        <f t="shared" si="887"/>
        <v>0</v>
      </c>
      <c r="BZ231" s="39">
        <v>0</v>
      </c>
      <c r="CA231" s="11">
        <v>0</v>
      </c>
      <c r="CB231" s="38">
        <f t="shared" si="888"/>
        <v>0</v>
      </c>
      <c r="CC231" s="58">
        <v>7.8E-2</v>
      </c>
      <c r="CD231" s="59">
        <v>1.4730000000000001</v>
      </c>
      <c r="CE231" s="38">
        <f t="shared" si="889"/>
        <v>18884.615384615387</v>
      </c>
      <c r="CF231" s="39">
        <v>0</v>
      </c>
      <c r="CG231" s="11">
        <v>0</v>
      </c>
      <c r="CH231" s="38">
        <f t="shared" si="890"/>
        <v>0</v>
      </c>
      <c r="CI231" s="39">
        <v>0</v>
      </c>
      <c r="CJ231" s="11">
        <v>0</v>
      </c>
      <c r="CK231" s="38">
        <f t="shared" si="891"/>
        <v>0</v>
      </c>
      <c r="CL231" s="58">
        <v>2E-3</v>
      </c>
      <c r="CM231" s="59">
        <v>1.5640000000000001</v>
      </c>
      <c r="CN231" s="38">
        <f t="shared" si="822"/>
        <v>782000</v>
      </c>
      <c r="CO231" s="39">
        <v>0</v>
      </c>
      <c r="CP231" s="11">
        <v>0</v>
      </c>
      <c r="CQ231" s="38">
        <f t="shared" si="892"/>
        <v>0</v>
      </c>
      <c r="CR231" s="39">
        <v>0</v>
      </c>
      <c r="CS231" s="11">
        <v>0</v>
      </c>
      <c r="CT231" s="38">
        <f t="shared" si="893"/>
        <v>0</v>
      </c>
      <c r="CU231" s="39">
        <v>0</v>
      </c>
      <c r="CV231" s="11">
        <v>0</v>
      </c>
      <c r="CW231" s="38">
        <f t="shared" si="894"/>
        <v>0</v>
      </c>
      <c r="CX231" s="39">
        <v>0</v>
      </c>
      <c r="CY231" s="11">
        <v>0</v>
      </c>
      <c r="CZ231" s="38">
        <f t="shared" si="895"/>
        <v>0</v>
      </c>
      <c r="DA231" s="58">
        <v>3.14</v>
      </c>
      <c r="DB231" s="59">
        <v>99.331999999999994</v>
      </c>
      <c r="DC231" s="38">
        <f t="shared" si="896"/>
        <v>31634.394904458597</v>
      </c>
      <c r="DD231" s="39">
        <v>0</v>
      </c>
      <c r="DE231" s="11">
        <v>0</v>
      </c>
      <c r="DF231" s="38">
        <f t="shared" si="897"/>
        <v>0</v>
      </c>
      <c r="DG231" s="39">
        <v>0</v>
      </c>
      <c r="DH231" s="11">
        <v>0</v>
      </c>
      <c r="DI231" s="38">
        <f t="shared" si="898"/>
        <v>0</v>
      </c>
      <c r="DJ231" s="58">
        <v>12</v>
      </c>
      <c r="DK231" s="59">
        <v>218.804</v>
      </c>
      <c r="DL231" s="38">
        <f t="shared" si="899"/>
        <v>18233.666666666668</v>
      </c>
      <c r="DM231" s="39">
        <v>0</v>
      </c>
      <c r="DN231" s="11">
        <v>0</v>
      </c>
      <c r="DO231" s="38">
        <f t="shared" si="900"/>
        <v>0</v>
      </c>
      <c r="DP231" s="39">
        <v>0</v>
      </c>
      <c r="DQ231" s="11">
        <v>0</v>
      </c>
      <c r="DR231" s="38">
        <f t="shared" si="901"/>
        <v>0</v>
      </c>
      <c r="DS231" s="17">
        <f>C231+F231+I231+L231+O231+R231+U231+AD231+AG231+AJ231+AM231+AP231+AS231+AV231+AY231+BB231+BE231+BK231+BN231+BQ231+BT231+BW231+BZ231+CC231+CF231+CI231+CO231+CR231+CU231+CX231+DA231+DD231+DG231+DJ231+DP231+X231+DM231+BH231+CL231</f>
        <v>47.094999999999999</v>
      </c>
      <c r="DT231" s="14">
        <f>D231+G231+J231+M231+P231+S231+V231+AE231+AH231+AK231+AN231+AQ231+AT231+AW231+AZ231+BC231+BF231+BL231+BO231+BR231+BU231+BX231+CA231+CD231+CG231+CJ231+CP231+CS231+CV231+CY231+DB231+DE231+DH231+DK231+DQ231+Y231+DN231+BI231+CM231</f>
        <v>961.99199999999996</v>
      </c>
    </row>
    <row r="232" spans="1:124" x14ac:dyDescent="0.3">
      <c r="A232" s="48">
        <v>2021</v>
      </c>
      <c r="B232" s="49" t="s">
        <v>10</v>
      </c>
      <c r="C232" s="39">
        <v>0</v>
      </c>
      <c r="D232" s="11">
        <v>0</v>
      </c>
      <c r="E232" s="38">
        <f t="shared" si="905"/>
        <v>0</v>
      </c>
      <c r="F232" s="39">
        <v>0</v>
      </c>
      <c r="G232" s="11">
        <v>0</v>
      </c>
      <c r="H232" s="38">
        <f t="shared" si="864"/>
        <v>0</v>
      </c>
      <c r="I232" s="39">
        <v>0</v>
      </c>
      <c r="J232" s="11">
        <v>0</v>
      </c>
      <c r="K232" s="38">
        <f t="shared" si="865"/>
        <v>0</v>
      </c>
      <c r="L232" s="39">
        <v>0</v>
      </c>
      <c r="M232" s="11">
        <v>0</v>
      </c>
      <c r="N232" s="38">
        <f t="shared" si="866"/>
        <v>0</v>
      </c>
      <c r="O232" s="39">
        <v>0</v>
      </c>
      <c r="P232" s="11">
        <v>0</v>
      </c>
      <c r="Q232" s="38">
        <f t="shared" si="867"/>
        <v>0</v>
      </c>
      <c r="R232" s="39">
        <v>0</v>
      </c>
      <c r="S232" s="11">
        <v>0</v>
      </c>
      <c r="T232" s="38">
        <f t="shared" si="868"/>
        <v>0</v>
      </c>
      <c r="U232" s="60">
        <v>11.98743</v>
      </c>
      <c r="V232" s="11">
        <v>97.554000000000002</v>
      </c>
      <c r="W232" s="38">
        <f t="shared" si="869"/>
        <v>8138.0245807483343</v>
      </c>
      <c r="X232" s="39">
        <v>0</v>
      </c>
      <c r="Y232" s="11">
        <v>0</v>
      </c>
      <c r="Z232" s="38">
        <f t="shared" si="870"/>
        <v>0</v>
      </c>
      <c r="AA232" s="39">
        <v>0</v>
      </c>
      <c r="AB232" s="11">
        <v>0</v>
      </c>
      <c r="AC232" s="38">
        <f t="shared" si="871"/>
        <v>0</v>
      </c>
      <c r="AD232" s="39">
        <v>0</v>
      </c>
      <c r="AE232" s="11">
        <v>0</v>
      </c>
      <c r="AF232" s="38">
        <f t="shared" si="872"/>
        <v>0</v>
      </c>
      <c r="AG232" s="39">
        <v>0</v>
      </c>
      <c r="AH232" s="11">
        <v>0</v>
      </c>
      <c r="AI232" s="38">
        <f t="shared" si="873"/>
        <v>0</v>
      </c>
      <c r="AJ232" s="39">
        <v>0</v>
      </c>
      <c r="AK232" s="11">
        <v>0</v>
      </c>
      <c r="AL232" s="38">
        <f t="shared" si="874"/>
        <v>0</v>
      </c>
      <c r="AM232" s="60">
        <v>18</v>
      </c>
      <c r="AN232" s="11">
        <v>245.26</v>
      </c>
      <c r="AO232" s="38">
        <f t="shared" si="875"/>
        <v>13625.555555555555</v>
      </c>
      <c r="AP232" s="39">
        <v>0</v>
      </c>
      <c r="AQ232" s="11">
        <v>0</v>
      </c>
      <c r="AR232" s="38">
        <f t="shared" si="876"/>
        <v>0</v>
      </c>
      <c r="AS232" s="60">
        <v>1E-3</v>
      </c>
      <c r="AT232" s="11">
        <v>1.4999999999999999E-2</v>
      </c>
      <c r="AU232" s="38">
        <f t="shared" si="877"/>
        <v>15000</v>
      </c>
      <c r="AV232" s="39">
        <v>0</v>
      </c>
      <c r="AW232" s="11">
        <v>0</v>
      </c>
      <c r="AX232" s="38">
        <f t="shared" si="878"/>
        <v>0</v>
      </c>
      <c r="AY232" s="39">
        <v>0</v>
      </c>
      <c r="AZ232" s="11">
        <v>0</v>
      </c>
      <c r="BA232" s="38">
        <f t="shared" si="879"/>
        <v>0</v>
      </c>
      <c r="BB232" s="39">
        <v>0</v>
      </c>
      <c r="BC232" s="11">
        <v>0</v>
      </c>
      <c r="BD232" s="38">
        <f t="shared" si="880"/>
        <v>0</v>
      </c>
      <c r="BE232" s="39">
        <v>0</v>
      </c>
      <c r="BF232" s="11">
        <v>0</v>
      </c>
      <c r="BG232" s="38">
        <f t="shared" si="881"/>
        <v>0</v>
      </c>
      <c r="BH232" s="39">
        <v>0</v>
      </c>
      <c r="BI232" s="11">
        <v>0</v>
      </c>
      <c r="BJ232" s="38">
        <f t="shared" si="882"/>
        <v>0</v>
      </c>
      <c r="BK232" s="60">
        <v>19.3</v>
      </c>
      <c r="BL232" s="11">
        <v>519.21699999999998</v>
      </c>
      <c r="BM232" s="38">
        <f t="shared" si="883"/>
        <v>26902.435233160621</v>
      </c>
      <c r="BN232" s="39">
        <v>0</v>
      </c>
      <c r="BO232" s="11">
        <v>0</v>
      </c>
      <c r="BP232" s="38">
        <f t="shared" si="884"/>
        <v>0</v>
      </c>
      <c r="BQ232" s="39">
        <v>0</v>
      </c>
      <c r="BR232" s="11">
        <v>0</v>
      </c>
      <c r="BS232" s="38">
        <f t="shared" si="885"/>
        <v>0</v>
      </c>
      <c r="BT232" s="39">
        <v>0</v>
      </c>
      <c r="BU232" s="11">
        <v>0</v>
      </c>
      <c r="BV232" s="38">
        <f t="shared" si="886"/>
        <v>0</v>
      </c>
      <c r="BW232" s="39">
        <v>0</v>
      </c>
      <c r="BX232" s="11">
        <v>0</v>
      </c>
      <c r="BY232" s="38">
        <f t="shared" si="887"/>
        <v>0</v>
      </c>
      <c r="BZ232" s="39">
        <v>0</v>
      </c>
      <c r="CA232" s="11">
        <v>0</v>
      </c>
      <c r="CB232" s="38">
        <f t="shared" si="888"/>
        <v>0</v>
      </c>
      <c r="CC232" s="39">
        <v>0</v>
      </c>
      <c r="CD232" s="11">
        <v>0</v>
      </c>
      <c r="CE232" s="38">
        <f t="shared" si="889"/>
        <v>0</v>
      </c>
      <c r="CF232" s="39">
        <v>0</v>
      </c>
      <c r="CG232" s="11">
        <v>0</v>
      </c>
      <c r="CH232" s="38">
        <f t="shared" si="890"/>
        <v>0</v>
      </c>
      <c r="CI232" s="39">
        <v>0</v>
      </c>
      <c r="CJ232" s="11">
        <v>0</v>
      </c>
      <c r="CK232" s="38">
        <f t="shared" si="891"/>
        <v>0</v>
      </c>
      <c r="CL232" s="39">
        <v>0</v>
      </c>
      <c r="CM232" s="11">
        <v>0</v>
      </c>
      <c r="CN232" s="38">
        <f t="shared" si="822"/>
        <v>0</v>
      </c>
      <c r="CO232" s="39">
        <v>0</v>
      </c>
      <c r="CP232" s="11">
        <v>0</v>
      </c>
      <c r="CQ232" s="38">
        <f t="shared" si="892"/>
        <v>0</v>
      </c>
      <c r="CR232" s="39">
        <v>0</v>
      </c>
      <c r="CS232" s="11">
        <v>0</v>
      </c>
      <c r="CT232" s="38">
        <f t="shared" si="893"/>
        <v>0</v>
      </c>
      <c r="CU232" s="39">
        <v>0</v>
      </c>
      <c r="CV232" s="11">
        <v>0</v>
      </c>
      <c r="CW232" s="38">
        <f t="shared" si="894"/>
        <v>0</v>
      </c>
      <c r="CX232" s="60">
        <v>0.252</v>
      </c>
      <c r="CY232" s="11">
        <v>0.69499999999999995</v>
      </c>
      <c r="CZ232" s="38">
        <f t="shared" si="895"/>
        <v>2757.936507936508</v>
      </c>
      <c r="DA232" s="60">
        <v>0.2</v>
      </c>
      <c r="DB232" s="11">
        <v>4.9660000000000002</v>
      </c>
      <c r="DC232" s="38">
        <f t="shared" si="896"/>
        <v>24830</v>
      </c>
      <c r="DD232" s="39">
        <v>0</v>
      </c>
      <c r="DE232" s="11">
        <v>0</v>
      </c>
      <c r="DF232" s="38">
        <f t="shared" si="897"/>
        <v>0</v>
      </c>
      <c r="DG232" s="39">
        <v>0</v>
      </c>
      <c r="DH232" s="11">
        <v>0</v>
      </c>
      <c r="DI232" s="38">
        <f t="shared" si="898"/>
        <v>0</v>
      </c>
      <c r="DJ232" s="60">
        <v>28.890999999999998</v>
      </c>
      <c r="DK232" s="11">
        <v>559.077</v>
      </c>
      <c r="DL232" s="38">
        <f t="shared" si="899"/>
        <v>19351.251254716004</v>
      </c>
      <c r="DM232" s="60">
        <v>2.8500000000000001E-2</v>
      </c>
      <c r="DN232" s="11">
        <v>2.8069999999999999</v>
      </c>
      <c r="DO232" s="38">
        <f t="shared" si="900"/>
        <v>98491.228070175435</v>
      </c>
      <c r="DP232" s="39">
        <v>0</v>
      </c>
      <c r="DQ232" s="11">
        <v>0</v>
      </c>
      <c r="DR232" s="38">
        <f t="shared" si="901"/>
        <v>0</v>
      </c>
      <c r="DS232" s="17">
        <f t="shared" ref="DS232:DS239" si="906">C232+F232+I232+L232+O232+R232+U232+AD232+AG232+AJ232+AM232+AP232+AS232+AV232+AY232+BB232+BE232+BK232+BN232+BQ232+BT232+BW232+BZ232+CC232+CF232+CI232+CO232+CR232+CU232+CX232+DA232+DD232+DG232+DJ232+DP232+X232+DM232+BH232+CL232</f>
        <v>78.659930000000003</v>
      </c>
      <c r="DT232" s="14">
        <f t="shared" ref="DT232:DT239" si="907">D232+G232+J232+M232+P232+S232+V232+AE232+AH232+AK232+AN232+AQ232+AT232+AW232+AZ232+BC232+BF232+BL232+BO232+BR232+BU232+BX232+CA232+CD232+CG232+CJ232+CP232+CS232+CV232+CY232+DB232+DE232+DH232+DK232+DQ232+Y232+DN232+BI232+CM232</f>
        <v>1429.5910000000001</v>
      </c>
    </row>
    <row r="233" spans="1:124" x14ac:dyDescent="0.3">
      <c r="A233" s="48">
        <v>2021</v>
      </c>
      <c r="B233" s="49" t="s">
        <v>11</v>
      </c>
      <c r="C233" s="39">
        <v>0</v>
      </c>
      <c r="D233" s="11">
        <v>0</v>
      </c>
      <c r="E233" s="38">
        <f t="shared" si="905"/>
        <v>0</v>
      </c>
      <c r="F233" s="39">
        <v>0</v>
      </c>
      <c r="G233" s="11">
        <v>0</v>
      </c>
      <c r="H233" s="38">
        <f t="shared" si="864"/>
        <v>0</v>
      </c>
      <c r="I233" s="39">
        <v>0</v>
      </c>
      <c r="J233" s="11">
        <v>0</v>
      </c>
      <c r="K233" s="38">
        <f t="shared" si="865"/>
        <v>0</v>
      </c>
      <c r="L233" s="39">
        <v>0</v>
      </c>
      <c r="M233" s="11">
        <v>0</v>
      </c>
      <c r="N233" s="38">
        <f t="shared" si="866"/>
        <v>0</v>
      </c>
      <c r="O233" s="39">
        <v>0</v>
      </c>
      <c r="P233" s="11">
        <v>0</v>
      </c>
      <c r="Q233" s="38">
        <f t="shared" si="867"/>
        <v>0</v>
      </c>
      <c r="R233" s="39">
        <v>0</v>
      </c>
      <c r="S233" s="11">
        <v>0</v>
      </c>
      <c r="T233" s="38">
        <f t="shared" si="868"/>
        <v>0</v>
      </c>
      <c r="U233" s="39">
        <v>0</v>
      </c>
      <c r="V233" s="11">
        <v>0</v>
      </c>
      <c r="W233" s="38">
        <f t="shared" si="869"/>
        <v>0</v>
      </c>
      <c r="X233" s="39">
        <v>0</v>
      </c>
      <c r="Y233" s="11">
        <v>0</v>
      </c>
      <c r="Z233" s="38">
        <f t="shared" si="870"/>
        <v>0</v>
      </c>
      <c r="AA233" s="39">
        <v>0</v>
      </c>
      <c r="AB233" s="11">
        <v>0</v>
      </c>
      <c r="AC233" s="38">
        <f t="shared" si="871"/>
        <v>0</v>
      </c>
      <c r="AD233" s="39">
        <v>0</v>
      </c>
      <c r="AE233" s="11">
        <v>0</v>
      </c>
      <c r="AF233" s="38">
        <f t="shared" si="872"/>
        <v>0</v>
      </c>
      <c r="AG233" s="39">
        <v>0</v>
      </c>
      <c r="AH233" s="11">
        <v>0</v>
      </c>
      <c r="AI233" s="38">
        <f t="shared" si="873"/>
        <v>0</v>
      </c>
      <c r="AJ233" s="39">
        <v>0</v>
      </c>
      <c r="AK233" s="11">
        <v>0</v>
      </c>
      <c r="AL233" s="38">
        <f t="shared" si="874"/>
        <v>0</v>
      </c>
      <c r="AM233" s="39">
        <v>0</v>
      </c>
      <c r="AN233" s="11">
        <v>0</v>
      </c>
      <c r="AO233" s="38">
        <f t="shared" si="875"/>
        <v>0</v>
      </c>
      <c r="AP233" s="39">
        <v>0</v>
      </c>
      <c r="AQ233" s="11">
        <v>0</v>
      </c>
      <c r="AR233" s="38">
        <f t="shared" si="876"/>
        <v>0</v>
      </c>
      <c r="AS233" s="39">
        <v>0</v>
      </c>
      <c r="AT233" s="11">
        <v>0</v>
      </c>
      <c r="AU233" s="38">
        <f t="shared" si="877"/>
        <v>0</v>
      </c>
      <c r="AV233" s="39">
        <v>0</v>
      </c>
      <c r="AW233" s="11">
        <v>0</v>
      </c>
      <c r="AX233" s="38">
        <f t="shared" si="878"/>
        <v>0</v>
      </c>
      <c r="AY233" s="39">
        <v>0</v>
      </c>
      <c r="AZ233" s="11">
        <v>0</v>
      </c>
      <c r="BA233" s="38">
        <f t="shared" si="879"/>
        <v>0</v>
      </c>
      <c r="BB233" s="39">
        <v>0</v>
      </c>
      <c r="BC233" s="11">
        <v>0</v>
      </c>
      <c r="BD233" s="38">
        <f t="shared" si="880"/>
        <v>0</v>
      </c>
      <c r="BE233" s="39">
        <v>0</v>
      </c>
      <c r="BF233" s="11">
        <v>0</v>
      </c>
      <c r="BG233" s="38">
        <f t="shared" si="881"/>
        <v>0</v>
      </c>
      <c r="BH233" s="39">
        <v>0</v>
      </c>
      <c r="BI233" s="11">
        <v>0</v>
      </c>
      <c r="BJ233" s="38">
        <f t="shared" si="882"/>
        <v>0</v>
      </c>
      <c r="BK233" s="60">
        <v>21.6782</v>
      </c>
      <c r="BL233" s="11">
        <v>535.37400000000002</v>
      </c>
      <c r="BM233" s="38">
        <f t="shared" si="883"/>
        <v>24696.423134762113</v>
      </c>
      <c r="BN233" s="39">
        <v>0</v>
      </c>
      <c r="BO233" s="11">
        <v>0</v>
      </c>
      <c r="BP233" s="38">
        <f t="shared" si="884"/>
        <v>0</v>
      </c>
      <c r="BQ233" s="39">
        <v>0</v>
      </c>
      <c r="BR233" s="11">
        <v>0</v>
      </c>
      <c r="BS233" s="38">
        <f t="shared" si="885"/>
        <v>0</v>
      </c>
      <c r="BT233" s="39">
        <v>0</v>
      </c>
      <c r="BU233" s="11">
        <v>0</v>
      </c>
      <c r="BV233" s="38">
        <f t="shared" si="886"/>
        <v>0</v>
      </c>
      <c r="BW233" s="39">
        <v>0</v>
      </c>
      <c r="BX233" s="11">
        <v>0</v>
      </c>
      <c r="BY233" s="38">
        <f t="shared" si="887"/>
        <v>0</v>
      </c>
      <c r="BZ233" s="39">
        <v>0</v>
      </c>
      <c r="CA233" s="11">
        <v>0</v>
      </c>
      <c r="CB233" s="38">
        <f t="shared" si="888"/>
        <v>0</v>
      </c>
      <c r="CC233" s="39">
        <v>0</v>
      </c>
      <c r="CD233" s="11">
        <v>0</v>
      </c>
      <c r="CE233" s="38">
        <f t="shared" si="889"/>
        <v>0</v>
      </c>
      <c r="CF233" s="39">
        <v>0</v>
      </c>
      <c r="CG233" s="11">
        <v>0</v>
      </c>
      <c r="CH233" s="38">
        <f t="shared" si="890"/>
        <v>0</v>
      </c>
      <c r="CI233" s="39">
        <v>0</v>
      </c>
      <c r="CJ233" s="11">
        <v>0</v>
      </c>
      <c r="CK233" s="38">
        <f t="shared" si="891"/>
        <v>0</v>
      </c>
      <c r="CL233" s="39">
        <v>0</v>
      </c>
      <c r="CM233" s="11">
        <v>0</v>
      </c>
      <c r="CN233" s="38">
        <f t="shared" si="822"/>
        <v>0</v>
      </c>
      <c r="CO233" s="39">
        <v>0</v>
      </c>
      <c r="CP233" s="11">
        <v>0</v>
      </c>
      <c r="CQ233" s="38">
        <f t="shared" si="892"/>
        <v>0</v>
      </c>
      <c r="CR233" s="39">
        <v>0</v>
      </c>
      <c r="CS233" s="11">
        <v>0</v>
      </c>
      <c r="CT233" s="38">
        <f t="shared" si="893"/>
        <v>0</v>
      </c>
      <c r="CU233" s="39">
        <v>0</v>
      </c>
      <c r="CV233" s="11">
        <v>0</v>
      </c>
      <c r="CW233" s="38">
        <f t="shared" si="894"/>
        <v>0</v>
      </c>
      <c r="CX233" s="39">
        <v>0</v>
      </c>
      <c r="CY233" s="11">
        <v>0</v>
      </c>
      <c r="CZ233" s="38">
        <f t="shared" si="895"/>
        <v>0</v>
      </c>
      <c r="DA233" s="60">
        <v>4.8000000000000001E-2</v>
      </c>
      <c r="DB233" s="11">
        <v>3.6520000000000001</v>
      </c>
      <c r="DC233" s="38">
        <f t="shared" si="896"/>
        <v>76083.333333333328</v>
      </c>
      <c r="DD233" s="39">
        <v>0</v>
      </c>
      <c r="DE233" s="11">
        <v>0</v>
      </c>
      <c r="DF233" s="38">
        <f t="shared" si="897"/>
        <v>0</v>
      </c>
      <c r="DG233" s="39">
        <v>0</v>
      </c>
      <c r="DH233" s="11">
        <v>0</v>
      </c>
      <c r="DI233" s="38">
        <f t="shared" si="898"/>
        <v>0</v>
      </c>
      <c r="DJ233" s="60">
        <v>19.797999999999998</v>
      </c>
      <c r="DK233" s="11">
        <v>435.69</v>
      </c>
      <c r="DL233" s="38">
        <f t="shared" si="899"/>
        <v>22006.768360440448</v>
      </c>
      <c r="DM233" s="39">
        <v>0</v>
      </c>
      <c r="DN233" s="11">
        <v>0</v>
      </c>
      <c r="DO233" s="38">
        <f t="shared" si="900"/>
        <v>0</v>
      </c>
      <c r="DP233" s="39">
        <v>0</v>
      </c>
      <c r="DQ233" s="11">
        <v>0</v>
      </c>
      <c r="DR233" s="38">
        <f t="shared" si="901"/>
        <v>0</v>
      </c>
      <c r="DS233" s="17">
        <f t="shared" si="906"/>
        <v>41.524199999999993</v>
      </c>
      <c r="DT233" s="14">
        <f t="shared" si="907"/>
        <v>974.71600000000012</v>
      </c>
    </row>
    <row r="234" spans="1:124" x14ac:dyDescent="0.3">
      <c r="A234" s="48">
        <v>2021</v>
      </c>
      <c r="B234" s="49" t="s">
        <v>12</v>
      </c>
      <c r="C234" s="39">
        <v>0</v>
      </c>
      <c r="D234" s="11">
        <v>0</v>
      </c>
      <c r="E234" s="38">
        <f t="shared" si="905"/>
        <v>0</v>
      </c>
      <c r="F234" s="39">
        <v>0</v>
      </c>
      <c r="G234" s="11">
        <v>0</v>
      </c>
      <c r="H234" s="38">
        <f t="shared" si="864"/>
        <v>0</v>
      </c>
      <c r="I234" s="39">
        <v>0</v>
      </c>
      <c r="J234" s="11">
        <v>0</v>
      </c>
      <c r="K234" s="38">
        <f t="shared" si="865"/>
        <v>0</v>
      </c>
      <c r="L234" s="39">
        <v>0</v>
      </c>
      <c r="M234" s="11">
        <v>0</v>
      </c>
      <c r="N234" s="38">
        <f t="shared" si="866"/>
        <v>0</v>
      </c>
      <c r="O234" s="39">
        <v>0</v>
      </c>
      <c r="P234" s="11">
        <v>0</v>
      </c>
      <c r="Q234" s="38">
        <f t="shared" si="867"/>
        <v>0</v>
      </c>
      <c r="R234" s="39">
        <v>0</v>
      </c>
      <c r="S234" s="11">
        <v>0</v>
      </c>
      <c r="T234" s="38">
        <f t="shared" si="868"/>
        <v>0</v>
      </c>
      <c r="U234" s="60">
        <v>11.9</v>
      </c>
      <c r="V234" s="11">
        <v>108.523</v>
      </c>
      <c r="W234" s="38">
        <f t="shared" si="869"/>
        <v>9119.5798319327732</v>
      </c>
      <c r="X234" s="39">
        <v>0</v>
      </c>
      <c r="Y234" s="11">
        <v>0</v>
      </c>
      <c r="Z234" s="38">
        <f t="shared" si="870"/>
        <v>0</v>
      </c>
      <c r="AA234" s="39">
        <v>0</v>
      </c>
      <c r="AB234" s="11">
        <v>0</v>
      </c>
      <c r="AC234" s="38">
        <f t="shared" si="871"/>
        <v>0</v>
      </c>
      <c r="AD234" s="39">
        <v>0</v>
      </c>
      <c r="AE234" s="11">
        <v>0</v>
      </c>
      <c r="AF234" s="38">
        <f t="shared" si="872"/>
        <v>0</v>
      </c>
      <c r="AG234" s="39">
        <v>0</v>
      </c>
      <c r="AH234" s="11">
        <v>0</v>
      </c>
      <c r="AI234" s="38">
        <f t="shared" si="873"/>
        <v>0</v>
      </c>
      <c r="AJ234" s="39">
        <v>0</v>
      </c>
      <c r="AK234" s="11">
        <v>0</v>
      </c>
      <c r="AL234" s="38">
        <f t="shared" si="874"/>
        <v>0</v>
      </c>
      <c r="AM234" s="60">
        <v>14.4</v>
      </c>
      <c r="AN234" s="11">
        <v>204.047</v>
      </c>
      <c r="AO234" s="38">
        <f t="shared" si="875"/>
        <v>14169.930555555555</v>
      </c>
      <c r="AP234" s="39">
        <v>0</v>
      </c>
      <c r="AQ234" s="11">
        <v>0</v>
      </c>
      <c r="AR234" s="38">
        <f t="shared" si="876"/>
        <v>0</v>
      </c>
      <c r="AS234" s="39">
        <v>0</v>
      </c>
      <c r="AT234" s="11">
        <v>0</v>
      </c>
      <c r="AU234" s="38">
        <f t="shared" si="877"/>
        <v>0</v>
      </c>
      <c r="AV234" s="39">
        <v>0</v>
      </c>
      <c r="AW234" s="11">
        <v>0</v>
      </c>
      <c r="AX234" s="38">
        <f t="shared" si="878"/>
        <v>0</v>
      </c>
      <c r="AY234" s="39">
        <v>0</v>
      </c>
      <c r="AZ234" s="11">
        <v>0</v>
      </c>
      <c r="BA234" s="38">
        <f t="shared" si="879"/>
        <v>0</v>
      </c>
      <c r="BB234" s="39">
        <v>0</v>
      </c>
      <c r="BC234" s="11">
        <v>0</v>
      </c>
      <c r="BD234" s="38">
        <f t="shared" si="880"/>
        <v>0</v>
      </c>
      <c r="BE234" s="39">
        <v>0</v>
      </c>
      <c r="BF234" s="11">
        <v>0</v>
      </c>
      <c r="BG234" s="38">
        <f t="shared" si="881"/>
        <v>0</v>
      </c>
      <c r="BH234" s="39">
        <v>0</v>
      </c>
      <c r="BI234" s="11">
        <v>0</v>
      </c>
      <c r="BJ234" s="38">
        <f t="shared" si="882"/>
        <v>0</v>
      </c>
      <c r="BK234" s="39">
        <v>0</v>
      </c>
      <c r="BL234" s="11">
        <v>0</v>
      </c>
      <c r="BM234" s="38">
        <f t="shared" si="883"/>
        <v>0</v>
      </c>
      <c r="BN234" s="39">
        <v>0</v>
      </c>
      <c r="BO234" s="11">
        <v>0</v>
      </c>
      <c r="BP234" s="38">
        <f t="shared" si="884"/>
        <v>0</v>
      </c>
      <c r="BQ234" s="39">
        <v>0</v>
      </c>
      <c r="BR234" s="11">
        <v>0</v>
      </c>
      <c r="BS234" s="38">
        <f t="shared" si="885"/>
        <v>0</v>
      </c>
      <c r="BT234" s="39">
        <v>0</v>
      </c>
      <c r="BU234" s="11">
        <v>0</v>
      </c>
      <c r="BV234" s="38">
        <f t="shared" si="886"/>
        <v>0</v>
      </c>
      <c r="BW234" s="39">
        <v>0</v>
      </c>
      <c r="BX234" s="11">
        <v>0</v>
      </c>
      <c r="BY234" s="38">
        <f t="shared" si="887"/>
        <v>0</v>
      </c>
      <c r="BZ234" s="39">
        <v>0</v>
      </c>
      <c r="CA234" s="11">
        <v>0</v>
      </c>
      <c r="CB234" s="38">
        <f t="shared" si="888"/>
        <v>0</v>
      </c>
      <c r="CC234" s="39">
        <v>0</v>
      </c>
      <c r="CD234" s="11">
        <v>0</v>
      </c>
      <c r="CE234" s="38">
        <f t="shared" si="889"/>
        <v>0</v>
      </c>
      <c r="CF234" s="39">
        <v>0</v>
      </c>
      <c r="CG234" s="11">
        <v>0</v>
      </c>
      <c r="CH234" s="38">
        <f t="shared" si="890"/>
        <v>0</v>
      </c>
      <c r="CI234" s="39">
        <v>0</v>
      </c>
      <c r="CJ234" s="11">
        <v>0</v>
      </c>
      <c r="CK234" s="38">
        <f t="shared" si="891"/>
        <v>0</v>
      </c>
      <c r="CL234" s="39">
        <v>0</v>
      </c>
      <c r="CM234" s="11">
        <v>0</v>
      </c>
      <c r="CN234" s="38">
        <f t="shared" si="822"/>
        <v>0</v>
      </c>
      <c r="CO234" s="39">
        <v>0</v>
      </c>
      <c r="CP234" s="11">
        <v>0</v>
      </c>
      <c r="CQ234" s="38">
        <f t="shared" si="892"/>
        <v>0</v>
      </c>
      <c r="CR234" s="39">
        <v>0</v>
      </c>
      <c r="CS234" s="11">
        <v>0</v>
      </c>
      <c r="CT234" s="38">
        <f t="shared" si="893"/>
        <v>0</v>
      </c>
      <c r="CU234" s="39">
        <v>0</v>
      </c>
      <c r="CV234" s="11">
        <v>0</v>
      </c>
      <c r="CW234" s="38">
        <f t="shared" si="894"/>
        <v>0</v>
      </c>
      <c r="CX234" s="60">
        <v>9.4E-2</v>
      </c>
      <c r="CY234" s="11">
        <v>0.74299999999999999</v>
      </c>
      <c r="CZ234" s="38">
        <f t="shared" si="895"/>
        <v>7904.255319148936</v>
      </c>
      <c r="DA234" s="60">
        <v>4.9359999999999999</v>
      </c>
      <c r="DB234" s="11">
        <v>133.511</v>
      </c>
      <c r="DC234" s="38">
        <f t="shared" si="896"/>
        <v>27048.419773095626</v>
      </c>
      <c r="DD234" s="39">
        <v>0</v>
      </c>
      <c r="DE234" s="11">
        <v>0</v>
      </c>
      <c r="DF234" s="38">
        <f t="shared" si="897"/>
        <v>0</v>
      </c>
      <c r="DG234" s="39">
        <v>0</v>
      </c>
      <c r="DH234" s="11">
        <v>0</v>
      </c>
      <c r="DI234" s="38">
        <f t="shared" si="898"/>
        <v>0</v>
      </c>
      <c r="DJ234" s="60">
        <v>46</v>
      </c>
      <c r="DK234" s="11">
        <v>790.94</v>
      </c>
      <c r="DL234" s="38">
        <f t="shared" si="899"/>
        <v>17194.347826086956</v>
      </c>
      <c r="DM234" s="39">
        <v>0</v>
      </c>
      <c r="DN234" s="11">
        <v>0</v>
      </c>
      <c r="DO234" s="38">
        <f t="shared" si="900"/>
        <v>0</v>
      </c>
      <c r="DP234" s="39">
        <v>0</v>
      </c>
      <c r="DQ234" s="11">
        <v>0</v>
      </c>
      <c r="DR234" s="38">
        <f t="shared" si="901"/>
        <v>0</v>
      </c>
      <c r="DS234" s="17">
        <f t="shared" si="906"/>
        <v>77.33</v>
      </c>
      <c r="DT234" s="14">
        <f t="shared" si="907"/>
        <v>1237.7640000000001</v>
      </c>
    </row>
    <row r="235" spans="1:124" x14ac:dyDescent="0.3">
      <c r="A235" s="48">
        <v>2021</v>
      </c>
      <c r="B235" s="49" t="s">
        <v>13</v>
      </c>
      <c r="C235" s="39">
        <v>0</v>
      </c>
      <c r="D235" s="11">
        <v>0</v>
      </c>
      <c r="E235" s="38">
        <f t="shared" si="905"/>
        <v>0</v>
      </c>
      <c r="F235" s="39">
        <v>0</v>
      </c>
      <c r="G235" s="11">
        <v>0</v>
      </c>
      <c r="H235" s="38">
        <f t="shared" si="864"/>
        <v>0</v>
      </c>
      <c r="I235" s="39">
        <v>0</v>
      </c>
      <c r="J235" s="11">
        <v>0</v>
      </c>
      <c r="K235" s="38">
        <f t="shared" si="865"/>
        <v>0</v>
      </c>
      <c r="L235" s="39">
        <v>0</v>
      </c>
      <c r="M235" s="11">
        <v>0</v>
      </c>
      <c r="N235" s="38">
        <f t="shared" si="866"/>
        <v>0</v>
      </c>
      <c r="O235" s="39">
        <v>0</v>
      </c>
      <c r="P235" s="11">
        <v>0</v>
      </c>
      <c r="Q235" s="38">
        <f t="shared" si="867"/>
        <v>0</v>
      </c>
      <c r="R235" s="39">
        <v>0</v>
      </c>
      <c r="S235" s="11">
        <v>0</v>
      </c>
      <c r="T235" s="38">
        <f t="shared" si="868"/>
        <v>0</v>
      </c>
      <c r="U235" s="60">
        <v>18.649999999999999</v>
      </c>
      <c r="V235" s="11">
        <v>418.34699999999998</v>
      </c>
      <c r="W235" s="38">
        <f t="shared" si="869"/>
        <v>22431.474530831099</v>
      </c>
      <c r="X235" s="39">
        <v>0</v>
      </c>
      <c r="Y235" s="11">
        <v>0</v>
      </c>
      <c r="Z235" s="38">
        <f t="shared" si="870"/>
        <v>0</v>
      </c>
      <c r="AA235" s="39">
        <v>0</v>
      </c>
      <c r="AB235" s="11">
        <v>0</v>
      </c>
      <c r="AC235" s="38">
        <f t="shared" si="871"/>
        <v>0</v>
      </c>
      <c r="AD235" s="39">
        <v>0</v>
      </c>
      <c r="AE235" s="11">
        <v>0</v>
      </c>
      <c r="AF235" s="38">
        <f t="shared" si="872"/>
        <v>0</v>
      </c>
      <c r="AG235" s="39">
        <v>0</v>
      </c>
      <c r="AH235" s="11">
        <v>0</v>
      </c>
      <c r="AI235" s="38">
        <f t="shared" si="873"/>
        <v>0</v>
      </c>
      <c r="AJ235" s="39">
        <v>0</v>
      </c>
      <c r="AK235" s="11">
        <v>0</v>
      </c>
      <c r="AL235" s="38">
        <f t="shared" si="874"/>
        <v>0</v>
      </c>
      <c r="AM235" s="60">
        <v>10.58</v>
      </c>
      <c r="AN235" s="11">
        <v>155.07300000000001</v>
      </c>
      <c r="AO235" s="38">
        <f t="shared" si="875"/>
        <v>14657.18336483932</v>
      </c>
      <c r="AP235" s="39">
        <v>0</v>
      </c>
      <c r="AQ235" s="11">
        <v>0</v>
      </c>
      <c r="AR235" s="38">
        <f t="shared" si="876"/>
        <v>0</v>
      </c>
      <c r="AS235" s="60">
        <v>2E-3</v>
      </c>
      <c r="AT235" s="11">
        <v>0.05</v>
      </c>
      <c r="AU235" s="38">
        <f t="shared" si="877"/>
        <v>25000</v>
      </c>
      <c r="AV235" s="39">
        <v>0</v>
      </c>
      <c r="AW235" s="11">
        <v>0</v>
      </c>
      <c r="AX235" s="38">
        <f t="shared" si="878"/>
        <v>0</v>
      </c>
      <c r="AY235" s="39">
        <v>0</v>
      </c>
      <c r="AZ235" s="11">
        <v>0</v>
      </c>
      <c r="BA235" s="38">
        <f t="shared" si="879"/>
        <v>0</v>
      </c>
      <c r="BB235" s="39">
        <v>0</v>
      </c>
      <c r="BC235" s="11">
        <v>0</v>
      </c>
      <c r="BD235" s="38">
        <f t="shared" si="880"/>
        <v>0</v>
      </c>
      <c r="BE235" s="39">
        <v>0</v>
      </c>
      <c r="BF235" s="11">
        <v>0</v>
      </c>
      <c r="BG235" s="38">
        <f t="shared" si="881"/>
        <v>0</v>
      </c>
      <c r="BH235" s="39">
        <v>0</v>
      </c>
      <c r="BI235" s="11">
        <v>0</v>
      </c>
      <c r="BJ235" s="38">
        <f t="shared" si="882"/>
        <v>0</v>
      </c>
      <c r="BK235" s="60">
        <v>19.489349999999998</v>
      </c>
      <c r="BL235" s="11">
        <v>532.92100000000005</v>
      </c>
      <c r="BM235" s="38">
        <f t="shared" si="883"/>
        <v>27344.216200129817</v>
      </c>
      <c r="BN235" s="39">
        <v>0</v>
      </c>
      <c r="BO235" s="11">
        <v>0</v>
      </c>
      <c r="BP235" s="38">
        <f t="shared" si="884"/>
        <v>0</v>
      </c>
      <c r="BQ235" s="39">
        <v>0</v>
      </c>
      <c r="BR235" s="11">
        <v>0</v>
      </c>
      <c r="BS235" s="38">
        <f t="shared" si="885"/>
        <v>0</v>
      </c>
      <c r="BT235" s="39">
        <v>0</v>
      </c>
      <c r="BU235" s="11">
        <v>0</v>
      </c>
      <c r="BV235" s="38">
        <f t="shared" si="886"/>
        <v>0</v>
      </c>
      <c r="BW235" s="39">
        <v>0</v>
      </c>
      <c r="BX235" s="11">
        <v>0</v>
      </c>
      <c r="BY235" s="38">
        <f t="shared" si="887"/>
        <v>0</v>
      </c>
      <c r="BZ235" s="39">
        <v>0</v>
      </c>
      <c r="CA235" s="11">
        <v>0</v>
      </c>
      <c r="CB235" s="38">
        <f t="shared" si="888"/>
        <v>0</v>
      </c>
      <c r="CC235" s="39">
        <v>0</v>
      </c>
      <c r="CD235" s="11">
        <v>0</v>
      </c>
      <c r="CE235" s="38">
        <f t="shared" si="889"/>
        <v>0</v>
      </c>
      <c r="CF235" s="39">
        <v>0</v>
      </c>
      <c r="CG235" s="11">
        <v>0</v>
      </c>
      <c r="CH235" s="38">
        <f t="shared" si="890"/>
        <v>0</v>
      </c>
      <c r="CI235" s="39">
        <v>0</v>
      </c>
      <c r="CJ235" s="11">
        <v>0</v>
      </c>
      <c r="CK235" s="38">
        <f t="shared" si="891"/>
        <v>0</v>
      </c>
      <c r="CL235" s="39">
        <v>0</v>
      </c>
      <c r="CM235" s="11">
        <v>0</v>
      </c>
      <c r="CN235" s="38">
        <f t="shared" si="822"/>
        <v>0</v>
      </c>
      <c r="CO235" s="39">
        <v>0</v>
      </c>
      <c r="CP235" s="11">
        <v>0</v>
      </c>
      <c r="CQ235" s="38">
        <f t="shared" si="892"/>
        <v>0</v>
      </c>
      <c r="CR235" s="39">
        <v>0</v>
      </c>
      <c r="CS235" s="11">
        <v>0</v>
      </c>
      <c r="CT235" s="38">
        <f t="shared" si="893"/>
        <v>0</v>
      </c>
      <c r="CU235" s="39">
        <v>0</v>
      </c>
      <c r="CV235" s="11">
        <v>0</v>
      </c>
      <c r="CW235" s="38">
        <f t="shared" si="894"/>
        <v>0</v>
      </c>
      <c r="CX235" s="39">
        <v>0</v>
      </c>
      <c r="CY235" s="11">
        <v>0</v>
      </c>
      <c r="CZ235" s="38">
        <f t="shared" si="895"/>
        <v>0</v>
      </c>
      <c r="DA235" s="60">
        <v>1.9</v>
      </c>
      <c r="DB235" s="11">
        <v>49.075000000000003</v>
      </c>
      <c r="DC235" s="38">
        <f t="shared" si="896"/>
        <v>25828.947368421053</v>
      </c>
      <c r="DD235" s="39">
        <v>0</v>
      </c>
      <c r="DE235" s="11">
        <v>0</v>
      </c>
      <c r="DF235" s="38">
        <f t="shared" si="897"/>
        <v>0</v>
      </c>
      <c r="DG235" s="39">
        <v>0</v>
      </c>
      <c r="DH235" s="11">
        <v>0</v>
      </c>
      <c r="DI235" s="38">
        <f t="shared" si="898"/>
        <v>0</v>
      </c>
      <c r="DJ235" s="60">
        <v>34.99</v>
      </c>
      <c r="DK235" s="11">
        <v>849.94100000000003</v>
      </c>
      <c r="DL235" s="38">
        <f t="shared" si="899"/>
        <v>24290.968848242355</v>
      </c>
      <c r="DM235" s="39">
        <v>0</v>
      </c>
      <c r="DN235" s="11">
        <v>0</v>
      </c>
      <c r="DO235" s="38">
        <f t="shared" si="900"/>
        <v>0</v>
      </c>
      <c r="DP235" s="39">
        <v>0</v>
      </c>
      <c r="DQ235" s="11">
        <v>0</v>
      </c>
      <c r="DR235" s="38">
        <f t="shared" si="901"/>
        <v>0</v>
      </c>
      <c r="DS235" s="17">
        <f t="shared" si="906"/>
        <v>85.611349999999987</v>
      </c>
      <c r="DT235" s="14">
        <f t="shared" si="907"/>
        <v>2005.4070000000002</v>
      </c>
    </row>
    <row r="236" spans="1:124" x14ac:dyDescent="0.3">
      <c r="A236" s="48">
        <v>2021</v>
      </c>
      <c r="B236" s="49" t="s">
        <v>14</v>
      </c>
      <c r="C236" s="39">
        <v>0</v>
      </c>
      <c r="D236" s="11">
        <v>0</v>
      </c>
      <c r="E236" s="38">
        <f t="shared" si="905"/>
        <v>0</v>
      </c>
      <c r="F236" s="39">
        <v>0</v>
      </c>
      <c r="G236" s="11">
        <v>0</v>
      </c>
      <c r="H236" s="38">
        <f t="shared" si="864"/>
        <v>0</v>
      </c>
      <c r="I236" s="39">
        <v>0</v>
      </c>
      <c r="J236" s="11">
        <v>0</v>
      </c>
      <c r="K236" s="38">
        <f t="shared" si="865"/>
        <v>0</v>
      </c>
      <c r="L236" s="39">
        <v>0</v>
      </c>
      <c r="M236" s="11">
        <v>0</v>
      </c>
      <c r="N236" s="38">
        <f t="shared" si="866"/>
        <v>0</v>
      </c>
      <c r="O236" s="39">
        <v>0</v>
      </c>
      <c r="P236" s="11">
        <v>0</v>
      </c>
      <c r="Q236" s="38">
        <f t="shared" si="867"/>
        <v>0</v>
      </c>
      <c r="R236" s="39">
        <v>0</v>
      </c>
      <c r="S236" s="11">
        <v>0</v>
      </c>
      <c r="T236" s="38">
        <f t="shared" si="868"/>
        <v>0</v>
      </c>
      <c r="U236" s="60">
        <v>32.24015</v>
      </c>
      <c r="V236" s="11">
        <v>387.904</v>
      </c>
      <c r="W236" s="38">
        <f t="shared" si="869"/>
        <v>12031.705807820374</v>
      </c>
      <c r="X236" s="39">
        <v>0</v>
      </c>
      <c r="Y236" s="11">
        <v>0</v>
      </c>
      <c r="Z236" s="38">
        <f t="shared" si="870"/>
        <v>0</v>
      </c>
      <c r="AA236" s="39">
        <v>0</v>
      </c>
      <c r="AB236" s="11">
        <v>0</v>
      </c>
      <c r="AC236" s="38">
        <f t="shared" si="871"/>
        <v>0</v>
      </c>
      <c r="AD236" s="39">
        <v>0</v>
      </c>
      <c r="AE236" s="11">
        <v>0</v>
      </c>
      <c r="AF236" s="38">
        <f t="shared" si="872"/>
        <v>0</v>
      </c>
      <c r="AG236" s="39">
        <v>0</v>
      </c>
      <c r="AH236" s="11">
        <v>0</v>
      </c>
      <c r="AI236" s="38">
        <f t="shared" si="873"/>
        <v>0</v>
      </c>
      <c r="AJ236" s="60">
        <v>58.019559999999998</v>
      </c>
      <c r="AK236" s="11">
        <v>1164.6189999999999</v>
      </c>
      <c r="AL236" s="38">
        <f t="shared" si="874"/>
        <v>20072.868529164993</v>
      </c>
      <c r="AM236" s="39">
        <v>0</v>
      </c>
      <c r="AN236" s="11">
        <v>0</v>
      </c>
      <c r="AO236" s="38">
        <f t="shared" si="875"/>
        <v>0</v>
      </c>
      <c r="AP236" s="39">
        <v>0</v>
      </c>
      <c r="AQ236" s="11">
        <v>0</v>
      </c>
      <c r="AR236" s="38">
        <f t="shared" si="876"/>
        <v>0</v>
      </c>
      <c r="AS236" s="60">
        <v>20.690999999999999</v>
      </c>
      <c r="AT236" s="11">
        <v>321.23599999999999</v>
      </c>
      <c r="AU236" s="38">
        <f t="shared" si="877"/>
        <v>15525.397515828137</v>
      </c>
      <c r="AV236" s="39">
        <v>0</v>
      </c>
      <c r="AW236" s="11">
        <v>0</v>
      </c>
      <c r="AX236" s="38">
        <f t="shared" si="878"/>
        <v>0</v>
      </c>
      <c r="AY236" s="39">
        <v>0</v>
      </c>
      <c r="AZ236" s="11">
        <v>0</v>
      </c>
      <c r="BA236" s="38">
        <f t="shared" si="879"/>
        <v>0</v>
      </c>
      <c r="BB236" s="39">
        <v>0</v>
      </c>
      <c r="BC236" s="11">
        <v>0</v>
      </c>
      <c r="BD236" s="38">
        <f t="shared" si="880"/>
        <v>0</v>
      </c>
      <c r="BE236" s="39">
        <v>0</v>
      </c>
      <c r="BF236" s="11">
        <v>0</v>
      </c>
      <c r="BG236" s="38">
        <f t="shared" si="881"/>
        <v>0</v>
      </c>
      <c r="BH236" s="39">
        <v>0</v>
      </c>
      <c r="BI236" s="11">
        <v>0</v>
      </c>
      <c r="BJ236" s="38">
        <f t="shared" si="882"/>
        <v>0</v>
      </c>
      <c r="BK236" s="60">
        <v>0.24790000000000001</v>
      </c>
      <c r="BL236" s="11">
        <v>6.0620000000000003</v>
      </c>
      <c r="BM236" s="38">
        <f t="shared" si="883"/>
        <v>24453.40863251311</v>
      </c>
      <c r="BN236" s="39">
        <v>0</v>
      </c>
      <c r="BO236" s="11">
        <v>0</v>
      </c>
      <c r="BP236" s="38">
        <f t="shared" si="884"/>
        <v>0</v>
      </c>
      <c r="BQ236" s="39">
        <v>0</v>
      </c>
      <c r="BR236" s="11">
        <v>0</v>
      </c>
      <c r="BS236" s="38">
        <f t="shared" si="885"/>
        <v>0</v>
      </c>
      <c r="BT236" s="39">
        <v>0</v>
      </c>
      <c r="BU236" s="11">
        <v>0</v>
      </c>
      <c r="BV236" s="38">
        <f t="shared" si="886"/>
        <v>0</v>
      </c>
      <c r="BW236" s="39">
        <v>0</v>
      </c>
      <c r="BX236" s="11">
        <v>0</v>
      </c>
      <c r="BY236" s="38">
        <f t="shared" si="887"/>
        <v>0</v>
      </c>
      <c r="BZ236" s="39">
        <v>0</v>
      </c>
      <c r="CA236" s="11">
        <v>0</v>
      </c>
      <c r="CB236" s="38">
        <f t="shared" si="888"/>
        <v>0</v>
      </c>
      <c r="CC236" s="39">
        <v>0</v>
      </c>
      <c r="CD236" s="11">
        <v>0</v>
      </c>
      <c r="CE236" s="38">
        <f t="shared" si="889"/>
        <v>0</v>
      </c>
      <c r="CF236" s="39">
        <v>0</v>
      </c>
      <c r="CG236" s="11">
        <v>0</v>
      </c>
      <c r="CH236" s="38">
        <f t="shared" si="890"/>
        <v>0</v>
      </c>
      <c r="CI236" s="39">
        <v>0</v>
      </c>
      <c r="CJ236" s="11">
        <v>0</v>
      </c>
      <c r="CK236" s="38">
        <f t="shared" si="891"/>
        <v>0</v>
      </c>
      <c r="CL236" s="39">
        <v>0</v>
      </c>
      <c r="CM236" s="11">
        <v>0</v>
      </c>
      <c r="CN236" s="38">
        <f t="shared" si="822"/>
        <v>0</v>
      </c>
      <c r="CO236" s="39">
        <v>0</v>
      </c>
      <c r="CP236" s="11">
        <v>0</v>
      </c>
      <c r="CQ236" s="38">
        <f t="shared" si="892"/>
        <v>0</v>
      </c>
      <c r="CR236" s="39">
        <v>0</v>
      </c>
      <c r="CS236" s="11">
        <v>0</v>
      </c>
      <c r="CT236" s="38">
        <f t="shared" si="893"/>
        <v>0</v>
      </c>
      <c r="CU236" s="39">
        <v>0</v>
      </c>
      <c r="CV236" s="11">
        <v>0</v>
      </c>
      <c r="CW236" s="38">
        <f t="shared" si="894"/>
        <v>0</v>
      </c>
      <c r="CX236" s="39">
        <v>0</v>
      </c>
      <c r="CY236" s="11">
        <v>0</v>
      </c>
      <c r="CZ236" s="38">
        <f t="shared" si="895"/>
        <v>0</v>
      </c>
      <c r="DA236" s="60">
        <v>5.1719999999999997</v>
      </c>
      <c r="DB236" s="11">
        <v>170.25800000000001</v>
      </c>
      <c r="DC236" s="38">
        <f t="shared" si="896"/>
        <v>32919.18020108276</v>
      </c>
      <c r="DD236" s="39">
        <v>0</v>
      </c>
      <c r="DE236" s="11">
        <v>0</v>
      </c>
      <c r="DF236" s="38">
        <f t="shared" si="897"/>
        <v>0</v>
      </c>
      <c r="DG236" s="39">
        <v>0</v>
      </c>
      <c r="DH236" s="11">
        <v>0</v>
      </c>
      <c r="DI236" s="38">
        <f t="shared" si="898"/>
        <v>0</v>
      </c>
      <c r="DJ236" s="39">
        <v>0</v>
      </c>
      <c r="DK236" s="11">
        <v>0</v>
      </c>
      <c r="DL236" s="38">
        <f t="shared" si="899"/>
        <v>0</v>
      </c>
      <c r="DM236" s="60">
        <v>4.0000000000000001E-3</v>
      </c>
      <c r="DN236" s="11">
        <v>1.347</v>
      </c>
      <c r="DO236" s="38">
        <f t="shared" si="900"/>
        <v>336750</v>
      </c>
      <c r="DP236" s="39">
        <v>0</v>
      </c>
      <c r="DQ236" s="11">
        <v>0</v>
      </c>
      <c r="DR236" s="38">
        <f t="shared" si="901"/>
        <v>0</v>
      </c>
      <c r="DS236" s="17">
        <f t="shared" si="906"/>
        <v>116.37461</v>
      </c>
      <c r="DT236" s="14">
        <f t="shared" si="907"/>
        <v>2051.4259999999999</v>
      </c>
    </row>
    <row r="237" spans="1:124" x14ac:dyDescent="0.3">
      <c r="A237" s="48">
        <v>2021</v>
      </c>
      <c r="B237" s="38" t="s">
        <v>15</v>
      </c>
      <c r="C237" s="39">
        <v>0</v>
      </c>
      <c r="D237" s="11">
        <v>0</v>
      </c>
      <c r="E237" s="38">
        <f t="shared" si="905"/>
        <v>0</v>
      </c>
      <c r="F237" s="39">
        <v>0</v>
      </c>
      <c r="G237" s="11">
        <v>0</v>
      </c>
      <c r="H237" s="38">
        <f t="shared" si="864"/>
        <v>0</v>
      </c>
      <c r="I237" s="39">
        <v>0</v>
      </c>
      <c r="J237" s="11">
        <v>0</v>
      </c>
      <c r="K237" s="38">
        <f t="shared" si="865"/>
        <v>0</v>
      </c>
      <c r="L237" s="39">
        <v>0</v>
      </c>
      <c r="M237" s="11">
        <v>0</v>
      </c>
      <c r="N237" s="38">
        <f t="shared" si="866"/>
        <v>0</v>
      </c>
      <c r="O237" s="39">
        <v>0</v>
      </c>
      <c r="P237" s="11">
        <v>0</v>
      </c>
      <c r="Q237" s="38">
        <f t="shared" si="867"/>
        <v>0</v>
      </c>
      <c r="R237" s="39">
        <v>0</v>
      </c>
      <c r="S237" s="11">
        <v>0</v>
      </c>
      <c r="T237" s="38">
        <f t="shared" si="868"/>
        <v>0</v>
      </c>
      <c r="U237" s="60">
        <v>11.6</v>
      </c>
      <c r="V237" s="11">
        <v>99.093000000000004</v>
      </c>
      <c r="W237" s="38">
        <f t="shared" si="869"/>
        <v>8542.5</v>
      </c>
      <c r="X237" s="39">
        <v>0</v>
      </c>
      <c r="Y237" s="11">
        <v>0</v>
      </c>
      <c r="Z237" s="38">
        <f t="shared" si="870"/>
        <v>0</v>
      </c>
      <c r="AA237" s="39">
        <v>0</v>
      </c>
      <c r="AB237" s="11">
        <v>0</v>
      </c>
      <c r="AC237" s="38">
        <f t="shared" si="871"/>
        <v>0</v>
      </c>
      <c r="AD237" s="39">
        <v>0</v>
      </c>
      <c r="AE237" s="11">
        <v>0</v>
      </c>
      <c r="AF237" s="38">
        <f t="shared" si="872"/>
        <v>0</v>
      </c>
      <c r="AG237" s="60">
        <v>0.31025000000000003</v>
      </c>
      <c r="AH237" s="11">
        <v>15.968999999999999</v>
      </c>
      <c r="AI237" s="38">
        <f t="shared" si="873"/>
        <v>51471.394037066872</v>
      </c>
      <c r="AJ237" s="39">
        <v>0</v>
      </c>
      <c r="AK237" s="11">
        <v>0</v>
      </c>
      <c r="AL237" s="38">
        <f t="shared" si="874"/>
        <v>0</v>
      </c>
      <c r="AM237" s="39">
        <v>0</v>
      </c>
      <c r="AN237" s="11">
        <v>0</v>
      </c>
      <c r="AO237" s="38">
        <f t="shared" si="875"/>
        <v>0</v>
      </c>
      <c r="AP237" s="39">
        <v>0</v>
      </c>
      <c r="AQ237" s="11">
        <v>0</v>
      </c>
      <c r="AR237" s="38">
        <f t="shared" si="876"/>
        <v>0</v>
      </c>
      <c r="AS237" s="39">
        <v>0</v>
      </c>
      <c r="AT237" s="11">
        <v>0</v>
      </c>
      <c r="AU237" s="38">
        <f t="shared" si="877"/>
        <v>0</v>
      </c>
      <c r="AV237" s="39">
        <v>0</v>
      </c>
      <c r="AW237" s="11">
        <v>0</v>
      </c>
      <c r="AX237" s="38">
        <f t="shared" si="878"/>
        <v>0</v>
      </c>
      <c r="AY237" s="39">
        <v>0</v>
      </c>
      <c r="AZ237" s="11">
        <v>0</v>
      </c>
      <c r="BA237" s="38">
        <f t="shared" si="879"/>
        <v>0</v>
      </c>
      <c r="BB237" s="39">
        <v>0</v>
      </c>
      <c r="BC237" s="11">
        <v>0</v>
      </c>
      <c r="BD237" s="38">
        <f t="shared" si="880"/>
        <v>0</v>
      </c>
      <c r="BE237" s="39">
        <v>0</v>
      </c>
      <c r="BF237" s="11">
        <v>0</v>
      </c>
      <c r="BG237" s="38">
        <f t="shared" si="881"/>
        <v>0</v>
      </c>
      <c r="BH237" s="39">
        <v>0</v>
      </c>
      <c r="BI237" s="11">
        <v>0</v>
      </c>
      <c r="BJ237" s="38">
        <f t="shared" si="882"/>
        <v>0</v>
      </c>
      <c r="BK237" s="60">
        <v>15</v>
      </c>
      <c r="BL237" s="11">
        <v>367.91800000000001</v>
      </c>
      <c r="BM237" s="38">
        <f t="shared" si="883"/>
        <v>24527.866666666669</v>
      </c>
      <c r="BN237" s="39">
        <v>0</v>
      </c>
      <c r="BO237" s="11">
        <v>0</v>
      </c>
      <c r="BP237" s="38">
        <f t="shared" si="884"/>
        <v>0</v>
      </c>
      <c r="BQ237" s="39">
        <v>0</v>
      </c>
      <c r="BR237" s="11">
        <v>0</v>
      </c>
      <c r="BS237" s="38">
        <f t="shared" si="885"/>
        <v>0</v>
      </c>
      <c r="BT237" s="39">
        <v>0</v>
      </c>
      <c r="BU237" s="11">
        <v>0</v>
      </c>
      <c r="BV237" s="38">
        <f t="shared" si="886"/>
        <v>0</v>
      </c>
      <c r="BW237" s="39">
        <v>0</v>
      </c>
      <c r="BX237" s="11">
        <v>0</v>
      </c>
      <c r="BY237" s="38">
        <f t="shared" si="887"/>
        <v>0</v>
      </c>
      <c r="BZ237" s="39">
        <v>0</v>
      </c>
      <c r="CA237" s="11">
        <v>0</v>
      </c>
      <c r="CB237" s="38">
        <f t="shared" si="888"/>
        <v>0</v>
      </c>
      <c r="CC237" s="39">
        <v>0</v>
      </c>
      <c r="CD237" s="11">
        <v>0</v>
      </c>
      <c r="CE237" s="38">
        <f t="shared" si="889"/>
        <v>0</v>
      </c>
      <c r="CF237" s="39">
        <v>0</v>
      </c>
      <c r="CG237" s="11">
        <v>0</v>
      </c>
      <c r="CH237" s="38">
        <f t="shared" si="890"/>
        <v>0</v>
      </c>
      <c r="CI237" s="39">
        <v>0</v>
      </c>
      <c r="CJ237" s="11">
        <v>0</v>
      </c>
      <c r="CK237" s="38">
        <f t="shared" si="891"/>
        <v>0</v>
      </c>
      <c r="CL237" s="39">
        <v>0</v>
      </c>
      <c r="CM237" s="11">
        <v>0</v>
      </c>
      <c r="CN237" s="38">
        <f t="shared" si="822"/>
        <v>0</v>
      </c>
      <c r="CO237" s="39">
        <v>0</v>
      </c>
      <c r="CP237" s="11">
        <v>0</v>
      </c>
      <c r="CQ237" s="38">
        <f t="shared" si="892"/>
        <v>0</v>
      </c>
      <c r="CR237" s="39">
        <v>0</v>
      </c>
      <c r="CS237" s="11">
        <v>0</v>
      </c>
      <c r="CT237" s="38">
        <f t="shared" si="893"/>
        <v>0</v>
      </c>
      <c r="CU237" s="39">
        <v>0</v>
      </c>
      <c r="CV237" s="11">
        <v>0</v>
      </c>
      <c r="CW237" s="38">
        <f t="shared" si="894"/>
        <v>0</v>
      </c>
      <c r="CX237" s="39">
        <v>0</v>
      </c>
      <c r="CY237" s="11">
        <v>0</v>
      </c>
      <c r="CZ237" s="38">
        <f t="shared" si="895"/>
        <v>0</v>
      </c>
      <c r="DA237" s="60">
        <v>0.12357</v>
      </c>
      <c r="DB237" s="11">
        <v>7.8559999999999999</v>
      </c>
      <c r="DC237" s="38">
        <f t="shared" si="896"/>
        <v>63575.301448571656</v>
      </c>
      <c r="DD237" s="39">
        <v>0</v>
      </c>
      <c r="DE237" s="11">
        <v>0</v>
      </c>
      <c r="DF237" s="38">
        <f t="shared" si="897"/>
        <v>0</v>
      </c>
      <c r="DG237" s="39">
        <v>0</v>
      </c>
      <c r="DH237" s="11">
        <v>0</v>
      </c>
      <c r="DI237" s="38">
        <f t="shared" si="898"/>
        <v>0</v>
      </c>
      <c r="DJ237" s="60">
        <v>0.20419999999999999</v>
      </c>
      <c r="DK237" s="11">
        <v>7.8719999999999999</v>
      </c>
      <c r="DL237" s="38">
        <f t="shared" si="899"/>
        <v>38550.440744368265</v>
      </c>
      <c r="DM237" s="60">
        <v>2.2000000000000001E-3</v>
      </c>
      <c r="DN237" s="11">
        <v>1.038</v>
      </c>
      <c r="DO237" s="38">
        <f t="shared" si="900"/>
        <v>471818.18181818182</v>
      </c>
      <c r="DP237" s="39">
        <v>0</v>
      </c>
      <c r="DQ237" s="11">
        <v>0</v>
      </c>
      <c r="DR237" s="38">
        <f t="shared" si="901"/>
        <v>0</v>
      </c>
      <c r="DS237" s="17">
        <f t="shared" si="906"/>
        <v>27.240219999999997</v>
      </c>
      <c r="DT237" s="14">
        <f t="shared" si="907"/>
        <v>499.74600000000004</v>
      </c>
    </row>
    <row r="238" spans="1:124" x14ac:dyDescent="0.3">
      <c r="A238" s="48">
        <v>2021</v>
      </c>
      <c r="B238" s="49" t="s">
        <v>16</v>
      </c>
      <c r="C238" s="39">
        <v>0</v>
      </c>
      <c r="D238" s="11">
        <v>0</v>
      </c>
      <c r="E238" s="38">
        <f t="shared" si="905"/>
        <v>0</v>
      </c>
      <c r="F238" s="39">
        <v>0</v>
      </c>
      <c r="G238" s="11">
        <v>0</v>
      </c>
      <c r="H238" s="38">
        <f t="shared" si="864"/>
        <v>0</v>
      </c>
      <c r="I238" s="39">
        <v>0</v>
      </c>
      <c r="J238" s="11">
        <v>0</v>
      </c>
      <c r="K238" s="38">
        <f t="shared" si="865"/>
        <v>0</v>
      </c>
      <c r="L238" s="39">
        <v>0</v>
      </c>
      <c r="M238" s="11">
        <v>0</v>
      </c>
      <c r="N238" s="38">
        <f t="shared" si="866"/>
        <v>0</v>
      </c>
      <c r="O238" s="39">
        <v>0</v>
      </c>
      <c r="P238" s="11">
        <v>0</v>
      </c>
      <c r="Q238" s="38">
        <f t="shared" si="867"/>
        <v>0</v>
      </c>
      <c r="R238" s="39">
        <v>0</v>
      </c>
      <c r="S238" s="11">
        <v>0</v>
      </c>
      <c r="T238" s="38">
        <f t="shared" si="868"/>
        <v>0</v>
      </c>
      <c r="U238" s="60">
        <v>25.31343</v>
      </c>
      <c r="V238" s="11">
        <v>354.27499999999998</v>
      </c>
      <c r="W238" s="38">
        <f t="shared" si="869"/>
        <v>13995.535176386606</v>
      </c>
      <c r="X238" s="39">
        <v>0</v>
      </c>
      <c r="Y238" s="11">
        <v>0</v>
      </c>
      <c r="Z238" s="38">
        <f t="shared" si="870"/>
        <v>0</v>
      </c>
      <c r="AA238" s="39">
        <v>0</v>
      </c>
      <c r="AB238" s="11">
        <v>0</v>
      </c>
      <c r="AC238" s="38">
        <f t="shared" si="871"/>
        <v>0</v>
      </c>
      <c r="AD238" s="39">
        <v>0</v>
      </c>
      <c r="AE238" s="11">
        <v>0</v>
      </c>
      <c r="AF238" s="38">
        <f t="shared" si="872"/>
        <v>0</v>
      </c>
      <c r="AG238" s="39">
        <v>0</v>
      </c>
      <c r="AH238" s="11">
        <v>0</v>
      </c>
      <c r="AI238" s="38">
        <f t="shared" si="873"/>
        <v>0</v>
      </c>
      <c r="AJ238" s="39">
        <v>0</v>
      </c>
      <c r="AK238" s="11">
        <v>0</v>
      </c>
      <c r="AL238" s="38">
        <f t="shared" si="874"/>
        <v>0</v>
      </c>
      <c r="AM238" s="60">
        <v>7.2</v>
      </c>
      <c r="AN238" s="11">
        <v>105.663</v>
      </c>
      <c r="AO238" s="38">
        <f t="shared" si="875"/>
        <v>14675.416666666666</v>
      </c>
      <c r="AP238" s="39">
        <v>0</v>
      </c>
      <c r="AQ238" s="11">
        <v>0</v>
      </c>
      <c r="AR238" s="38">
        <f t="shared" si="876"/>
        <v>0</v>
      </c>
      <c r="AS238" s="60">
        <v>33.4</v>
      </c>
      <c r="AT238" s="11">
        <v>609.79300000000001</v>
      </c>
      <c r="AU238" s="38">
        <f t="shared" si="877"/>
        <v>18257.275449101799</v>
      </c>
      <c r="AV238" s="39">
        <v>0</v>
      </c>
      <c r="AW238" s="11">
        <v>0</v>
      </c>
      <c r="AX238" s="38">
        <f t="shared" si="878"/>
        <v>0</v>
      </c>
      <c r="AY238" s="39">
        <v>0</v>
      </c>
      <c r="AZ238" s="11">
        <v>0</v>
      </c>
      <c r="BA238" s="38">
        <f t="shared" si="879"/>
        <v>0</v>
      </c>
      <c r="BB238" s="39">
        <v>0</v>
      </c>
      <c r="BC238" s="11">
        <v>0</v>
      </c>
      <c r="BD238" s="38">
        <f t="shared" si="880"/>
        <v>0</v>
      </c>
      <c r="BE238" s="39">
        <v>0</v>
      </c>
      <c r="BF238" s="11">
        <v>0</v>
      </c>
      <c r="BG238" s="38">
        <f t="shared" si="881"/>
        <v>0</v>
      </c>
      <c r="BH238" s="39">
        <v>0</v>
      </c>
      <c r="BI238" s="11">
        <v>0</v>
      </c>
      <c r="BJ238" s="38">
        <f t="shared" si="882"/>
        <v>0</v>
      </c>
      <c r="BK238" s="60">
        <v>51.012300000000003</v>
      </c>
      <c r="BL238" s="11">
        <v>1293.115</v>
      </c>
      <c r="BM238" s="38">
        <f t="shared" si="883"/>
        <v>25349.082476187115</v>
      </c>
      <c r="BN238" s="39">
        <v>0</v>
      </c>
      <c r="BO238" s="11">
        <v>0</v>
      </c>
      <c r="BP238" s="38">
        <f t="shared" si="884"/>
        <v>0</v>
      </c>
      <c r="BQ238" s="39">
        <v>0</v>
      </c>
      <c r="BR238" s="11">
        <v>0</v>
      </c>
      <c r="BS238" s="38">
        <f t="shared" si="885"/>
        <v>0</v>
      </c>
      <c r="BT238" s="39">
        <v>0</v>
      </c>
      <c r="BU238" s="11">
        <v>0</v>
      </c>
      <c r="BV238" s="38">
        <f t="shared" si="886"/>
        <v>0</v>
      </c>
      <c r="BW238" s="39">
        <v>0</v>
      </c>
      <c r="BX238" s="11">
        <v>0</v>
      </c>
      <c r="BY238" s="38">
        <f t="shared" si="887"/>
        <v>0</v>
      </c>
      <c r="BZ238" s="39">
        <v>0</v>
      </c>
      <c r="CA238" s="11">
        <v>0</v>
      </c>
      <c r="CB238" s="38">
        <f t="shared" si="888"/>
        <v>0</v>
      </c>
      <c r="CC238" s="39">
        <v>0</v>
      </c>
      <c r="CD238" s="11">
        <v>0</v>
      </c>
      <c r="CE238" s="38">
        <f t="shared" si="889"/>
        <v>0</v>
      </c>
      <c r="CF238" s="39">
        <v>0</v>
      </c>
      <c r="CG238" s="11">
        <v>0</v>
      </c>
      <c r="CH238" s="38">
        <f t="shared" si="890"/>
        <v>0</v>
      </c>
      <c r="CI238" s="39">
        <v>0</v>
      </c>
      <c r="CJ238" s="11">
        <v>0</v>
      </c>
      <c r="CK238" s="38">
        <f t="shared" si="891"/>
        <v>0</v>
      </c>
      <c r="CL238" s="39">
        <v>0</v>
      </c>
      <c r="CM238" s="11">
        <v>0</v>
      </c>
      <c r="CN238" s="38">
        <f t="shared" si="822"/>
        <v>0</v>
      </c>
      <c r="CO238" s="39">
        <v>0</v>
      </c>
      <c r="CP238" s="11">
        <v>0</v>
      </c>
      <c r="CQ238" s="38">
        <f t="shared" si="892"/>
        <v>0</v>
      </c>
      <c r="CR238" s="39">
        <v>0</v>
      </c>
      <c r="CS238" s="11">
        <v>0</v>
      </c>
      <c r="CT238" s="38">
        <f t="shared" si="893"/>
        <v>0</v>
      </c>
      <c r="CU238" s="39">
        <v>0</v>
      </c>
      <c r="CV238" s="11">
        <v>0</v>
      </c>
      <c r="CW238" s="38">
        <f t="shared" si="894"/>
        <v>0</v>
      </c>
      <c r="CX238" s="60">
        <v>1.52E-2</v>
      </c>
      <c r="CY238" s="11">
        <v>0.13600000000000001</v>
      </c>
      <c r="CZ238" s="38">
        <f t="shared" si="895"/>
        <v>8947.3684210526317</v>
      </c>
      <c r="DA238" s="60">
        <v>2.5920000000000001</v>
      </c>
      <c r="DB238" s="11">
        <v>88.137</v>
      </c>
      <c r="DC238" s="38">
        <f t="shared" si="896"/>
        <v>34003.472222222219</v>
      </c>
      <c r="DD238" s="39">
        <v>0</v>
      </c>
      <c r="DE238" s="11">
        <v>0</v>
      </c>
      <c r="DF238" s="38">
        <f t="shared" si="897"/>
        <v>0</v>
      </c>
      <c r="DG238" s="39">
        <v>0</v>
      </c>
      <c r="DH238" s="11">
        <v>0</v>
      </c>
      <c r="DI238" s="38">
        <f t="shared" si="898"/>
        <v>0</v>
      </c>
      <c r="DJ238" s="60">
        <v>11.330299999999999</v>
      </c>
      <c r="DK238" s="11">
        <v>220.244</v>
      </c>
      <c r="DL238" s="38">
        <f t="shared" si="899"/>
        <v>19438.496774136609</v>
      </c>
      <c r="DM238" s="39">
        <v>0</v>
      </c>
      <c r="DN238" s="11">
        <v>0</v>
      </c>
      <c r="DO238" s="38">
        <f t="shared" si="900"/>
        <v>0</v>
      </c>
      <c r="DP238" s="39">
        <v>0</v>
      </c>
      <c r="DQ238" s="11">
        <v>0</v>
      </c>
      <c r="DR238" s="38">
        <f t="shared" si="901"/>
        <v>0</v>
      </c>
      <c r="DS238" s="17">
        <f t="shared" si="906"/>
        <v>130.86323000000002</v>
      </c>
      <c r="DT238" s="14">
        <f t="shared" si="907"/>
        <v>2671.3630000000003</v>
      </c>
    </row>
    <row r="239" spans="1:124" ht="15" thickBot="1" x14ac:dyDescent="0.35">
      <c r="A239" s="54"/>
      <c r="B239" s="51" t="s">
        <v>17</v>
      </c>
      <c r="C239" s="40">
        <f t="shared" ref="C239:D239" si="908">SUM(C227:C238)</f>
        <v>0</v>
      </c>
      <c r="D239" s="32">
        <f t="shared" si="908"/>
        <v>0</v>
      </c>
      <c r="E239" s="41"/>
      <c r="F239" s="40">
        <f t="shared" ref="F239:G239" si="909">SUM(F227:F238)</f>
        <v>0</v>
      </c>
      <c r="G239" s="32">
        <f t="shared" si="909"/>
        <v>0</v>
      </c>
      <c r="H239" s="41"/>
      <c r="I239" s="40">
        <f t="shared" ref="I239:J239" si="910">SUM(I227:I238)</f>
        <v>4.6469999999999997E-2</v>
      </c>
      <c r="J239" s="32">
        <f t="shared" si="910"/>
        <v>4.6680000000000001</v>
      </c>
      <c r="K239" s="41"/>
      <c r="L239" s="40">
        <f t="shared" ref="L239:M239" si="911">SUM(L227:L238)</f>
        <v>0</v>
      </c>
      <c r="M239" s="32">
        <f t="shared" si="911"/>
        <v>0</v>
      </c>
      <c r="N239" s="41"/>
      <c r="O239" s="40">
        <f t="shared" ref="O239:P239" si="912">SUM(O227:O238)</f>
        <v>0</v>
      </c>
      <c r="P239" s="32">
        <f t="shared" si="912"/>
        <v>0</v>
      </c>
      <c r="Q239" s="41"/>
      <c r="R239" s="40">
        <f t="shared" ref="R239:S239" si="913">SUM(R227:R238)</f>
        <v>0</v>
      </c>
      <c r="S239" s="32">
        <f t="shared" si="913"/>
        <v>0</v>
      </c>
      <c r="T239" s="41"/>
      <c r="U239" s="40">
        <f t="shared" ref="U239:V239" si="914">SUM(U227:U238)</f>
        <v>176.83171000000002</v>
      </c>
      <c r="V239" s="32">
        <f t="shared" si="914"/>
        <v>2426.5789999999997</v>
      </c>
      <c r="W239" s="41"/>
      <c r="X239" s="40">
        <f t="shared" ref="X239:Y239" si="915">SUM(X227:X238)</f>
        <v>0</v>
      </c>
      <c r="Y239" s="32">
        <f t="shared" si="915"/>
        <v>0</v>
      </c>
      <c r="Z239" s="41"/>
      <c r="AA239" s="40">
        <f t="shared" ref="AA239:AB239" si="916">SUM(AA227:AA238)</f>
        <v>0</v>
      </c>
      <c r="AB239" s="32">
        <f t="shared" si="916"/>
        <v>0</v>
      </c>
      <c r="AC239" s="41"/>
      <c r="AD239" s="40">
        <f t="shared" ref="AD239:AE239" si="917">SUM(AD227:AD238)</f>
        <v>0</v>
      </c>
      <c r="AE239" s="32">
        <f t="shared" si="917"/>
        <v>0</v>
      </c>
      <c r="AF239" s="41"/>
      <c r="AG239" s="40">
        <f t="shared" ref="AG239:AH239" si="918">SUM(AG227:AG238)</f>
        <v>0.31025000000000003</v>
      </c>
      <c r="AH239" s="32">
        <f t="shared" si="918"/>
        <v>15.968999999999999</v>
      </c>
      <c r="AI239" s="41"/>
      <c r="AJ239" s="40">
        <f t="shared" ref="AJ239:AK239" si="919">SUM(AJ227:AJ238)</f>
        <v>58.019559999999998</v>
      </c>
      <c r="AK239" s="32">
        <f t="shared" si="919"/>
        <v>1164.6189999999999</v>
      </c>
      <c r="AL239" s="41"/>
      <c r="AM239" s="40">
        <f t="shared" ref="AM239:AN239" si="920">SUM(AM227:AM238)</f>
        <v>64.58</v>
      </c>
      <c r="AN239" s="32">
        <f t="shared" si="920"/>
        <v>924.202</v>
      </c>
      <c r="AO239" s="41"/>
      <c r="AP239" s="40">
        <f t="shared" ref="AP239:AQ239" si="921">SUM(AP227:AP238)</f>
        <v>0</v>
      </c>
      <c r="AQ239" s="32">
        <f t="shared" si="921"/>
        <v>0</v>
      </c>
      <c r="AR239" s="41"/>
      <c r="AS239" s="40">
        <f t="shared" ref="AS239:AT239" si="922">SUM(AS227:AS238)</f>
        <v>61.135999999999996</v>
      </c>
      <c r="AT239" s="32">
        <f t="shared" si="922"/>
        <v>1043.5160000000001</v>
      </c>
      <c r="AU239" s="41"/>
      <c r="AV239" s="40">
        <f t="shared" ref="AV239:AW239" si="923">SUM(AV227:AV238)</f>
        <v>0</v>
      </c>
      <c r="AW239" s="32">
        <f t="shared" si="923"/>
        <v>0</v>
      </c>
      <c r="AX239" s="41"/>
      <c r="AY239" s="40">
        <f t="shared" ref="AY239:AZ239" si="924">SUM(AY227:AY238)</f>
        <v>0</v>
      </c>
      <c r="AZ239" s="32">
        <f t="shared" si="924"/>
        <v>0</v>
      </c>
      <c r="BA239" s="41"/>
      <c r="BB239" s="40">
        <f t="shared" ref="BB239:BC239" si="925">SUM(BB227:BB238)</f>
        <v>0</v>
      </c>
      <c r="BC239" s="32">
        <f t="shared" si="925"/>
        <v>0</v>
      </c>
      <c r="BD239" s="41"/>
      <c r="BE239" s="40">
        <f t="shared" ref="BE239:BF239" si="926">SUM(BE227:BE238)</f>
        <v>0</v>
      </c>
      <c r="BF239" s="32">
        <f t="shared" si="926"/>
        <v>0</v>
      </c>
      <c r="BG239" s="41"/>
      <c r="BH239" s="40">
        <f t="shared" ref="BH239:BI239" si="927">SUM(BH227:BH238)</f>
        <v>2.078E-2</v>
      </c>
      <c r="BI239" s="32">
        <f t="shared" si="927"/>
        <v>0.84099999999999997</v>
      </c>
      <c r="BJ239" s="41"/>
      <c r="BK239" s="40">
        <f t="shared" ref="BK239:BL239" si="928">SUM(BK227:BK238)</f>
        <v>190.48775000000001</v>
      </c>
      <c r="BL239" s="32">
        <f t="shared" si="928"/>
        <v>4877.728000000001</v>
      </c>
      <c r="BM239" s="41"/>
      <c r="BN239" s="40">
        <f t="shared" ref="BN239:BO239" si="929">SUM(BN227:BN238)</f>
        <v>0</v>
      </c>
      <c r="BO239" s="32">
        <f t="shared" si="929"/>
        <v>0</v>
      </c>
      <c r="BP239" s="41"/>
      <c r="BQ239" s="40">
        <f t="shared" ref="BQ239:BR239" si="930">SUM(BQ227:BQ238)</f>
        <v>0</v>
      </c>
      <c r="BR239" s="32">
        <f t="shared" si="930"/>
        <v>0</v>
      </c>
      <c r="BS239" s="41"/>
      <c r="BT239" s="40">
        <f t="shared" ref="BT239:BU239" si="931">SUM(BT227:BT238)</f>
        <v>0</v>
      </c>
      <c r="BU239" s="32">
        <f t="shared" si="931"/>
        <v>0</v>
      </c>
      <c r="BV239" s="41"/>
      <c r="BW239" s="40">
        <f t="shared" ref="BW239:BX239" si="932">SUM(BW227:BW238)</f>
        <v>2.4E-2</v>
      </c>
      <c r="BX239" s="32">
        <f t="shared" si="932"/>
        <v>0.52200000000000002</v>
      </c>
      <c r="BY239" s="41"/>
      <c r="BZ239" s="40">
        <f t="shared" ref="BZ239:CA239" si="933">SUM(BZ227:BZ238)</f>
        <v>0</v>
      </c>
      <c r="CA239" s="32">
        <f t="shared" si="933"/>
        <v>0</v>
      </c>
      <c r="CB239" s="41"/>
      <c r="CC239" s="40">
        <f t="shared" ref="CC239:CD239" si="934">SUM(CC227:CC238)</f>
        <v>7.8E-2</v>
      </c>
      <c r="CD239" s="32">
        <f t="shared" si="934"/>
        <v>1.4730000000000001</v>
      </c>
      <c r="CE239" s="41"/>
      <c r="CF239" s="40">
        <f t="shared" ref="CF239:CG239" si="935">SUM(CF227:CF238)</f>
        <v>0</v>
      </c>
      <c r="CG239" s="32">
        <f t="shared" si="935"/>
        <v>0</v>
      </c>
      <c r="CH239" s="41"/>
      <c r="CI239" s="40">
        <f t="shared" ref="CI239:CJ239" si="936">SUM(CI227:CI238)</f>
        <v>0</v>
      </c>
      <c r="CJ239" s="32">
        <f t="shared" si="936"/>
        <v>0</v>
      </c>
      <c r="CK239" s="41"/>
      <c r="CL239" s="40">
        <f t="shared" ref="CL239:CM239" si="937">SUM(CL227:CL238)</f>
        <v>2E-3</v>
      </c>
      <c r="CM239" s="32">
        <f t="shared" si="937"/>
        <v>1.5640000000000001</v>
      </c>
      <c r="CN239" s="41"/>
      <c r="CO239" s="40">
        <f t="shared" ref="CO239:CP239" si="938">SUM(CO227:CO238)</f>
        <v>0</v>
      </c>
      <c r="CP239" s="32">
        <f t="shared" si="938"/>
        <v>0</v>
      </c>
      <c r="CQ239" s="41"/>
      <c r="CR239" s="40">
        <f t="shared" ref="CR239:CS239" si="939">SUM(CR227:CR238)</f>
        <v>1.4999999999999999E-2</v>
      </c>
      <c r="CS239" s="32">
        <f t="shared" si="939"/>
        <v>3.9</v>
      </c>
      <c r="CT239" s="41"/>
      <c r="CU239" s="40">
        <f t="shared" ref="CU239:CV239" si="940">SUM(CU227:CU238)</f>
        <v>0</v>
      </c>
      <c r="CV239" s="32">
        <f t="shared" si="940"/>
        <v>0</v>
      </c>
      <c r="CW239" s="41"/>
      <c r="CX239" s="40">
        <f t="shared" ref="CX239:CY239" si="941">SUM(CX227:CX238)</f>
        <v>0.40585000000000004</v>
      </c>
      <c r="CY239" s="32">
        <f t="shared" si="941"/>
        <v>3.4129999999999998</v>
      </c>
      <c r="CZ239" s="41"/>
      <c r="DA239" s="40">
        <f t="shared" ref="DA239:DB239" si="942">SUM(DA227:DA238)</f>
        <v>23.210100000000001</v>
      </c>
      <c r="DB239" s="32">
        <f t="shared" si="942"/>
        <v>714.21399999999994</v>
      </c>
      <c r="DC239" s="41"/>
      <c r="DD239" s="40">
        <f t="shared" ref="DD239:DE239" si="943">SUM(DD227:DD238)</f>
        <v>0</v>
      </c>
      <c r="DE239" s="32">
        <f t="shared" si="943"/>
        <v>0</v>
      </c>
      <c r="DF239" s="41"/>
      <c r="DG239" s="40">
        <f t="shared" ref="DG239:DH239" si="944">SUM(DG227:DG238)</f>
        <v>0</v>
      </c>
      <c r="DH239" s="32">
        <f t="shared" si="944"/>
        <v>0</v>
      </c>
      <c r="DI239" s="41"/>
      <c r="DJ239" s="40">
        <f t="shared" ref="DJ239:DK239" si="945">SUM(DJ227:DJ238)</f>
        <v>252.8767</v>
      </c>
      <c r="DK239" s="32">
        <f t="shared" si="945"/>
        <v>5206.2659999999996</v>
      </c>
      <c r="DL239" s="41"/>
      <c r="DM239" s="40">
        <f t="shared" ref="DM239:DN239" si="946">SUM(DM227:DM238)</f>
        <v>0.95856999999999981</v>
      </c>
      <c r="DN239" s="32">
        <f t="shared" si="946"/>
        <v>64.798000000000002</v>
      </c>
      <c r="DO239" s="41"/>
      <c r="DP239" s="40">
        <f t="shared" ref="DP239:DQ239" si="947">SUM(DP227:DP238)</f>
        <v>0</v>
      </c>
      <c r="DQ239" s="32">
        <f t="shared" si="947"/>
        <v>0</v>
      </c>
      <c r="DR239" s="41"/>
      <c r="DS239" s="33">
        <f t="shared" si="906"/>
        <v>829.0027399999999</v>
      </c>
      <c r="DT239" s="34">
        <f t="shared" si="907"/>
        <v>16454.272000000001</v>
      </c>
    </row>
    <row r="240" spans="1:124" ht="16.2" customHeight="1" x14ac:dyDescent="0.3">
      <c r="A240" s="48">
        <v>2022</v>
      </c>
      <c r="B240" s="49" t="s">
        <v>5</v>
      </c>
      <c r="C240" s="39">
        <v>0</v>
      </c>
      <c r="D240" s="11">
        <v>0</v>
      </c>
      <c r="E240" s="38">
        <f>IF(C240=0,0,D240/C240*1000)</f>
        <v>0</v>
      </c>
      <c r="F240" s="39">
        <v>0</v>
      </c>
      <c r="G240" s="11">
        <v>0</v>
      </c>
      <c r="H240" s="38">
        <f t="shared" ref="H240:H251" si="948">IF(F240=0,0,G240/F240*1000)</f>
        <v>0</v>
      </c>
      <c r="I240" s="39">
        <v>0</v>
      </c>
      <c r="J240" s="11">
        <v>0</v>
      </c>
      <c r="K240" s="38">
        <f t="shared" ref="K240:K251" si="949">IF(I240=0,0,J240/I240*1000)</f>
        <v>0</v>
      </c>
      <c r="L240" s="39">
        <v>0</v>
      </c>
      <c r="M240" s="11">
        <v>0</v>
      </c>
      <c r="N240" s="38">
        <f t="shared" ref="N240:N251" si="950">IF(L240=0,0,M240/L240*1000)</f>
        <v>0</v>
      </c>
      <c r="O240" s="39">
        <v>0</v>
      </c>
      <c r="P240" s="11">
        <v>0</v>
      </c>
      <c r="Q240" s="38">
        <f t="shared" ref="Q240:Q251" si="951">IF(O240=0,0,P240/O240*1000)</f>
        <v>0</v>
      </c>
      <c r="R240" s="39">
        <v>0</v>
      </c>
      <c r="S240" s="11">
        <v>0</v>
      </c>
      <c r="T240" s="38">
        <f t="shared" ref="T240:T251" si="952">IF(R240=0,0,S240/R240*1000)</f>
        <v>0</v>
      </c>
      <c r="U240" s="60">
        <v>38.950000000000003</v>
      </c>
      <c r="V240" s="11">
        <v>607.23800000000006</v>
      </c>
      <c r="W240" s="38">
        <f t="shared" ref="W240:W251" si="953">IF(U240=0,0,V240/U240*1000)</f>
        <v>15590.192554557125</v>
      </c>
      <c r="X240" s="39">
        <v>0</v>
      </c>
      <c r="Y240" s="11">
        <v>0</v>
      </c>
      <c r="Z240" s="38">
        <f t="shared" ref="Z240:Z251" si="954">IF(X240=0,0,Y240/X240*1000)</f>
        <v>0</v>
      </c>
      <c r="AA240" s="39">
        <v>0</v>
      </c>
      <c r="AB240" s="11">
        <v>0</v>
      </c>
      <c r="AC240" s="38">
        <f t="shared" ref="AC240:AC251" si="955">IF(AA240=0,0,AB240/AA240*1000)</f>
        <v>0</v>
      </c>
      <c r="AD240" s="39">
        <v>0</v>
      </c>
      <c r="AE240" s="11">
        <v>0</v>
      </c>
      <c r="AF240" s="38">
        <f t="shared" ref="AF240:AF251" si="956">IF(AD240=0,0,AE240/AD240*1000)</f>
        <v>0</v>
      </c>
      <c r="AG240" s="39">
        <v>0</v>
      </c>
      <c r="AH240" s="11">
        <v>0</v>
      </c>
      <c r="AI240" s="38">
        <f t="shared" ref="AI240:AI251" si="957">IF(AG240=0,0,AH240/AG240*1000)</f>
        <v>0</v>
      </c>
      <c r="AJ240" s="39">
        <v>0</v>
      </c>
      <c r="AK240" s="11">
        <v>0</v>
      </c>
      <c r="AL240" s="38">
        <f t="shared" ref="AL240:AL251" si="958">IF(AJ240=0,0,AK240/AJ240*1000)</f>
        <v>0</v>
      </c>
      <c r="AM240" s="60">
        <v>7.2</v>
      </c>
      <c r="AN240" s="11">
        <v>105.56699999999999</v>
      </c>
      <c r="AO240" s="38">
        <f t="shared" ref="AO240:AO251" si="959">IF(AM240=0,0,AN240/AM240*1000)</f>
        <v>14662.083333333332</v>
      </c>
      <c r="AP240" s="39">
        <v>0</v>
      </c>
      <c r="AQ240" s="11">
        <v>0</v>
      </c>
      <c r="AR240" s="38">
        <f t="shared" ref="AR240:AR251" si="960">IF(AP240=0,0,AQ240/AP240*1000)</f>
        <v>0</v>
      </c>
      <c r="AS240" s="39">
        <v>0</v>
      </c>
      <c r="AT240" s="11">
        <v>0</v>
      </c>
      <c r="AU240" s="38">
        <f t="shared" ref="AU240:AU251" si="961">IF(AS240=0,0,AT240/AS240*1000)</f>
        <v>0</v>
      </c>
      <c r="AV240" s="39">
        <v>0</v>
      </c>
      <c r="AW240" s="11">
        <v>0</v>
      </c>
      <c r="AX240" s="38">
        <f t="shared" ref="AX240:AX251" si="962">IF(AV240=0,0,AW240/AV240*1000)</f>
        <v>0</v>
      </c>
      <c r="AY240" s="39">
        <v>0</v>
      </c>
      <c r="AZ240" s="11">
        <v>0</v>
      </c>
      <c r="BA240" s="38">
        <f t="shared" ref="BA240:BA251" si="963">IF(AY240=0,0,AZ240/AY240*1000)</f>
        <v>0</v>
      </c>
      <c r="BB240" s="39">
        <v>0</v>
      </c>
      <c r="BC240" s="11">
        <v>0</v>
      </c>
      <c r="BD240" s="38">
        <f t="shared" ref="BD240:BD251" si="964">IF(BB240=0,0,BC240/BB240*1000)</f>
        <v>0</v>
      </c>
      <c r="BE240" s="39">
        <v>0</v>
      </c>
      <c r="BF240" s="11">
        <v>0</v>
      </c>
      <c r="BG240" s="38">
        <f t="shared" ref="BG240:BG251" si="965">IF(BE240=0,0,BF240/BE240*1000)</f>
        <v>0</v>
      </c>
      <c r="BH240" s="39">
        <v>0</v>
      </c>
      <c r="BI240" s="11">
        <v>0</v>
      </c>
      <c r="BJ240" s="38">
        <f t="shared" ref="BJ240:BJ251" si="966">IF(BH240=0,0,BI240/BH240*1000)</f>
        <v>0</v>
      </c>
      <c r="BK240" s="60">
        <v>10.545</v>
      </c>
      <c r="BL240" s="11">
        <v>324.666</v>
      </c>
      <c r="BM240" s="38">
        <f t="shared" ref="BM240:BM251" si="967">IF(BK240=0,0,BL240/BK240*1000)</f>
        <v>30788.620199146513</v>
      </c>
      <c r="BN240" s="39">
        <v>0</v>
      </c>
      <c r="BO240" s="11">
        <v>0</v>
      </c>
      <c r="BP240" s="38">
        <f t="shared" ref="BP240:BP251" si="968">IF(BN240=0,0,BO240/BN240*1000)</f>
        <v>0</v>
      </c>
      <c r="BQ240" s="39">
        <v>0</v>
      </c>
      <c r="BR240" s="11">
        <v>0</v>
      </c>
      <c r="BS240" s="38">
        <f t="shared" ref="BS240:BS251" si="969">IF(BQ240=0,0,BR240/BQ240*1000)</f>
        <v>0</v>
      </c>
      <c r="BT240" s="39">
        <v>0</v>
      </c>
      <c r="BU240" s="11">
        <v>0</v>
      </c>
      <c r="BV240" s="38">
        <f t="shared" ref="BV240:BV251" si="970">IF(BT240=0,0,BU240/BT240*1000)</f>
        <v>0</v>
      </c>
      <c r="BW240" s="39">
        <v>0</v>
      </c>
      <c r="BX240" s="11">
        <v>0</v>
      </c>
      <c r="BY240" s="38">
        <f t="shared" ref="BY240:BY251" si="971">IF(BW240=0,0,BX240/BW240*1000)</f>
        <v>0</v>
      </c>
      <c r="BZ240" s="39">
        <v>0</v>
      </c>
      <c r="CA240" s="11">
        <v>0</v>
      </c>
      <c r="CB240" s="38">
        <f t="shared" ref="CB240:CB251" si="972">IF(BZ240=0,0,CA240/BZ240*1000)</f>
        <v>0</v>
      </c>
      <c r="CC240" s="39">
        <v>0</v>
      </c>
      <c r="CD240" s="11">
        <v>0</v>
      </c>
      <c r="CE240" s="38">
        <f t="shared" ref="CE240:CE251" si="973">IF(CC240=0,0,CD240/CC240*1000)</f>
        <v>0</v>
      </c>
      <c r="CF240" s="39">
        <v>0</v>
      </c>
      <c r="CG240" s="11">
        <v>0</v>
      </c>
      <c r="CH240" s="38">
        <f t="shared" ref="CH240:CH251" si="974">IF(CF240=0,0,CG240/CF240*1000)</f>
        <v>0</v>
      </c>
      <c r="CI240" s="39">
        <v>0</v>
      </c>
      <c r="CJ240" s="11">
        <v>0</v>
      </c>
      <c r="CK240" s="38">
        <f t="shared" ref="CK240:CK251" si="975">IF(CI240=0,0,CJ240/CI240*1000)</f>
        <v>0</v>
      </c>
      <c r="CL240" s="39">
        <v>0</v>
      </c>
      <c r="CM240" s="11">
        <v>0</v>
      </c>
      <c r="CN240" s="38">
        <f t="shared" ref="CN240:CN251" si="976">IF(CL240=0,0,CM240/CL240*1000)</f>
        <v>0</v>
      </c>
      <c r="CO240" s="39">
        <v>0</v>
      </c>
      <c r="CP240" s="11">
        <v>0</v>
      </c>
      <c r="CQ240" s="38">
        <f t="shared" ref="CQ240:CQ251" si="977">IF(CO240=0,0,CP240/CO240*1000)</f>
        <v>0</v>
      </c>
      <c r="CR240" s="39">
        <v>0</v>
      </c>
      <c r="CS240" s="11">
        <v>0</v>
      </c>
      <c r="CT240" s="38">
        <f t="shared" ref="CT240:CT251" si="978">IF(CR240=0,0,CS240/CR240*1000)</f>
        <v>0</v>
      </c>
      <c r="CU240" s="39">
        <v>0</v>
      </c>
      <c r="CV240" s="11">
        <v>0</v>
      </c>
      <c r="CW240" s="38">
        <f t="shared" ref="CW240:CW251" si="979">IF(CU240=0,0,CV240/CU240*1000)</f>
        <v>0</v>
      </c>
      <c r="CX240" s="60">
        <v>0.24</v>
      </c>
      <c r="CY240" s="11">
        <v>0.39</v>
      </c>
      <c r="CZ240" s="38">
        <f t="shared" ref="CZ240:CZ251" si="980">IF(CX240=0,0,CY240/CX240*1000)</f>
        <v>1625.0000000000002</v>
      </c>
      <c r="DA240" s="60">
        <v>1.4427300000000001</v>
      </c>
      <c r="DB240" s="11">
        <v>56.206000000000003</v>
      </c>
      <c r="DC240" s="38">
        <f t="shared" ref="DC240:DC251" si="981">IF(DA240=0,0,DB240/DA240*1000)</f>
        <v>38958.086405633767</v>
      </c>
      <c r="DD240" s="39">
        <v>0</v>
      </c>
      <c r="DE240" s="11">
        <v>0</v>
      </c>
      <c r="DF240" s="38">
        <f t="shared" ref="DF240:DF251" si="982">IF(DD240=0,0,DE240/DD240*1000)</f>
        <v>0</v>
      </c>
      <c r="DG240" s="39">
        <v>0</v>
      </c>
      <c r="DH240" s="11">
        <v>0</v>
      </c>
      <c r="DI240" s="38">
        <f t="shared" ref="DI240:DI251" si="983">IF(DG240=0,0,DH240/DG240*1000)</f>
        <v>0</v>
      </c>
      <c r="DJ240" s="60">
        <v>33.000300000000003</v>
      </c>
      <c r="DK240" s="11">
        <v>647.23500000000001</v>
      </c>
      <c r="DL240" s="38">
        <f t="shared" ref="DL240:DL251" si="984">IF(DJ240=0,0,DK240/DJ240*1000)</f>
        <v>19613.003518149835</v>
      </c>
      <c r="DM240" s="39">
        <v>0</v>
      </c>
      <c r="DN240" s="11">
        <v>0</v>
      </c>
      <c r="DO240" s="38">
        <f t="shared" ref="DO240:DO251" si="985">IF(DM240=0,0,DN240/DM240*1000)</f>
        <v>0</v>
      </c>
      <c r="DP240" s="39">
        <v>0</v>
      </c>
      <c r="DQ240" s="11">
        <v>0</v>
      </c>
      <c r="DR240" s="38">
        <f t="shared" ref="DR240:DR251" si="986">IF(DP240=0,0,DQ240/DP240*1000)</f>
        <v>0</v>
      </c>
      <c r="DS240" s="17">
        <f>SUMIF($C$5:$DR$5,"Ton",C240:DR240)</f>
        <v>91.37803000000001</v>
      </c>
      <c r="DT240" s="14">
        <f>SUMIF($C$5:$DR$5,"F*",C240:DR240)</f>
        <v>1741.3020000000001</v>
      </c>
    </row>
    <row r="241" spans="1:124" x14ac:dyDescent="0.3">
      <c r="A241" s="48">
        <v>2022</v>
      </c>
      <c r="B241" s="49" t="s">
        <v>6</v>
      </c>
      <c r="C241" s="39">
        <v>0</v>
      </c>
      <c r="D241" s="11">
        <v>0</v>
      </c>
      <c r="E241" s="38">
        <f t="shared" ref="E241:E242" si="987">IF(C241=0,0,D241/C241*1000)</f>
        <v>0</v>
      </c>
      <c r="F241" s="39">
        <v>0</v>
      </c>
      <c r="G241" s="11">
        <v>0</v>
      </c>
      <c r="H241" s="38">
        <f t="shared" si="948"/>
        <v>0</v>
      </c>
      <c r="I241" s="39">
        <v>0</v>
      </c>
      <c r="J241" s="11">
        <v>0</v>
      </c>
      <c r="K241" s="38">
        <f t="shared" si="949"/>
        <v>0</v>
      </c>
      <c r="L241" s="39">
        <v>0</v>
      </c>
      <c r="M241" s="11">
        <v>0</v>
      </c>
      <c r="N241" s="38">
        <f t="shared" si="950"/>
        <v>0</v>
      </c>
      <c r="O241" s="39">
        <v>0</v>
      </c>
      <c r="P241" s="11">
        <v>0</v>
      </c>
      <c r="Q241" s="38">
        <f t="shared" si="951"/>
        <v>0</v>
      </c>
      <c r="R241" s="39">
        <v>0</v>
      </c>
      <c r="S241" s="11">
        <v>0</v>
      </c>
      <c r="T241" s="38">
        <f t="shared" si="952"/>
        <v>0</v>
      </c>
      <c r="U241" s="39">
        <v>20.18817</v>
      </c>
      <c r="V241" s="11">
        <v>309.80900000000003</v>
      </c>
      <c r="W241" s="38">
        <f t="shared" si="953"/>
        <v>15346.066533024044</v>
      </c>
      <c r="X241" s="39">
        <v>0</v>
      </c>
      <c r="Y241" s="11">
        <v>0</v>
      </c>
      <c r="Z241" s="38">
        <f t="shared" si="954"/>
        <v>0</v>
      </c>
      <c r="AA241" s="39">
        <v>0</v>
      </c>
      <c r="AB241" s="11">
        <v>0</v>
      </c>
      <c r="AC241" s="38">
        <f t="shared" si="955"/>
        <v>0</v>
      </c>
      <c r="AD241" s="39">
        <v>0</v>
      </c>
      <c r="AE241" s="11">
        <v>0</v>
      </c>
      <c r="AF241" s="38">
        <f t="shared" si="956"/>
        <v>0</v>
      </c>
      <c r="AG241" s="39">
        <v>0</v>
      </c>
      <c r="AH241" s="11">
        <v>0</v>
      </c>
      <c r="AI241" s="38">
        <f t="shared" si="957"/>
        <v>0</v>
      </c>
      <c r="AJ241" s="39">
        <v>0</v>
      </c>
      <c r="AK241" s="11">
        <v>0</v>
      </c>
      <c r="AL241" s="38">
        <f t="shared" si="958"/>
        <v>0</v>
      </c>
      <c r="AM241" s="39">
        <v>0</v>
      </c>
      <c r="AN241" s="11">
        <v>0</v>
      </c>
      <c r="AO241" s="38">
        <f t="shared" si="959"/>
        <v>0</v>
      </c>
      <c r="AP241" s="39">
        <v>0</v>
      </c>
      <c r="AQ241" s="11">
        <v>0</v>
      </c>
      <c r="AR241" s="38">
        <f t="shared" si="960"/>
        <v>0</v>
      </c>
      <c r="AS241" s="60">
        <v>29</v>
      </c>
      <c r="AT241" s="11">
        <v>548.37800000000004</v>
      </c>
      <c r="AU241" s="38">
        <f t="shared" si="961"/>
        <v>18909.586206896551</v>
      </c>
      <c r="AV241" s="39">
        <v>0</v>
      </c>
      <c r="AW241" s="11">
        <v>0</v>
      </c>
      <c r="AX241" s="38">
        <f t="shared" si="962"/>
        <v>0</v>
      </c>
      <c r="AY241" s="39">
        <v>0</v>
      </c>
      <c r="AZ241" s="11">
        <v>0</v>
      </c>
      <c r="BA241" s="38">
        <f t="shared" si="963"/>
        <v>0</v>
      </c>
      <c r="BB241" s="39">
        <v>0</v>
      </c>
      <c r="BC241" s="11">
        <v>0</v>
      </c>
      <c r="BD241" s="38">
        <f t="shared" si="964"/>
        <v>0</v>
      </c>
      <c r="BE241" s="39">
        <v>0</v>
      </c>
      <c r="BF241" s="11">
        <v>0</v>
      </c>
      <c r="BG241" s="38">
        <f t="shared" si="965"/>
        <v>0</v>
      </c>
      <c r="BH241" s="39">
        <v>0</v>
      </c>
      <c r="BI241" s="11">
        <v>0</v>
      </c>
      <c r="BJ241" s="38">
        <f t="shared" si="966"/>
        <v>0</v>
      </c>
      <c r="BK241" s="60">
        <v>31.3</v>
      </c>
      <c r="BL241" s="11">
        <v>781.79200000000003</v>
      </c>
      <c r="BM241" s="38">
        <f t="shared" si="967"/>
        <v>24977.380191693293</v>
      </c>
      <c r="BN241" s="39">
        <v>0</v>
      </c>
      <c r="BO241" s="11">
        <v>0</v>
      </c>
      <c r="BP241" s="38">
        <f t="shared" si="968"/>
        <v>0</v>
      </c>
      <c r="BQ241" s="39">
        <v>0</v>
      </c>
      <c r="BR241" s="11">
        <v>0</v>
      </c>
      <c r="BS241" s="38">
        <f t="shared" si="969"/>
        <v>0</v>
      </c>
      <c r="BT241" s="39">
        <v>0</v>
      </c>
      <c r="BU241" s="11">
        <v>0</v>
      </c>
      <c r="BV241" s="38">
        <f t="shared" si="970"/>
        <v>0</v>
      </c>
      <c r="BW241" s="39">
        <v>0</v>
      </c>
      <c r="BX241" s="11">
        <v>0</v>
      </c>
      <c r="BY241" s="38">
        <f t="shared" si="971"/>
        <v>0</v>
      </c>
      <c r="BZ241" s="39">
        <v>0</v>
      </c>
      <c r="CA241" s="11">
        <v>0</v>
      </c>
      <c r="CB241" s="38">
        <f t="shared" si="972"/>
        <v>0</v>
      </c>
      <c r="CC241" s="39">
        <v>0</v>
      </c>
      <c r="CD241" s="11">
        <v>0</v>
      </c>
      <c r="CE241" s="38">
        <f t="shared" si="973"/>
        <v>0</v>
      </c>
      <c r="CF241" s="39">
        <v>0</v>
      </c>
      <c r="CG241" s="11">
        <v>0</v>
      </c>
      <c r="CH241" s="38">
        <f t="shared" si="974"/>
        <v>0</v>
      </c>
      <c r="CI241" s="39">
        <v>0</v>
      </c>
      <c r="CJ241" s="11">
        <v>0</v>
      </c>
      <c r="CK241" s="38">
        <f t="shared" si="975"/>
        <v>0</v>
      </c>
      <c r="CL241" s="39">
        <v>0</v>
      </c>
      <c r="CM241" s="11">
        <v>0</v>
      </c>
      <c r="CN241" s="38">
        <f t="shared" si="976"/>
        <v>0</v>
      </c>
      <c r="CO241" s="39">
        <v>0</v>
      </c>
      <c r="CP241" s="11">
        <v>0</v>
      </c>
      <c r="CQ241" s="38">
        <f t="shared" si="977"/>
        <v>0</v>
      </c>
      <c r="CR241" s="39">
        <v>0</v>
      </c>
      <c r="CS241" s="11">
        <v>0</v>
      </c>
      <c r="CT241" s="38">
        <f t="shared" si="978"/>
        <v>0</v>
      </c>
      <c r="CU241" s="39">
        <v>0</v>
      </c>
      <c r="CV241" s="11">
        <v>0</v>
      </c>
      <c r="CW241" s="38">
        <f t="shared" si="979"/>
        <v>0</v>
      </c>
      <c r="CX241" s="39">
        <v>0</v>
      </c>
      <c r="CY241" s="11">
        <v>0</v>
      </c>
      <c r="CZ241" s="38">
        <f t="shared" si="980"/>
        <v>0</v>
      </c>
      <c r="DA241" s="60">
        <v>4.58</v>
      </c>
      <c r="DB241" s="11">
        <v>155.19499999999999</v>
      </c>
      <c r="DC241" s="38">
        <f t="shared" si="981"/>
        <v>33885.371179039299</v>
      </c>
      <c r="DD241" s="39">
        <v>0</v>
      </c>
      <c r="DE241" s="11">
        <v>0</v>
      </c>
      <c r="DF241" s="38">
        <f t="shared" si="982"/>
        <v>0</v>
      </c>
      <c r="DG241" s="39">
        <v>0</v>
      </c>
      <c r="DH241" s="11">
        <v>0</v>
      </c>
      <c r="DI241" s="38">
        <f t="shared" si="983"/>
        <v>0</v>
      </c>
      <c r="DJ241" s="60">
        <v>32.5</v>
      </c>
      <c r="DK241" s="11">
        <v>625.18799999999999</v>
      </c>
      <c r="DL241" s="38">
        <f t="shared" si="984"/>
        <v>19236.553846153845</v>
      </c>
      <c r="DM241" s="39">
        <v>0</v>
      </c>
      <c r="DN241" s="11">
        <v>0</v>
      </c>
      <c r="DO241" s="38">
        <f t="shared" si="985"/>
        <v>0</v>
      </c>
      <c r="DP241" s="39">
        <v>0</v>
      </c>
      <c r="DQ241" s="11">
        <v>0</v>
      </c>
      <c r="DR241" s="38">
        <f t="shared" si="986"/>
        <v>0</v>
      </c>
      <c r="DS241" s="17">
        <f t="shared" ref="DS241:DS252" si="988">SUMIF($C$5:$DR$5,"Ton",C241:DR241)</f>
        <v>117.56816999999999</v>
      </c>
      <c r="DT241" s="14">
        <f t="shared" ref="DT241:DT252" si="989">SUMIF($C$5:$DR$5,"F*",C241:DR241)</f>
        <v>2420.3620000000001</v>
      </c>
    </row>
    <row r="242" spans="1:124" x14ac:dyDescent="0.3">
      <c r="A242" s="48">
        <v>2022</v>
      </c>
      <c r="B242" s="49" t="s">
        <v>7</v>
      </c>
      <c r="C242" s="39">
        <v>0</v>
      </c>
      <c r="D242" s="11">
        <v>0</v>
      </c>
      <c r="E242" s="38">
        <f t="shared" si="987"/>
        <v>0</v>
      </c>
      <c r="F242" s="39">
        <v>0</v>
      </c>
      <c r="G242" s="11">
        <v>0</v>
      </c>
      <c r="H242" s="38">
        <f t="shared" si="948"/>
        <v>0</v>
      </c>
      <c r="I242" s="39">
        <v>0</v>
      </c>
      <c r="J242" s="11">
        <v>0</v>
      </c>
      <c r="K242" s="38">
        <f t="shared" si="949"/>
        <v>0</v>
      </c>
      <c r="L242" s="39">
        <v>0</v>
      </c>
      <c r="M242" s="11">
        <v>0</v>
      </c>
      <c r="N242" s="38">
        <f t="shared" si="950"/>
        <v>0</v>
      </c>
      <c r="O242" s="39">
        <v>0</v>
      </c>
      <c r="P242" s="11">
        <v>0</v>
      </c>
      <c r="Q242" s="38">
        <f t="shared" si="951"/>
        <v>0</v>
      </c>
      <c r="R242" s="39">
        <v>0</v>
      </c>
      <c r="S242" s="11">
        <v>0</v>
      </c>
      <c r="T242" s="38">
        <f t="shared" si="952"/>
        <v>0</v>
      </c>
      <c r="U242" s="60">
        <v>27.041499999999999</v>
      </c>
      <c r="V242" s="11">
        <v>508.88099999999997</v>
      </c>
      <c r="W242" s="38">
        <f t="shared" si="953"/>
        <v>18818.51968270991</v>
      </c>
      <c r="X242" s="39">
        <v>0</v>
      </c>
      <c r="Y242" s="11">
        <v>0</v>
      </c>
      <c r="Z242" s="38">
        <f t="shared" si="954"/>
        <v>0</v>
      </c>
      <c r="AA242" s="39">
        <v>0</v>
      </c>
      <c r="AB242" s="11">
        <v>0</v>
      </c>
      <c r="AC242" s="38">
        <f t="shared" si="955"/>
        <v>0</v>
      </c>
      <c r="AD242" s="39">
        <v>0</v>
      </c>
      <c r="AE242" s="11">
        <v>0</v>
      </c>
      <c r="AF242" s="38">
        <f t="shared" si="956"/>
        <v>0</v>
      </c>
      <c r="AG242" s="60">
        <v>0.89954000000000001</v>
      </c>
      <c r="AH242" s="11">
        <v>49.164999999999999</v>
      </c>
      <c r="AI242" s="38">
        <f t="shared" si="957"/>
        <v>54655.71291993685</v>
      </c>
      <c r="AJ242" s="39">
        <v>0</v>
      </c>
      <c r="AK242" s="11">
        <v>0</v>
      </c>
      <c r="AL242" s="38">
        <f t="shared" si="958"/>
        <v>0</v>
      </c>
      <c r="AM242" s="60">
        <v>7.2</v>
      </c>
      <c r="AN242" s="11">
        <v>102.00700000000001</v>
      </c>
      <c r="AO242" s="38">
        <f t="shared" si="959"/>
        <v>14167.638888888891</v>
      </c>
      <c r="AP242" s="39">
        <v>0</v>
      </c>
      <c r="AQ242" s="11">
        <v>0</v>
      </c>
      <c r="AR242" s="38">
        <f t="shared" si="960"/>
        <v>0</v>
      </c>
      <c r="AS242" s="39">
        <v>0</v>
      </c>
      <c r="AT242" s="11">
        <v>0</v>
      </c>
      <c r="AU242" s="38">
        <f t="shared" si="961"/>
        <v>0</v>
      </c>
      <c r="AV242" s="39">
        <v>0</v>
      </c>
      <c r="AW242" s="11">
        <v>0</v>
      </c>
      <c r="AX242" s="38">
        <f t="shared" si="962"/>
        <v>0</v>
      </c>
      <c r="AY242" s="39">
        <v>0</v>
      </c>
      <c r="AZ242" s="11">
        <v>0</v>
      </c>
      <c r="BA242" s="38">
        <f t="shared" si="963"/>
        <v>0</v>
      </c>
      <c r="BB242" s="39">
        <v>0</v>
      </c>
      <c r="BC242" s="11">
        <v>0</v>
      </c>
      <c r="BD242" s="38">
        <f t="shared" si="964"/>
        <v>0</v>
      </c>
      <c r="BE242" s="39">
        <v>0</v>
      </c>
      <c r="BF242" s="11">
        <v>0</v>
      </c>
      <c r="BG242" s="38">
        <f t="shared" si="965"/>
        <v>0</v>
      </c>
      <c r="BH242" s="39">
        <v>0</v>
      </c>
      <c r="BI242" s="11">
        <v>0</v>
      </c>
      <c r="BJ242" s="38">
        <f t="shared" si="966"/>
        <v>0</v>
      </c>
      <c r="BK242" s="60">
        <v>24.498000000000001</v>
      </c>
      <c r="BL242" s="11">
        <v>793.01099999999997</v>
      </c>
      <c r="BM242" s="38">
        <f t="shared" si="967"/>
        <v>32370.438403134947</v>
      </c>
      <c r="BN242" s="39">
        <v>0</v>
      </c>
      <c r="BO242" s="11">
        <v>0</v>
      </c>
      <c r="BP242" s="38">
        <f t="shared" si="968"/>
        <v>0</v>
      </c>
      <c r="BQ242" s="39">
        <v>0</v>
      </c>
      <c r="BR242" s="11">
        <v>0</v>
      </c>
      <c r="BS242" s="38">
        <f t="shared" si="969"/>
        <v>0</v>
      </c>
      <c r="BT242" s="60">
        <v>49.77</v>
      </c>
      <c r="BU242" s="11">
        <v>950.86500000000001</v>
      </c>
      <c r="BV242" s="38">
        <f t="shared" si="970"/>
        <v>19105.183845690175</v>
      </c>
      <c r="BW242" s="39">
        <v>0</v>
      </c>
      <c r="BX242" s="11">
        <v>0</v>
      </c>
      <c r="BY242" s="38">
        <f t="shared" si="971"/>
        <v>0</v>
      </c>
      <c r="BZ242" s="39">
        <v>0</v>
      </c>
      <c r="CA242" s="11">
        <v>0</v>
      </c>
      <c r="CB242" s="38">
        <f t="shared" si="972"/>
        <v>0</v>
      </c>
      <c r="CC242" s="39">
        <v>0</v>
      </c>
      <c r="CD242" s="11">
        <v>0</v>
      </c>
      <c r="CE242" s="38">
        <f t="shared" si="973"/>
        <v>0</v>
      </c>
      <c r="CF242" s="39">
        <v>0</v>
      </c>
      <c r="CG242" s="11">
        <v>0</v>
      </c>
      <c r="CH242" s="38">
        <f t="shared" si="974"/>
        <v>0</v>
      </c>
      <c r="CI242" s="39">
        <v>0</v>
      </c>
      <c r="CJ242" s="11">
        <v>0</v>
      </c>
      <c r="CK242" s="38">
        <f t="shared" si="975"/>
        <v>0</v>
      </c>
      <c r="CL242" s="39">
        <v>0</v>
      </c>
      <c r="CM242" s="11">
        <v>0</v>
      </c>
      <c r="CN242" s="38">
        <f t="shared" si="976"/>
        <v>0</v>
      </c>
      <c r="CO242" s="39">
        <v>0</v>
      </c>
      <c r="CP242" s="11">
        <v>0</v>
      </c>
      <c r="CQ242" s="38">
        <f t="shared" si="977"/>
        <v>0</v>
      </c>
      <c r="CR242" s="39">
        <v>0</v>
      </c>
      <c r="CS242" s="11">
        <v>0</v>
      </c>
      <c r="CT242" s="38">
        <f t="shared" si="978"/>
        <v>0</v>
      </c>
      <c r="CU242" s="39">
        <v>0</v>
      </c>
      <c r="CV242" s="11">
        <v>0</v>
      </c>
      <c r="CW242" s="38">
        <f t="shared" si="979"/>
        <v>0</v>
      </c>
      <c r="CX242" s="60">
        <v>1.05</v>
      </c>
      <c r="CY242" s="11">
        <v>3.089</v>
      </c>
      <c r="CZ242" s="38">
        <f t="shared" si="980"/>
        <v>2941.9047619047615</v>
      </c>
      <c r="DA242" s="39">
        <v>0</v>
      </c>
      <c r="DB242" s="11">
        <v>0</v>
      </c>
      <c r="DC242" s="38">
        <f t="shared" si="981"/>
        <v>0</v>
      </c>
      <c r="DD242" s="60">
        <v>1.0999999999999999E-2</v>
      </c>
      <c r="DE242" s="11">
        <v>3.0550000000000002</v>
      </c>
      <c r="DF242" s="38">
        <f t="shared" si="982"/>
        <v>277727.27272727276</v>
      </c>
      <c r="DG242" s="39">
        <v>0</v>
      </c>
      <c r="DH242" s="11">
        <v>0</v>
      </c>
      <c r="DI242" s="38">
        <f t="shared" si="983"/>
        <v>0</v>
      </c>
      <c r="DJ242" s="60">
        <v>18</v>
      </c>
      <c r="DK242" s="11">
        <v>603.52700000000004</v>
      </c>
      <c r="DL242" s="38">
        <f t="shared" si="984"/>
        <v>33529.277777777781</v>
      </c>
      <c r="DM242" s="39">
        <v>0</v>
      </c>
      <c r="DN242" s="11">
        <v>0</v>
      </c>
      <c r="DO242" s="38">
        <f t="shared" si="985"/>
        <v>0</v>
      </c>
      <c r="DP242" s="39">
        <v>0</v>
      </c>
      <c r="DQ242" s="11">
        <v>0</v>
      </c>
      <c r="DR242" s="38">
        <f t="shared" si="986"/>
        <v>0</v>
      </c>
      <c r="DS242" s="17">
        <f t="shared" si="988"/>
        <v>128.47003999999998</v>
      </c>
      <c r="DT242" s="14">
        <f t="shared" si="989"/>
        <v>3013.6</v>
      </c>
    </row>
    <row r="243" spans="1:124" x14ac:dyDescent="0.3">
      <c r="A243" s="48">
        <v>2022</v>
      </c>
      <c r="B243" s="49" t="s">
        <v>8</v>
      </c>
      <c r="C243" s="39">
        <v>0</v>
      </c>
      <c r="D243" s="11">
        <v>0</v>
      </c>
      <c r="E243" s="38">
        <f>IF(C243=0,0,D243/C243*1000)</f>
        <v>0</v>
      </c>
      <c r="F243" s="39">
        <v>0</v>
      </c>
      <c r="G243" s="11">
        <v>0</v>
      </c>
      <c r="H243" s="38">
        <f t="shared" si="948"/>
        <v>0</v>
      </c>
      <c r="I243" s="39">
        <v>0</v>
      </c>
      <c r="J243" s="11">
        <v>0</v>
      </c>
      <c r="K243" s="38">
        <f t="shared" si="949"/>
        <v>0</v>
      </c>
      <c r="L243" s="39">
        <v>0</v>
      </c>
      <c r="M243" s="11">
        <v>0</v>
      </c>
      <c r="N243" s="38">
        <f t="shared" si="950"/>
        <v>0</v>
      </c>
      <c r="O243" s="39">
        <v>0</v>
      </c>
      <c r="P243" s="11">
        <v>0</v>
      </c>
      <c r="Q243" s="38">
        <f t="shared" si="951"/>
        <v>0</v>
      </c>
      <c r="R243" s="39">
        <v>0</v>
      </c>
      <c r="S243" s="11">
        <v>0</v>
      </c>
      <c r="T243" s="38">
        <f t="shared" si="952"/>
        <v>0</v>
      </c>
      <c r="U243" s="60">
        <v>0.11</v>
      </c>
      <c r="V243" s="11">
        <v>0.88100000000000001</v>
      </c>
      <c r="W243" s="38">
        <f t="shared" si="953"/>
        <v>8009.0909090909099</v>
      </c>
      <c r="X243" s="39">
        <v>0</v>
      </c>
      <c r="Y243" s="11">
        <v>0</v>
      </c>
      <c r="Z243" s="38">
        <f t="shared" si="954"/>
        <v>0</v>
      </c>
      <c r="AA243" s="39">
        <v>0</v>
      </c>
      <c r="AB243" s="11">
        <v>0</v>
      </c>
      <c r="AC243" s="38">
        <f t="shared" si="955"/>
        <v>0</v>
      </c>
      <c r="AD243" s="39">
        <v>0</v>
      </c>
      <c r="AE243" s="11">
        <v>0</v>
      </c>
      <c r="AF243" s="38">
        <f t="shared" si="956"/>
        <v>0</v>
      </c>
      <c r="AG243" s="39">
        <v>0</v>
      </c>
      <c r="AH243" s="11">
        <v>0</v>
      </c>
      <c r="AI243" s="38">
        <f t="shared" si="957"/>
        <v>0</v>
      </c>
      <c r="AJ243" s="39">
        <v>0</v>
      </c>
      <c r="AK243" s="11">
        <v>0</v>
      </c>
      <c r="AL243" s="38">
        <f t="shared" si="958"/>
        <v>0</v>
      </c>
      <c r="AM243" s="60">
        <v>14.4</v>
      </c>
      <c r="AN243" s="11">
        <v>187.86199999999999</v>
      </c>
      <c r="AO243" s="38">
        <f t="shared" si="959"/>
        <v>13045.972222222223</v>
      </c>
      <c r="AP243" s="39">
        <v>0</v>
      </c>
      <c r="AQ243" s="11">
        <v>0</v>
      </c>
      <c r="AR243" s="38">
        <f t="shared" si="960"/>
        <v>0</v>
      </c>
      <c r="AS243" s="39">
        <v>0</v>
      </c>
      <c r="AT243" s="11">
        <v>0</v>
      </c>
      <c r="AU243" s="38">
        <f t="shared" si="961"/>
        <v>0</v>
      </c>
      <c r="AV243" s="39">
        <v>0</v>
      </c>
      <c r="AW243" s="11">
        <v>0</v>
      </c>
      <c r="AX243" s="38">
        <f t="shared" si="962"/>
        <v>0</v>
      </c>
      <c r="AY243" s="39">
        <v>0</v>
      </c>
      <c r="AZ243" s="11">
        <v>0</v>
      </c>
      <c r="BA243" s="38">
        <f t="shared" si="963"/>
        <v>0</v>
      </c>
      <c r="BB243" s="39">
        <v>0</v>
      </c>
      <c r="BC243" s="11">
        <v>0</v>
      </c>
      <c r="BD243" s="38">
        <f t="shared" si="964"/>
        <v>0</v>
      </c>
      <c r="BE243" s="39">
        <v>0</v>
      </c>
      <c r="BF243" s="11">
        <v>0</v>
      </c>
      <c r="BG243" s="38">
        <f t="shared" si="965"/>
        <v>0</v>
      </c>
      <c r="BH243" s="39">
        <v>0</v>
      </c>
      <c r="BI243" s="11">
        <v>0</v>
      </c>
      <c r="BJ243" s="38">
        <f t="shared" si="966"/>
        <v>0</v>
      </c>
      <c r="BK243" s="60">
        <v>23.722300000000001</v>
      </c>
      <c r="BL243" s="11">
        <v>650.03300000000002</v>
      </c>
      <c r="BM243" s="38">
        <f t="shared" si="967"/>
        <v>27401.769642909836</v>
      </c>
      <c r="BN243" s="39">
        <v>0</v>
      </c>
      <c r="BO243" s="11">
        <v>0</v>
      </c>
      <c r="BP243" s="38">
        <f t="shared" si="968"/>
        <v>0</v>
      </c>
      <c r="BQ243" s="39">
        <v>0</v>
      </c>
      <c r="BR243" s="11">
        <v>0</v>
      </c>
      <c r="BS243" s="38">
        <f t="shared" si="969"/>
        <v>0</v>
      </c>
      <c r="BT243" s="60">
        <v>16.632000000000001</v>
      </c>
      <c r="BU243" s="11">
        <v>309.43200000000002</v>
      </c>
      <c r="BV243" s="38">
        <f t="shared" si="970"/>
        <v>18604.617604617604</v>
      </c>
      <c r="BW243" s="39">
        <v>0</v>
      </c>
      <c r="BX243" s="11">
        <v>0</v>
      </c>
      <c r="BY243" s="38">
        <f t="shared" si="971"/>
        <v>0</v>
      </c>
      <c r="BZ243" s="39">
        <v>0</v>
      </c>
      <c r="CA243" s="11">
        <v>0</v>
      </c>
      <c r="CB243" s="38">
        <f t="shared" si="972"/>
        <v>0</v>
      </c>
      <c r="CC243" s="39">
        <v>0</v>
      </c>
      <c r="CD243" s="11">
        <v>0</v>
      </c>
      <c r="CE243" s="38">
        <f t="shared" si="973"/>
        <v>0</v>
      </c>
      <c r="CF243" s="39">
        <v>0</v>
      </c>
      <c r="CG243" s="11">
        <v>0</v>
      </c>
      <c r="CH243" s="38">
        <f t="shared" si="974"/>
        <v>0</v>
      </c>
      <c r="CI243" s="39">
        <v>0</v>
      </c>
      <c r="CJ243" s="11">
        <v>0</v>
      </c>
      <c r="CK243" s="38">
        <f t="shared" si="975"/>
        <v>0</v>
      </c>
      <c r="CL243" s="39">
        <v>0</v>
      </c>
      <c r="CM243" s="11">
        <v>0</v>
      </c>
      <c r="CN243" s="38">
        <f t="shared" si="976"/>
        <v>0</v>
      </c>
      <c r="CO243" s="39">
        <v>0</v>
      </c>
      <c r="CP243" s="11">
        <v>0</v>
      </c>
      <c r="CQ243" s="38">
        <f t="shared" si="977"/>
        <v>0</v>
      </c>
      <c r="CR243" s="39">
        <v>0</v>
      </c>
      <c r="CS243" s="11">
        <v>0</v>
      </c>
      <c r="CT243" s="38">
        <f t="shared" si="978"/>
        <v>0</v>
      </c>
      <c r="CU243" s="39">
        <v>0</v>
      </c>
      <c r="CV243" s="11">
        <v>0</v>
      </c>
      <c r="CW243" s="38">
        <f t="shared" si="979"/>
        <v>0</v>
      </c>
      <c r="CX243" s="39">
        <v>0</v>
      </c>
      <c r="CY243" s="11">
        <v>0</v>
      </c>
      <c r="CZ243" s="38">
        <f t="shared" si="980"/>
        <v>0</v>
      </c>
      <c r="DA243" s="60">
        <v>7.38</v>
      </c>
      <c r="DB243" s="11">
        <v>248.47499999999999</v>
      </c>
      <c r="DC243" s="38">
        <f t="shared" si="981"/>
        <v>33668.699186991871</v>
      </c>
      <c r="DD243" s="39">
        <v>0</v>
      </c>
      <c r="DE243" s="11">
        <v>0</v>
      </c>
      <c r="DF243" s="38">
        <f t="shared" si="982"/>
        <v>0</v>
      </c>
      <c r="DG243" s="39">
        <v>0</v>
      </c>
      <c r="DH243" s="11">
        <v>0</v>
      </c>
      <c r="DI243" s="38">
        <f t="shared" si="983"/>
        <v>0</v>
      </c>
      <c r="DJ243" s="60">
        <v>24</v>
      </c>
      <c r="DK243" s="11">
        <v>447.21899999999999</v>
      </c>
      <c r="DL243" s="38">
        <f t="shared" si="984"/>
        <v>18634.125</v>
      </c>
      <c r="DM243" s="39">
        <v>0</v>
      </c>
      <c r="DN243" s="11">
        <v>0</v>
      </c>
      <c r="DO243" s="38">
        <f t="shared" si="985"/>
        <v>0</v>
      </c>
      <c r="DP243" s="39">
        <v>0</v>
      </c>
      <c r="DQ243" s="11">
        <v>0</v>
      </c>
      <c r="DR243" s="38">
        <f t="shared" si="986"/>
        <v>0</v>
      </c>
      <c r="DS243" s="17">
        <f t="shared" si="988"/>
        <v>86.24430000000001</v>
      </c>
      <c r="DT243" s="14">
        <f t="shared" si="989"/>
        <v>1843.902</v>
      </c>
    </row>
    <row r="244" spans="1:124" x14ac:dyDescent="0.3">
      <c r="A244" s="48">
        <v>2022</v>
      </c>
      <c r="B244" s="38" t="s">
        <v>9</v>
      </c>
      <c r="C244" s="60">
        <v>3.0000000000000001E-3</v>
      </c>
      <c r="D244" s="11">
        <v>0.13700000000000001</v>
      </c>
      <c r="E244" s="38">
        <f t="shared" ref="E244:E251" si="990">IF(C244=0,0,D244/C244*1000)</f>
        <v>45666.666666666672</v>
      </c>
      <c r="F244" s="39">
        <v>0</v>
      </c>
      <c r="G244" s="11">
        <v>0</v>
      </c>
      <c r="H244" s="38">
        <f t="shared" si="948"/>
        <v>0</v>
      </c>
      <c r="I244" s="39">
        <v>0</v>
      </c>
      <c r="J244" s="11">
        <v>0</v>
      </c>
      <c r="K244" s="38">
        <f t="shared" si="949"/>
        <v>0</v>
      </c>
      <c r="L244" s="39">
        <v>0</v>
      </c>
      <c r="M244" s="11">
        <v>0</v>
      </c>
      <c r="N244" s="38">
        <f t="shared" si="950"/>
        <v>0</v>
      </c>
      <c r="O244" s="39">
        <v>0</v>
      </c>
      <c r="P244" s="11">
        <v>0</v>
      </c>
      <c r="Q244" s="38">
        <f t="shared" si="951"/>
        <v>0</v>
      </c>
      <c r="R244" s="39">
        <v>0</v>
      </c>
      <c r="S244" s="11">
        <v>0</v>
      </c>
      <c r="T244" s="38">
        <f t="shared" si="952"/>
        <v>0</v>
      </c>
      <c r="U244" s="60">
        <v>46.13</v>
      </c>
      <c r="V244" s="11">
        <v>788.71400000000006</v>
      </c>
      <c r="W244" s="38">
        <f t="shared" si="953"/>
        <v>17097.637112508128</v>
      </c>
      <c r="X244" s="39">
        <v>0</v>
      </c>
      <c r="Y244" s="11">
        <v>0</v>
      </c>
      <c r="Z244" s="38">
        <f t="shared" si="954"/>
        <v>0</v>
      </c>
      <c r="AA244" s="39">
        <v>0</v>
      </c>
      <c r="AB244" s="11">
        <v>0</v>
      </c>
      <c r="AC244" s="38">
        <f t="shared" si="955"/>
        <v>0</v>
      </c>
      <c r="AD244" s="39">
        <v>0</v>
      </c>
      <c r="AE244" s="11">
        <v>0</v>
      </c>
      <c r="AF244" s="38">
        <f t="shared" si="956"/>
        <v>0</v>
      </c>
      <c r="AG244" s="39">
        <v>0</v>
      </c>
      <c r="AH244" s="11">
        <v>0</v>
      </c>
      <c r="AI244" s="38">
        <f t="shared" si="957"/>
        <v>0</v>
      </c>
      <c r="AJ244" s="39">
        <v>0</v>
      </c>
      <c r="AK244" s="11">
        <v>0</v>
      </c>
      <c r="AL244" s="38">
        <f t="shared" si="958"/>
        <v>0</v>
      </c>
      <c r="AM244" s="39">
        <v>0</v>
      </c>
      <c r="AN244" s="11">
        <v>0</v>
      </c>
      <c r="AO244" s="38">
        <f t="shared" si="959"/>
        <v>0</v>
      </c>
      <c r="AP244" s="39">
        <v>0</v>
      </c>
      <c r="AQ244" s="11">
        <v>0</v>
      </c>
      <c r="AR244" s="38">
        <f t="shared" si="960"/>
        <v>0</v>
      </c>
      <c r="AS244" s="39">
        <v>0</v>
      </c>
      <c r="AT244" s="11">
        <v>0</v>
      </c>
      <c r="AU244" s="38">
        <f t="shared" si="961"/>
        <v>0</v>
      </c>
      <c r="AV244" s="39">
        <v>0</v>
      </c>
      <c r="AW244" s="11">
        <v>0</v>
      </c>
      <c r="AX244" s="38">
        <f t="shared" si="962"/>
        <v>0</v>
      </c>
      <c r="AY244" s="39">
        <v>0</v>
      </c>
      <c r="AZ244" s="11">
        <v>0</v>
      </c>
      <c r="BA244" s="38">
        <f t="shared" si="963"/>
        <v>0</v>
      </c>
      <c r="BB244" s="39">
        <v>0</v>
      </c>
      <c r="BC244" s="11">
        <v>0</v>
      </c>
      <c r="BD244" s="38">
        <f t="shared" si="964"/>
        <v>0</v>
      </c>
      <c r="BE244" s="39">
        <v>0</v>
      </c>
      <c r="BF244" s="11">
        <v>0</v>
      </c>
      <c r="BG244" s="38">
        <f t="shared" si="965"/>
        <v>0</v>
      </c>
      <c r="BH244" s="39">
        <v>0</v>
      </c>
      <c r="BI244" s="11">
        <v>0</v>
      </c>
      <c r="BJ244" s="38">
        <f t="shared" si="966"/>
        <v>0</v>
      </c>
      <c r="BK244" s="60">
        <v>28.642400000000002</v>
      </c>
      <c r="BL244" s="11">
        <v>801.90099999999995</v>
      </c>
      <c r="BM244" s="38">
        <f t="shared" si="967"/>
        <v>27996.990475658462</v>
      </c>
      <c r="BN244" s="39">
        <v>0</v>
      </c>
      <c r="BO244" s="11">
        <v>0</v>
      </c>
      <c r="BP244" s="38">
        <f t="shared" si="968"/>
        <v>0</v>
      </c>
      <c r="BQ244" s="39">
        <v>0</v>
      </c>
      <c r="BR244" s="11">
        <v>0</v>
      </c>
      <c r="BS244" s="38">
        <f t="shared" si="969"/>
        <v>0</v>
      </c>
      <c r="BT244" s="60">
        <v>16.012</v>
      </c>
      <c r="BU244" s="11">
        <v>368.94600000000003</v>
      </c>
      <c r="BV244" s="38">
        <f t="shared" si="970"/>
        <v>23041.843617287035</v>
      </c>
      <c r="BW244" s="39">
        <v>0</v>
      </c>
      <c r="BX244" s="11">
        <v>0</v>
      </c>
      <c r="BY244" s="38">
        <f t="shared" si="971"/>
        <v>0</v>
      </c>
      <c r="BZ244" s="39">
        <v>0</v>
      </c>
      <c r="CA244" s="11">
        <v>0</v>
      </c>
      <c r="CB244" s="38">
        <f t="shared" si="972"/>
        <v>0</v>
      </c>
      <c r="CC244" s="39">
        <v>0</v>
      </c>
      <c r="CD244" s="11">
        <v>0</v>
      </c>
      <c r="CE244" s="38">
        <f t="shared" si="973"/>
        <v>0</v>
      </c>
      <c r="CF244" s="39">
        <v>0</v>
      </c>
      <c r="CG244" s="11">
        <v>0</v>
      </c>
      <c r="CH244" s="38">
        <f t="shared" si="974"/>
        <v>0</v>
      </c>
      <c r="CI244" s="39">
        <v>0</v>
      </c>
      <c r="CJ244" s="11">
        <v>0</v>
      </c>
      <c r="CK244" s="38">
        <f t="shared" si="975"/>
        <v>0</v>
      </c>
      <c r="CL244" s="39">
        <v>0</v>
      </c>
      <c r="CM244" s="11">
        <v>0</v>
      </c>
      <c r="CN244" s="38">
        <f t="shared" si="976"/>
        <v>0</v>
      </c>
      <c r="CO244" s="39">
        <v>0</v>
      </c>
      <c r="CP244" s="11">
        <v>0</v>
      </c>
      <c r="CQ244" s="38">
        <f t="shared" si="977"/>
        <v>0</v>
      </c>
      <c r="CR244" s="39">
        <v>0</v>
      </c>
      <c r="CS244" s="11">
        <v>0</v>
      </c>
      <c r="CT244" s="38">
        <f t="shared" si="978"/>
        <v>0</v>
      </c>
      <c r="CU244" s="39">
        <v>0</v>
      </c>
      <c r="CV244" s="11">
        <v>0</v>
      </c>
      <c r="CW244" s="38">
        <f t="shared" si="979"/>
        <v>0</v>
      </c>
      <c r="CX244" s="39">
        <v>0</v>
      </c>
      <c r="CY244" s="11">
        <v>0</v>
      </c>
      <c r="CZ244" s="38">
        <f t="shared" si="980"/>
        <v>0</v>
      </c>
      <c r="DA244" s="60">
        <v>5.1059999999999999</v>
      </c>
      <c r="DB244" s="11">
        <v>172.815</v>
      </c>
      <c r="DC244" s="38">
        <f t="shared" si="981"/>
        <v>33845.475910693305</v>
      </c>
      <c r="DD244" s="39">
        <v>0</v>
      </c>
      <c r="DE244" s="11">
        <v>0</v>
      </c>
      <c r="DF244" s="38">
        <f t="shared" si="982"/>
        <v>0</v>
      </c>
      <c r="DG244" s="39">
        <v>0</v>
      </c>
      <c r="DH244" s="11">
        <v>0</v>
      </c>
      <c r="DI244" s="38">
        <f t="shared" si="983"/>
        <v>0</v>
      </c>
      <c r="DJ244" s="60">
        <v>91.030210000000011</v>
      </c>
      <c r="DK244" s="11">
        <v>1698.5709999999999</v>
      </c>
      <c r="DL244" s="38">
        <f t="shared" si="984"/>
        <v>18659.420866984703</v>
      </c>
      <c r="DM244" s="39">
        <v>0</v>
      </c>
      <c r="DN244" s="11">
        <v>0</v>
      </c>
      <c r="DO244" s="38">
        <f t="shared" si="985"/>
        <v>0</v>
      </c>
      <c r="DP244" s="39">
        <v>0</v>
      </c>
      <c r="DQ244" s="11">
        <v>0</v>
      </c>
      <c r="DR244" s="38">
        <f t="shared" si="986"/>
        <v>0</v>
      </c>
      <c r="DS244" s="17">
        <f t="shared" si="988"/>
        <v>186.92361</v>
      </c>
      <c r="DT244" s="14">
        <f t="shared" si="989"/>
        <v>3831.0839999999998</v>
      </c>
    </row>
    <row r="245" spans="1:124" x14ac:dyDescent="0.3">
      <c r="A245" s="48">
        <v>2022</v>
      </c>
      <c r="B245" s="49" t="s">
        <v>10</v>
      </c>
      <c r="C245" s="39">
        <v>0</v>
      </c>
      <c r="D245" s="11">
        <v>0</v>
      </c>
      <c r="E245" s="38">
        <f t="shared" si="990"/>
        <v>0</v>
      </c>
      <c r="F245" s="39">
        <v>0</v>
      </c>
      <c r="G245" s="11">
        <v>0</v>
      </c>
      <c r="H245" s="38">
        <f t="shared" si="948"/>
        <v>0</v>
      </c>
      <c r="I245" s="39">
        <v>0</v>
      </c>
      <c r="J245" s="11">
        <v>0</v>
      </c>
      <c r="K245" s="38">
        <f t="shared" si="949"/>
        <v>0</v>
      </c>
      <c r="L245" s="39">
        <v>0</v>
      </c>
      <c r="M245" s="11">
        <v>0</v>
      </c>
      <c r="N245" s="38">
        <f t="shared" si="950"/>
        <v>0</v>
      </c>
      <c r="O245" s="60">
        <v>3.0000000000000001E-3</v>
      </c>
      <c r="P245" s="11">
        <v>1.9E-2</v>
      </c>
      <c r="Q245" s="38">
        <f t="shared" si="951"/>
        <v>6333.333333333333</v>
      </c>
      <c r="R245" s="39">
        <v>0</v>
      </c>
      <c r="S245" s="11">
        <v>0</v>
      </c>
      <c r="T245" s="38">
        <f t="shared" si="952"/>
        <v>0</v>
      </c>
      <c r="U245" s="39">
        <v>0</v>
      </c>
      <c r="V245" s="11">
        <v>0</v>
      </c>
      <c r="W245" s="38">
        <f t="shared" si="953"/>
        <v>0</v>
      </c>
      <c r="X245" s="39">
        <v>0</v>
      </c>
      <c r="Y245" s="11">
        <v>0</v>
      </c>
      <c r="Z245" s="38">
        <f t="shared" si="954"/>
        <v>0</v>
      </c>
      <c r="AA245" s="39">
        <v>0</v>
      </c>
      <c r="AB245" s="11">
        <v>0</v>
      </c>
      <c r="AC245" s="38">
        <f t="shared" si="955"/>
        <v>0</v>
      </c>
      <c r="AD245" s="39">
        <v>0</v>
      </c>
      <c r="AE245" s="11">
        <v>0</v>
      </c>
      <c r="AF245" s="38">
        <f t="shared" si="956"/>
        <v>0</v>
      </c>
      <c r="AG245" s="39">
        <v>0</v>
      </c>
      <c r="AH245" s="11">
        <v>0</v>
      </c>
      <c r="AI245" s="38">
        <f t="shared" si="957"/>
        <v>0</v>
      </c>
      <c r="AJ245" s="39">
        <v>0</v>
      </c>
      <c r="AK245" s="11">
        <v>0</v>
      </c>
      <c r="AL245" s="38">
        <f t="shared" si="958"/>
        <v>0</v>
      </c>
      <c r="AM245" s="39">
        <v>0</v>
      </c>
      <c r="AN245" s="11">
        <v>0</v>
      </c>
      <c r="AO245" s="38">
        <f t="shared" si="959"/>
        <v>0</v>
      </c>
      <c r="AP245" s="39">
        <v>0</v>
      </c>
      <c r="AQ245" s="11">
        <v>0</v>
      </c>
      <c r="AR245" s="38">
        <f t="shared" si="960"/>
        <v>0</v>
      </c>
      <c r="AS245" s="60">
        <v>6.8550000000000004</v>
      </c>
      <c r="AT245" s="11">
        <v>154.77500000000001</v>
      </c>
      <c r="AU245" s="38">
        <f t="shared" si="961"/>
        <v>22578.409919766593</v>
      </c>
      <c r="AV245" s="39">
        <v>0</v>
      </c>
      <c r="AW245" s="11">
        <v>0</v>
      </c>
      <c r="AX245" s="38">
        <f t="shared" si="962"/>
        <v>0</v>
      </c>
      <c r="AY245" s="39">
        <v>0</v>
      </c>
      <c r="AZ245" s="11">
        <v>0</v>
      </c>
      <c r="BA245" s="38">
        <f t="shared" si="963"/>
        <v>0</v>
      </c>
      <c r="BB245" s="60">
        <v>3.5699999999999998E-3</v>
      </c>
      <c r="BC245" s="11">
        <v>0.56200000000000006</v>
      </c>
      <c r="BD245" s="38">
        <f t="shared" si="964"/>
        <v>157422.96918767507</v>
      </c>
      <c r="BE245" s="39">
        <v>0</v>
      </c>
      <c r="BF245" s="11">
        <v>0</v>
      </c>
      <c r="BG245" s="38">
        <f t="shared" si="965"/>
        <v>0</v>
      </c>
      <c r="BH245" s="39">
        <v>0</v>
      </c>
      <c r="BI245" s="11">
        <v>0</v>
      </c>
      <c r="BJ245" s="38">
        <f t="shared" si="966"/>
        <v>0</v>
      </c>
      <c r="BK245" s="60">
        <v>4.07</v>
      </c>
      <c r="BL245" s="11">
        <v>147.76</v>
      </c>
      <c r="BM245" s="38">
        <f t="shared" si="967"/>
        <v>36304.668304668296</v>
      </c>
      <c r="BN245" s="39">
        <v>0</v>
      </c>
      <c r="BO245" s="11">
        <v>0</v>
      </c>
      <c r="BP245" s="38">
        <f t="shared" si="968"/>
        <v>0</v>
      </c>
      <c r="BQ245" s="39">
        <v>0</v>
      </c>
      <c r="BR245" s="11">
        <v>0</v>
      </c>
      <c r="BS245" s="38">
        <f t="shared" si="969"/>
        <v>0</v>
      </c>
      <c r="BT245" s="60">
        <v>16.79</v>
      </c>
      <c r="BU245" s="11">
        <v>365.95600000000002</v>
      </c>
      <c r="BV245" s="38">
        <f t="shared" si="970"/>
        <v>21796.069088743301</v>
      </c>
      <c r="BW245" s="39">
        <v>0</v>
      </c>
      <c r="BX245" s="11">
        <v>0</v>
      </c>
      <c r="BY245" s="38">
        <f t="shared" si="971"/>
        <v>0</v>
      </c>
      <c r="BZ245" s="39">
        <v>0</v>
      </c>
      <c r="CA245" s="11">
        <v>0</v>
      </c>
      <c r="CB245" s="38">
        <f t="shared" si="972"/>
        <v>0</v>
      </c>
      <c r="CC245" s="39">
        <v>0</v>
      </c>
      <c r="CD245" s="11">
        <v>0</v>
      </c>
      <c r="CE245" s="38">
        <f t="shared" si="973"/>
        <v>0</v>
      </c>
      <c r="CF245" s="39">
        <v>0</v>
      </c>
      <c r="CG245" s="11">
        <v>0</v>
      </c>
      <c r="CH245" s="38">
        <f t="shared" si="974"/>
        <v>0</v>
      </c>
      <c r="CI245" s="39">
        <v>0</v>
      </c>
      <c r="CJ245" s="11">
        <v>0</v>
      </c>
      <c r="CK245" s="38">
        <f t="shared" si="975"/>
        <v>0</v>
      </c>
      <c r="CL245" s="39">
        <v>0</v>
      </c>
      <c r="CM245" s="11">
        <v>0</v>
      </c>
      <c r="CN245" s="38">
        <f t="shared" si="976"/>
        <v>0</v>
      </c>
      <c r="CO245" s="39">
        <v>0</v>
      </c>
      <c r="CP245" s="11">
        <v>0</v>
      </c>
      <c r="CQ245" s="38">
        <f t="shared" si="977"/>
        <v>0</v>
      </c>
      <c r="CR245" s="39">
        <v>0</v>
      </c>
      <c r="CS245" s="11">
        <v>0</v>
      </c>
      <c r="CT245" s="38">
        <f t="shared" si="978"/>
        <v>0</v>
      </c>
      <c r="CU245" s="39">
        <v>0</v>
      </c>
      <c r="CV245" s="11">
        <v>0</v>
      </c>
      <c r="CW245" s="38">
        <f t="shared" si="979"/>
        <v>0</v>
      </c>
      <c r="CX245" s="60">
        <v>0.114</v>
      </c>
      <c r="CY245" s="11">
        <v>0.51400000000000001</v>
      </c>
      <c r="CZ245" s="38">
        <f t="shared" ref="CZ245:CZ246" si="991">IF(CX245=0,0,CY245/CX245*1000)</f>
        <v>4508.771929824562</v>
      </c>
      <c r="DA245" s="60">
        <v>2.512</v>
      </c>
      <c r="DB245" s="11">
        <v>63.908999999999999</v>
      </c>
      <c r="DC245" s="38">
        <f t="shared" ref="DC245:DC246" si="992">IF(DA245=0,0,DB245/DA245*1000)</f>
        <v>25441.480891719744</v>
      </c>
      <c r="DD245" s="39">
        <v>0</v>
      </c>
      <c r="DE245" s="11">
        <v>0</v>
      </c>
      <c r="DF245" s="38">
        <f t="shared" si="982"/>
        <v>0</v>
      </c>
      <c r="DG245" s="39">
        <v>0</v>
      </c>
      <c r="DH245" s="11">
        <v>0</v>
      </c>
      <c r="DI245" s="38">
        <f t="shared" si="983"/>
        <v>0</v>
      </c>
      <c r="DJ245" s="60">
        <v>14.62</v>
      </c>
      <c r="DK245" s="11">
        <v>311.27600000000001</v>
      </c>
      <c r="DL245" s="38">
        <f t="shared" si="984"/>
        <v>21291.108071135433</v>
      </c>
      <c r="DM245" s="39">
        <v>0</v>
      </c>
      <c r="DN245" s="11">
        <v>0</v>
      </c>
      <c r="DO245" s="38">
        <f t="shared" si="985"/>
        <v>0</v>
      </c>
      <c r="DP245" s="60">
        <v>0.8</v>
      </c>
      <c r="DQ245" s="11">
        <v>5.1619999999999999</v>
      </c>
      <c r="DR245" s="38">
        <f t="shared" si="986"/>
        <v>6452.5</v>
      </c>
      <c r="DS245" s="17">
        <f t="shared" si="988"/>
        <v>45.767569999999999</v>
      </c>
      <c r="DT245" s="14">
        <f t="shared" si="989"/>
        <v>1049.933</v>
      </c>
    </row>
    <row r="246" spans="1:124" x14ac:dyDescent="0.3">
      <c r="A246" s="48">
        <v>2022</v>
      </c>
      <c r="B246" s="49" t="s">
        <v>11</v>
      </c>
      <c r="C246" s="39">
        <v>0</v>
      </c>
      <c r="D246" s="11">
        <v>0</v>
      </c>
      <c r="E246" s="38">
        <f t="shared" si="990"/>
        <v>0</v>
      </c>
      <c r="F246" s="39">
        <v>0</v>
      </c>
      <c r="G246" s="11">
        <v>0</v>
      </c>
      <c r="H246" s="38">
        <f t="shared" si="948"/>
        <v>0</v>
      </c>
      <c r="I246" s="39">
        <v>0</v>
      </c>
      <c r="J246" s="11">
        <v>0</v>
      </c>
      <c r="K246" s="38">
        <f t="shared" si="949"/>
        <v>0</v>
      </c>
      <c r="L246" s="60">
        <v>0.5</v>
      </c>
      <c r="M246" s="11">
        <v>5.6269999999999998</v>
      </c>
      <c r="N246" s="38">
        <f t="shared" si="950"/>
        <v>11254</v>
      </c>
      <c r="O246" s="39">
        <v>0</v>
      </c>
      <c r="P246" s="11">
        <v>0</v>
      </c>
      <c r="Q246" s="38">
        <f t="shared" si="951"/>
        <v>0</v>
      </c>
      <c r="R246" s="39">
        <v>0</v>
      </c>
      <c r="S246" s="11">
        <v>0</v>
      </c>
      <c r="T246" s="38">
        <f t="shared" si="952"/>
        <v>0</v>
      </c>
      <c r="U246" s="60">
        <v>26.31</v>
      </c>
      <c r="V246" s="11">
        <v>394.40800000000002</v>
      </c>
      <c r="W246" s="38">
        <f t="shared" si="953"/>
        <v>14990.801976434817</v>
      </c>
      <c r="X246" s="39">
        <v>0</v>
      </c>
      <c r="Y246" s="11">
        <v>0</v>
      </c>
      <c r="Z246" s="38">
        <f t="shared" si="954"/>
        <v>0</v>
      </c>
      <c r="AA246" s="39">
        <v>0</v>
      </c>
      <c r="AB246" s="11">
        <v>0</v>
      </c>
      <c r="AC246" s="38">
        <f t="shared" si="955"/>
        <v>0</v>
      </c>
      <c r="AD246" s="39">
        <v>0</v>
      </c>
      <c r="AE246" s="11">
        <v>0</v>
      </c>
      <c r="AF246" s="38">
        <f t="shared" si="956"/>
        <v>0</v>
      </c>
      <c r="AG246" s="39">
        <v>0</v>
      </c>
      <c r="AH246" s="11">
        <v>0</v>
      </c>
      <c r="AI246" s="38">
        <f t="shared" si="957"/>
        <v>0</v>
      </c>
      <c r="AJ246" s="39">
        <v>0</v>
      </c>
      <c r="AK246" s="11">
        <v>0</v>
      </c>
      <c r="AL246" s="38">
        <f t="shared" si="958"/>
        <v>0</v>
      </c>
      <c r="AM246" s="60">
        <v>14.4</v>
      </c>
      <c r="AN246" s="11">
        <v>216.649</v>
      </c>
      <c r="AO246" s="38">
        <f t="shared" si="959"/>
        <v>15045.069444444443</v>
      </c>
      <c r="AP246" s="39">
        <v>0</v>
      </c>
      <c r="AQ246" s="11">
        <v>0</v>
      </c>
      <c r="AR246" s="38">
        <f t="shared" si="960"/>
        <v>0</v>
      </c>
      <c r="AS246" s="39">
        <v>0</v>
      </c>
      <c r="AT246" s="11">
        <v>0</v>
      </c>
      <c r="AU246" s="38">
        <f t="shared" si="961"/>
        <v>0</v>
      </c>
      <c r="AV246" s="39">
        <v>0</v>
      </c>
      <c r="AW246" s="11">
        <v>0</v>
      </c>
      <c r="AX246" s="38">
        <f t="shared" si="962"/>
        <v>0</v>
      </c>
      <c r="AY246" s="39">
        <v>0</v>
      </c>
      <c r="AZ246" s="11">
        <v>0</v>
      </c>
      <c r="BA246" s="38">
        <f t="shared" si="963"/>
        <v>0</v>
      </c>
      <c r="BB246" s="39">
        <v>0</v>
      </c>
      <c r="BC246" s="11">
        <v>0</v>
      </c>
      <c r="BD246" s="38">
        <f t="shared" si="964"/>
        <v>0</v>
      </c>
      <c r="BE246" s="39">
        <v>0</v>
      </c>
      <c r="BF246" s="11">
        <v>0</v>
      </c>
      <c r="BG246" s="38">
        <f t="shared" si="965"/>
        <v>0</v>
      </c>
      <c r="BH246" s="39">
        <v>0</v>
      </c>
      <c r="BI246" s="11">
        <v>0</v>
      </c>
      <c r="BJ246" s="38">
        <f t="shared" si="966"/>
        <v>0</v>
      </c>
      <c r="BK246" s="60">
        <v>46.6</v>
      </c>
      <c r="BL246" s="11">
        <v>1295.2249999999999</v>
      </c>
      <c r="BM246" s="38">
        <f t="shared" si="967"/>
        <v>27794.527896995707</v>
      </c>
      <c r="BN246" s="39">
        <v>0</v>
      </c>
      <c r="BO246" s="11">
        <v>0</v>
      </c>
      <c r="BP246" s="38">
        <f t="shared" si="968"/>
        <v>0</v>
      </c>
      <c r="BQ246" s="39">
        <v>0</v>
      </c>
      <c r="BR246" s="11">
        <v>0</v>
      </c>
      <c r="BS246" s="38">
        <f t="shared" si="969"/>
        <v>0</v>
      </c>
      <c r="BT246" s="39">
        <v>0</v>
      </c>
      <c r="BU246" s="11">
        <v>0</v>
      </c>
      <c r="BV246" s="38">
        <f t="shared" si="970"/>
        <v>0</v>
      </c>
      <c r="BW246" s="39">
        <v>0</v>
      </c>
      <c r="BX246" s="11">
        <v>0</v>
      </c>
      <c r="BY246" s="38">
        <f t="shared" si="971"/>
        <v>0</v>
      </c>
      <c r="BZ246" s="39">
        <v>0</v>
      </c>
      <c r="CA246" s="11">
        <v>0</v>
      </c>
      <c r="CB246" s="38">
        <f t="shared" si="972"/>
        <v>0</v>
      </c>
      <c r="CC246" s="39">
        <v>0</v>
      </c>
      <c r="CD246" s="11">
        <v>0</v>
      </c>
      <c r="CE246" s="38">
        <f t="shared" si="973"/>
        <v>0</v>
      </c>
      <c r="CF246" s="39">
        <v>0</v>
      </c>
      <c r="CG246" s="11">
        <v>0</v>
      </c>
      <c r="CH246" s="38">
        <f t="shared" si="974"/>
        <v>0</v>
      </c>
      <c r="CI246" s="39">
        <v>0</v>
      </c>
      <c r="CJ246" s="11">
        <v>0</v>
      </c>
      <c r="CK246" s="38">
        <f t="shared" si="975"/>
        <v>0</v>
      </c>
      <c r="CL246" s="39">
        <v>0</v>
      </c>
      <c r="CM246" s="11">
        <v>0</v>
      </c>
      <c r="CN246" s="38">
        <f t="shared" si="976"/>
        <v>0</v>
      </c>
      <c r="CO246" s="39">
        <v>0</v>
      </c>
      <c r="CP246" s="11">
        <v>0</v>
      </c>
      <c r="CQ246" s="38">
        <f t="shared" si="977"/>
        <v>0</v>
      </c>
      <c r="CR246" s="39">
        <v>0</v>
      </c>
      <c r="CS246" s="11">
        <v>0</v>
      </c>
      <c r="CT246" s="38">
        <f t="shared" si="978"/>
        <v>0</v>
      </c>
      <c r="CU246" s="39">
        <v>0</v>
      </c>
      <c r="CV246" s="11">
        <v>0</v>
      </c>
      <c r="CW246" s="38">
        <f t="shared" si="979"/>
        <v>0</v>
      </c>
      <c r="CX246" s="39">
        <v>0</v>
      </c>
      <c r="CY246" s="11">
        <v>0</v>
      </c>
      <c r="CZ246" s="38">
        <f t="shared" si="991"/>
        <v>0</v>
      </c>
      <c r="DA246" s="39">
        <v>0</v>
      </c>
      <c r="DB246" s="11">
        <v>0</v>
      </c>
      <c r="DC246" s="38">
        <f t="shared" si="992"/>
        <v>0</v>
      </c>
      <c r="DD246" s="39">
        <v>0</v>
      </c>
      <c r="DE246" s="11">
        <v>0</v>
      </c>
      <c r="DF246" s="38">
        <f t="shared" si="982"/>
        <v>0</v>
      </c>
      <c r="DG246" s="39">
        <v>0</v>
      </c>
      <c r="DH246" s="11">
        <v>0</v>
      </c>
      <c r="DI246" s="38">
        <f t="shared" si="983"/>
        <v>0</v>
      </c>
      <c r="DJ246" s="60">
        <v>44</v>
      </c>
      <c r="DK246" s="11">
        <v>1127.866</v>
      </c>
      <c r="DL246" s="38">
        <f t="shared" si="984"/>
        <v>25633.318181818184</v>
      </c>
      <c r="DM246" s="39">
        <v>0</v>
      </c>
      <c r="DN246" s="11">
        <v>0</v>
      </c>
      <c r="DO246" s="38">
        <f t="shared" si="985"/>
        <v>0</v>
      </c>
      <c r="DP246" s="39">
        <v>0</v>
      </c>
      <c r="DQ246" s="11">
        <v>0</v>
      </c>
      <c r="DR246" s="38">
        <f t="shared" si="986"/>
        <v>0</v>
      </c>
      <c r="DS246" s="17">
        <f t="shared" si="988"/>
        <v>131.81</v>
      </c>
      <c r="DT246" s="14">
        <f t="shared" si="989"/>
        <v>3039.7749999999996</v>
      </c>
    </row>
    <row r="247" spans="1:124" x14ac:dyDescent="0.3">
      <c r="A247" s="48">
        <v>2022</v>
      </c>
      <c r="B247" s="49" t="s">
        <v>12</v>
      </c>
      <c r="C247" s="39">
        <v>0</v>
      </c>
      <c r="D247" s="11">
        <v>0</v>
      </c>
      <c r="E247" s="38">
        <f t="shared" si="990"/>
        <v>0</v>
      </c>
      <c r="F247" s="39">
        <v>0</v>
      </c>
      <c r="G247" s="11">
        <v>0</v>
      </c>
      <c r="H247" s="38">
        <f t="shared" si="948"/>
        <v>0</v>
      </c>
      <c r="I247" s="39">
        <v>0</v>
      </c>
      <c r="J247" s="11">
        <v>0</v>
      </c>
      <c r="K247" s="38">
        <f t="shared" si="949"/>
        <v>0</v>
      </c>
      <c r="L247" s="60">
        <v>0.88400000000000001</v>
      </c>
      <c r="M247" s="11">
        <v>10.135</v>
      </c>
      <c r="N247" s="38">
        <f t="shared" si="950"/>
        <v>11464.932126696833</v>
      </c>
      <c r="O247" s="39">
        <v>0</v>
      </c>
      <c r="P247" s="11">
        <v>0</v>
      </c>
      <c r="Q247" s="38">
        <f t="shared" si="951"/>
        <v>0</v>
      </c>
      <c r="R247" s="39">
        <v>0</v>
      </c>
      <c r="S247" s="11">
        <v>0</v>
      </c>
      <c r="T247" s="38">
        <f t="shared" si="952"/>
        <v>0</v>
      </c>
      <c r="U247" s="60">
        <v>14.46</v>
      </c>
      <c r="V247" s="11">
        <v>284.87400000000002</v>
      </c>
      <c r="W247" s="38">
        <f t="shared" si="953"/>
        <v>19700.82987551867</v>
      </c>
      <c r="X247" s="39">
        <v>0</v>
      </c>
      <c r="Y247" s="11">
        <v>0</v>
      </c>
      <c r="Z247" s="38">
        <f t="shared" si="954"/>
        <v>0</v>
      </c>
      <c r="AA247" s="39">
        <v>0</v>
      </c>
      <c r="AB247" s="11">
        <v>0</v>
      </c>
      <c r="AC247" s="38">
        <f t="shared" si="955"/>
        <v>0</v>
      </c>
      <c r="AD247" s="39">
        <v>0</v>
      </c>
      <c r="AE247" s="11">
        <v>0</v>
      </c>
      <c r="AF247" s="38">
        <f t="shared" si="956"/>
        <v>0</v>
      </c>
      <c r="AG247" s="39">
        <v>0</v>
      </c>
      <c r="AH247" s="11">
        <v>0</v>
      </c>
      <c r="AI247" s="38">
        <f t="shared" si="957"/>
        <v>0</v>
      </c>
      <c r="AJ247" s="39">
        <v>0</v>
      </c>
      <c r="AK247" s="11">
        <v>0</v>
      </c>
      <c r="AL247" s="38">
        <f t="shared" si="958"/>
        <v>0</v>
      </c>
      <c r="AM247" s="39">
        <v>0</v>
      </c>
      <c r="AN247" s="11">
        <v>0</v>
      </c>
      <c r="AO247" s="38">
        <f t="shared" si="959"/>
        <v>0</v>
      </c>
      <c r="AP247" s="39">
        <v>0</v>
      </c>
      <c r="AQ247" s="11">
        <v>0</v>
      </c>
      <c r="AR247" s="38">
        <f t="shared" si="960"/>
        <v>0</v>
      </c>
      <c r="AS247" s="39">
        <v>0</v>
      </c>
      <c r="AT247" s="11">
        <v>0</v>
      </c>
      <c r="AU247" s="38">
        <f t="shared" si="961"/>
        <v>0</v>
      </c>
      <c r="AV247" s="39">
        <v>0</v>
      </c>
      <c r="AW247" s="11">
        <v>0</v>
      </c>
      <c r="AX247" s="38">
        <f t="shared" si="962"/>
        <v>0</v>
      </c>
      <c r="AY247" s="39">
        <v>0</v>
      </c>
      <c r="AZ247" s="11">
        <v>0</v>
      </c>
      <c r="BA247" s="38">
        <f t="shared" si="963"/>
        <v>0</v>
      </c>
      <c r="BB247" s="39">
        <v>0</v>
      </c>
      <c r="BC247" s="11">
        <v>0</v>
      </c>
      <c r="BD247" s="38">
        <f t="shared" si="964"/>
        <v>0</v>
      </c>
      <c r="BE247" s="39">
        <v>0</v>
      </c>
      <c r="BF247" s="11">
        <v>0</v>
      </c>
      <c r="BG247" s="38">
        <f t="shared" si="965"/>
        <v>0</v>
      </c>
      <c r="BH247" s="39">
        <v>0</v>
      </c>
      <c r="BI247" s="11">
        <v>0</v>
      </c>
      <c r="BJ247" s="38">
        <f t="shared" si="966"/>
        <v>0</v>
      </c>
      <c r="BK247" s="60">
        <v>13.97</v>
      </c>
      <c r="BL247" s="11">
        <v>418.548</v>
      </c>
      <c r="BM247" s="38">
        <f t="shared" si="967"/>
        <v>29960.486757337152</v>
      </c>
      <c r="BN247" s="39">
        <v>0</v>
      </c>
      <c r="BO247" s="11">
        <v>0</v>
      </c>
      <c r="BP247" s="38">
        <f t="shared" si="968"/>
        <v>0</v>
      </c>
      <c r="BQ247" s="39">
        <v>0</v>
      </c>
      <c r="BR247" s="11">
        <v>0</v>
      </c>
      <c r="BS247" s="38">
        <f t="shared" si="969"/>
        <v>0</v>
      </c>
      <c r="BT247" s="39">
        <v>0</v>
      </c>
      <c r="BU247" s="11">
        <v>0</v>
      </c>
      <c r="BV247" s="38">
        <f t="shared" si="970"/>
        <v>0</v>
      </c>
      <c r="BW247" s="39">
        <v>0</v>
      </c>
      <c r="BX247" s="11">
        <v>0</v>
      </c>
      <c r="BY247" s="38">
        <f t="shared" si="971"/>
        <v>0</v>
      </c>
      <c r="BZ247" s="39">
        <v>0</v>
      </c>
      <c r="CA247" s="11">
        <v>0</v>
      </c>
      <c r="CB247" s="38">
        <f t="shared" si="972"/>
        <v>0</v>
      </c>
      <c r="CC247" s="39">
        <v>0</v>
      </c>
      <c r="CD247" s="11">
        <v>0</v>
      </c>
      <c r="CE247" s="38">
        <f t="shared" si="973"/>
        <v>0</v>
      </c>
      <c r="CF247" s="39">
        <v>0</v>
      </c>
      <c r="CG247" s="11">
        <v>0</v>
      </c>
      <c r="CH247" s="38">
        <f t="shared" si="974"/>
        <v>0</v>
      </c>
      <c r="CI247" s="39">
        <v>0</v>
      </c>
      <c r="CJ247" s="11">
        <v>0</v>
      </c>
      <c r="CK247" s="38">
        <f t="shared" si="975"/>
        <v>0</v>
      </c>
      <c r="CL247" s="39">
        <v>0</v>
      </c>
      <c r="CM247" s="11">
        <v>0</v>
      </c>
      <c r="CN247" s="38">
        <f t="shared" si="976"/>
        <v>0</v>
      </c>
      <c r="CO247" s="39">
        <v>0</v>
      </c>
      <c r="CP247" s="11">
        <v>0</v>
      </c>
      <c r="CQ247" s="38">
        <f t="shared" si="977"/>
        <v>0</v>
      </c>
      <c r="CR247" s="39">
        <v>0</v>
      </c>
      <c r="CS247" s="11">
        <v>0</v>
      </c>
      <c r="CT247" s="38">
        <f t="shared" si="978"/>
        <v>0</v>
      </c>
      <c r="CU247" s="39">
        <v>0</v>
      </c>
      <c r="CV247" s="11">
        <v>0</v>
      </c>
      <c r="CW247" s="38">
        <f t="shared" si="979"/>
        <v>0</v>
      </c>
      <c r="CX247" s="39">
        <v>0</v>
      </c>
      <c r="CY247" s="11">
        <v>0</v>
      </c>
      <c r="CZ247" s="38">
        <f t="shared" si="980"/>
        <v>0</v>
      </c>
      <c r="DA247" s="60">
        <v>2.8189600000000001</v>
      </c>
      <c r="DB247" s="11">
        <v>114.38200000000001</v>
      </c>
      <c r="DC247" s="38">
        <f t="shared" si="981"/>
        <v>40575.957090558222</v>
      </c>
      <c r="DD247" s="39">
        <v>0</v>
      </c>
      <c r="DE247" s="11">
        <v>0</v>
      </c>
      <c r="DF247" s="38">
        <f t="shared" si="982"/>
        <v>0</v>
      </c>
      <c r="DG247" s="39">
        <v>0</v>
      </c>
      <c r="DH247" s="11">
        <v>0</v>
      </c>
      <c r="DI247" s="38">
        <f t="shared" si="983"/>
        <v>0</v>
      </c>
      <c r="DJ247" s="60">
        <v>9.92</v>
      </c>
      <c r="DK247" s="11">
        <v>176.328</v>
      </c>
      <c r="DL247" s="38">
        <f t="shared" si="984"/>
        <v>17775.000000000004</v>
      </c>
      <c r="DM247" s="39">
        <v>0</v>
      </c>
      <c r="DN247" s="11">
        <v>0</v>
      </c>
      <c r="DO247" s="38">
        <f t="shared" si="985"/>
        <v>0</v>
      </c>
      <c r="DP247" s="39">
        <v>0</v>
      </c>
      <c r="DQ247" s="11">
        <v>0</v>
      </c>
      <c r="DR247" s="38">
        <f t="shared" si="986"/>
        <v>0</v>
      </c>
      <c r="DS247" s="17">
        <f t="shared" si="988"/>
        <v>42.052959999999999</v>
      </c>
      <c r="DT247" s="14">
        <f t="shared" si="989"/>
        <v>1004.2670000000001</v>
      </c>
    </row>
    <row r="248" spans="1:124" x14ac:dyDescent="0.3">
      <c r="A248" s="48">
        <v>2022</v>
      </c>
      <c r="B248" s="49" t="s">
        <v>13</v>
      </c>
      <c r="C248" s="39">
        <v>0</v>
      </c>
      <c r="D248" s="11">
        <v>0</v>
      </c>
      <c r="E248" s="38">
        <f t="shared" si="990"/>
        <v>0</v>
      </c>
      <c r="F248" s="39">
        <v>0</v>
      </c>
      <c r="G248" s="11">
        <v>0</v>
      </c>
      <c r="H248" s="38">
        <f t="shared" si="948"/>
        <v>0</v>
      </c>
      <c r="I248" s="39">
        <v>0</v>
      </c>
      <c r="J248" s="11">
        <v>0</v>
      </c>
      <c r="K248" s="38">
        <f t="shared" si="949"/>
        <v>0</v>
      </c>
      <c r="L248" s="39">
        <v>0</v>
      </c>
      <c r="M248" s="11">
        <v>0</v>
      </c>
      <c r="N248" s="38">
        <f t="shared" si="950"/>
        <v>0</v>
      </c>
      <c r="O248" s="39">
        <v>0</v>
      </c>
      <c r="P248" s="11">
        <v>0</v>
      </c>
      <c r="Q248" s="38">
        <f t="shared" si="951"/>
        <v>0</v>
      </c>
      <c r="R248" s="39">
        <v>0</v>
      </c>
      <c r="S248" s="11">
        <v>0</v>
      </c>
      <c r="T248" s="38">
        <f t="shared" si="952"/>
        <v>0</v>
      </c>
      <c r="U248" s="60">
        <v>13.549200000000001</v>
      </c>
      <c r="V248" s="11">
        <v>384.42200000000003</v>
      </c>
      <c r="W248" s="38">
        <f t="shared" si="953"/>
        <v>28372.302423759338</v>
      </c>
      <c r="X248" s="39">
        <v>0</v>
      </c>
      <c r="Y248" s="11">
        <v>0</v>
      </c>
      <c r="Z248" s="38">
        <f t="shared" si="954"/>
        <v>0</v>
      </c>
      <c r="AA248" s="39">
        <v>0</v>
      </c>
      <c r="AB248" s="11">
        <v>0</v>
      </c>
      <c r="AC248" s="38">
        <f t="shared" si="955"/>
        <v>0</v>
      </c>
      <c r="AD248" s="39">
        <v>0</v>
      </c>
      <c r="AE248" s="11">
        <v>0</v>
      </c>
      <c r="AF248" s="38">
        <f t="shared" si="956"/>
        <v>0</v>
      </c>
      <c r="AG248" s="60">
        <v>0.26769999999999999</v>
      </c>
      <c r="AH248" s="11">
        <v>13.861000000000001</v>
      </c>
      <c r="AI248" s="38">
        <f t="shared" si="957"/>
        <v>51778.109824430336</v>
      </c>
      <c r="AJ248" s="39">
        <v>0</v>
      </c>
      <c r="AK248" s="11">
        <v>0</v>
      </c>
      <c r="AL248" s="38">
        <f t="shared" si="958"/>
        <v>0</v>
      </c>
      <c r="AM248" s="60">
        <v>7.92</v>
      </c>
      <c r="AN248" s="11">
        <v>127.58499999999999</v>
      </c>
      <c r="AO248" s="38">
        <f t="shared" si="959"/>
        <v>16109.21717171717</v>
      </c>
      <c r="AP248" s="39">
        <v>0</v>
      </c>
      <c r="AQ248" s="11">
        <v>0</v>
      </c>
      <c r="AR248" s="38">
        <f t="shared" si="960"/>
        <v>0</v>
      </c>
      <c r="AS248" s="60">
        <v>1.0999999999999999E-2</v>
      </c>
      <c r="AT248" s="11">
        <v>9.1999999999999998E-2</v>
      </c>
      <c r="AU248" s="38">
        <f t="shared" si="961"/>
        <v>8363.636363636364</v>
      </c>
      <c r="AV248" s="39">
        <v>0</v>
      </c>
      <c r="AW248" s="11">
        <v>0</v>
      </c>
      <c r="AX248" s="38">
        <f t="shared" si="962"/>
        <v>0</v>
      </c>
      <c r="AY248" s="39">
        <v>0</v>
      </c>
      <c r="AZ248" s="11">
        <v>0</v>
      </c>
      <c r="BA248" s="38">
        <f t="shared" si="963"/>
        <v>0</v>
      </c>
      <c r="BB248" s="39">
        <v>0</v>
      </c>
      <c r="BC248" s="11">
        <v>0</v>
      </c>
      <c r="BD248" s="38">
        <f t="shared" si="964"/>
        <v>0</v>
      </c>
      <c r="BE248" s="39">
        <v>0</v>
      </c>
      <c r="BF248" s="11">
        <v>0</v>
      </c>
      <c r="BG248" s="38">
        <f t="shared" si="965"/>
        <v>0</v>
      </c>
      <c r="BH248" s="39">
        <v>0</v>
      </c>
      <c r="BI248" s="11">
        <v>0</v>
      </c>
      <c r="BJ248" s="38">
        <f t="shared" si="966"/>
        <v>0</v>
      </c>
      <c r="BK248" s="60">
        <v>4.2747000000000002</v>
      </c>
      <c r="BL248" s="11">
        <v>156.113</v>
      </c>
      <c r="BM248" s="38">
        <f t="shared" si="967"/>
        <v>36520.223641425124</v>
      </c>
      <c r="BN248" s="39">
        <v>0</v>
      </c>
      <c r="BO248" s="11">
        <v>0</v>
      </c>
      <c r="BP248" s="38">
        <f t="shared" si="968"/>
        <v>0</v>
      </c>
      <c r="BQ248" s="39">
        <v>0</v>
      </c>
      <c r="BR248" s="11">
        <v>0</v>
      </c>
      <c r="BS248" s="38">
        <f t="shared" si="969"/>
        <v>0</v>
      </c>
      <c r="BT248" s="39">
        <v>0</v>
      </c>
      <c r="BU248" s="11">
        <v>0</v>
      </c>
      <c r="BV248" s="38">
        <f t="shared" si="970"/>
        <v>0</v>
      </c>
      <c r="BW248" s="39">
        <v>0</v>
      </c>
      <c r="BX248" s="11">
        <v>0</v>
      </c>
      <c r="BY248" s="38">
        <f t="shared" si="971"/>
        <v>0</v>
      </c>
      <c r="BZ248" s="39">
        <v>0</v>
      </c>
      <c r="CA248" s="11">
        <v>0</v>
      </c>
      <c r="CB248" s="38">
        <f t="shared" si="972"/>
        <v>0</v>
      </c>
      <c r="CC248" s="39">
        <v>0</v>
      </c>
      <c r="CD248" s="11">
        <v>0</v>
      </c>
      <c r="CE248" s="38">
        <f t="shared" si="973"/>
        <v>0</v>
      </c>
      <c r="CF248" s="39">
        <v>0</v>
      </c>
      <c r="CG248" s="11">
        <v>0</v>
      </c>
      <c r="CH248" s="38">
        <f t="shared" si="974"/>
        <v>0</v>
      </c>
      <c r="CI248" s="39">
        <v>0</v>
      </c>
      <c r="CJ248" s="11">
        <v>0</v>
      </c>
      <c r="CK248" s="38">
        <f t="shared" si="975"/>
        <v>0</v>
      </c>
      <c r="CL248" s="39">
        <v>0</v>
      </c>
      <c r="CM248" s="11">
        <v>0</v>
      </c>
      <c r="CN248" s="38">
        <f t="shared" si="976"/>
        <v>0</v>
      </c>
      <c r="CO248" s="39">
        <v>0</v>
      </c>
      <c r="CP248" s="11">
        <v>0</v>
      </c>
      <c r="CQ248" s="38">
        <f t="shared" si="977"/>
        <v>0</v>
      </c>
      <c r="CR248" s="39">
        <v>0</v>
      </c>
      <c r="CS248" s="11">
        <v>0</v>
      </c>
      <c r="CT248" s="38">
        <f t="shared" si="978"/>
        <v>0</v>
      </c>
      <c r="CU248" s="39">
        <v>0</v>
      </c>
      <c r="CV248" s="11">
        <v>0</v>
      </c>
      <c r="CW248" s="38">
        <f t="shared" si="979"/>
        <v>0</v>
      </c>
      <c r="CX248" s="60">
        <v>1.2E-2</v>
      </c>
      <c r="CY248" s="11">
        <v>0.216</v>
      </c>
      <c r="CZ248" s="38">
        <f t="shared" si="980"/>
        <v>18000</v>
      </c>
      <c r="DA248" s="60">
        <v>2.0960000000000001</v>
      </c>
      <c r="DB248" s="11">
        <v>77.828999999999994</v>
      </c>
      <c r="DC248" s="38">
        <f t="shared" si="981"/>
        <v>37132.156488549612</v>
      </c>
      <c r="DD248" s="39">
        <v>0</v>
      </c>
      <c r="DE248" s="11">
        <v>0</v>
      </c>
      <c r="DF248" s="38">
        <f t="shared" si="982"/>
        <v>0</v>
      </c>
      <c r="DG248" s="39">
        <v>0</v>
      </c>
      <c r="DH248" s="11">
        <v>0</v>
      </c>
      <c r="DI248" s="38">
        <f t="shared" si="983"/>
        <v>0</v>
      </c>
      <c r="DJ248" s="60">
        <v>60.49</v>
      </c>
      <c r="DK248" s="11">
        <v>1243.1759999999999</v>
      </c>
      <c r="DL248" s="38">
        <f t="shared" si="984"/>
        <v>20551.760621590343</v>
      </c>
      <c r="DM248" s="60">
        <v>0.53090999999999999</v>
      </c>
      <c r="DN248" s="11">
        <v>41.649000000000001</v>
      </c>
      <c r="DO248" s="38">
        <f t="shared" si="985"/>
        <v>78448.324574786689</v>
      </c>
      <c r="DP248" s="60">
        <v>4.8471099999999998</v>
      </c>
      <c r="DQ248" s="11">
        <v>4.649</v>
      </c>
      <c r="DR248" s="38">
        <f t="shared" si="986"/>
        <v>959.12822279667682</v>
      </c>
      <c r="DS248" s="17">
        <f t="shared" si="988"/>
        <v>93.998620000000003</v>
      </c>
      <c r="DT248" s="14">
        <f t="shared" si="989"/>
        <v>2049.5919999999996</v>
      </c>
    </row>
    <row r="249" spans="1:124" x14ac:dyDescent="0.3">
      <c r="A249" s="48">
        <v>2022</v>
      </c>
      <c r="B249" s="49" t="s">
        <v>14</v>
      </c>
      <c r="C249" s="39">
        <v>0</v>
      </c>
      <c r="D249" s="11">
        <v>0</v>
      </c>
      <c r="E249" s="38">
        <f t="shared" si="990"/>
        <v>0</v>
      </c>
      <c r="F249" s="39">
        <v>0</v>
      </c>
      <c r="G249" s="11">
        <v>0</v>
      </c>
      <c r="H249" s="38">
        <f t="shared" si="948"/>
        <v>0</v>
      </c>
      <c r="I249" s="39">
        <v>0</v>
      </c>
      <c r="J249" s="11">
        <v>0</v>
      </c>
      <c r="K249" s="38">
        <f t="shared" si="949"/>
        <v>0</v>
      </c>
      <c r="L249" s="11">
        <v>4.6669999999999998</v>
      </c>
      <c r="M249" s="11">
        <v>0</v>
      </c>
      <c r="N249" s="38">
        <f t="shared" si="950"/>
        <v>0</v>
      </c>
      <c r="O249" s="39">
        <v>0</v>
      </c>
      <c r="P249" s="11">
        <v>0</v>
      </c>
      <c r="Q249" s="38">
        <f t="shared" si="951"/>
        <v>0</v>
      </c>
      <c r="R249" s="39">
        <v>0</v>
      </c>
      <c r="S249" s="11">
        <v>0</v>
      </c>
      <c r="T249" s="38">
        <f t="shared" si="952"/>
        <v>0</v>
      </c>
      <c r="U249" s="39">
        <v>0</v>
      </c>
      <c r="V249" s="11">
        <v>0</v>
      </c>
      <c r="W249" s="38">
        <f t="shared" si="953"/>
        <v>0</v>
      </c>
      <c r="X249" s="39">
        <v>0</v>
      </c>
      <c r="Y249" s="11">
        <v>0</v>
      </c>
      <c r="Z249" s="38">
        <f t="shared" si="954"/>
        <v>0</v>
      </c>
      <c r="AA249" s="39">
        <v>0</v>
      </c>
      <c r="AB249" s="11">
        <v>0</v>
      </c>
      <c r="AC249" s="38">
        <f t="shared" si="955"/>
        <v>0</v>
      </c>
      <c r="AD249" s="39">
        <v>0</v>
      </c>
      <c r="AE249" s="11">
        <v>0</v>
      </c>
      <c r="AF249" s="38">
        <f t="shared" si="956"/>
        <v>0</v>
      </c>
      <c r="AG249" s="39">
        <v>0</v>
      </c>
      <c r="AH249" s="11">
        <v>0</v>
      </c>
      <c r="AI249" s="38">
        <f t="shared" si="957"/>
        <v>0</v>
      </c>
      <c r="AJ249" s="39">
        <v>0</v>
      </c>
      <c r="AK249" s="11">
        <v>0</v>
      </c>
      <c r="AL249" s="38">
        <f t="shared" si="958"/>
        <v>0</v>
      </c>
      <c r="AM249" s="60">
        <v>23.042000000000002</v>
      </c>
      <c r="AN249" s="11">
        <v>348.38900000000001</v>
      </c>
      <c r="AO249" s="38">
        <f t="shared" si="959"/>
        <v>15119.737869976565</v>
      </c>
      <c r="AP249" s="39">
        <v>0</v>
      </c>
      <c r="AQ249" s="11">
        <v>0</v>
      </c>
      <c r="AR249" s="38">
        <f t="shared" si="960"/>
        <v>0</v>
      </c>
      <c r="AS249" s="60">
        <v>7.36</v>
      </c>
      <c r="AT249" s="11">
        <v>238.34299999999999</v>
      </c>
      <c r="AU249" s="38">
        <f t="shared" si="961"/>
        <v>32383.559782608692</v>
      </c>
      <c r="AV249" s="39">
        <v>0</v>
      </c>
      <c r="AW249" s="11">
        <v>0</v>
      </c>
      <c r="AX249" s="38">
        <f t="shared" si="962"/>
        <v>0</v>
      </c>
      <c r="AY249" s="39">
        <v>0</v>
      </c>
      <c r="AZ249" s="11">
        <v>0</v>
      </c>
      <c r="BA249" s="38">
        <f t="shared" si="963"/>
        <v>0</v>
      </c>
      <c r="BB249" s="39">
        <v>0</v>
      </c>
      <c r="BC249" s="11">
        <v>0</v>
      </c>
      <c r="BD249" s="38">
        <f t="shared" si="964"/>
        <v>0</v>
      </c>
      <c r="BE249" s="39">
        <v>0</v>
      </c>
      <c r="BF249" s="11">
        <v>0</v>
      </c>
      <c r="BG249" s="38">
        <f t="shared" si="965"/>
        <v>0</v>
      </c>
      <c r="BH249" s="39">
        <v>0</v>
      </c>
      <c r="BI249" s="11">
        <v>0</v>
      </c>
      <c r="BJ249" s="38">
        <f t="shared" si="966"/>
        <v>0</v>
      </c>
      <c r="BK249" s="60">
        <v>23.736459999999997</v>
      </c>
      <c r="BL249" s="11">
        <v>773.34500000000003</v>
      </c>
      <c r="BM249" s="38">
        <f t="shared" si="967"/>
        <v>32580.469033714387</v>
      </c>
      <c r="BN249" s="39">
        <v>0</v>
      </c>
      <c r="BO249" s="11">
        <v>0</v>
      </c>
      <c r="BP249" s="38">
        <f t="shared" si="968"/>
        <v>0</v>
      </c>
      <c r="BQ249" s="39">
        <v>0</v>
      </c>
      <c r="BR249" s="11">
        <v>0</v>
      </c>
      <c r="BS249" s="38">
        <f t="shared" si="969"/>
        <v>0</v>
      </c>
      <c r="BT249" s="60">
        <v>33.58</v>
      </c>
      <c r="BU249" s="11">
        <v>793.11900000000003</v>
      </c>
      <c r="BV249" s="38">
        <f t="shared" si="970"/>
        <v>23618.79094699226</v>
      </c>
      <c r="BW249" s="39">
        <v>0</v>
      </c>
      <c r="BX249" s="11">
        <v>0</v>
      </c>
      <c r="BY249" s="38">
        <f t="shared" si="971"/>
        <v>0</v>
      </c>
      <c r="BZ249" s="39">
        <v>0</v>
      </c>
      <c r="CA249" s="11">
        <v>0</v>
      </c>
      <c r="CB249" s="38">
        <f t="shared" si="972"/>
        <v>0</v>
      </c>
      <c r="CC249" s="39">
        <v>0</v>
      </c>
      <c r="CD249" s="11">
        <v>0</v>
      </c>
      <c r="CE249" s="38">
        <f t="shared" si="973"/>
        <v>0</v>
      </c>
      <c r="CF249" s="39">
        <v>0</v>
      </c>
      <c r="CG249" s="11">
        <v>0</v>
      </c>
      <c r="CH249" s="38">
        <f t="shared" si="974"/>
        <v>0</v>
      </c>
      <c r="CI249" s="39">
        <v>0</v>
      </c>
      <c r="CJ249" s="11">
        <v>0</v>
      </c>
      <c r="CK249" s="38">
        <f t="shared" si="975"/>
        <v>0</v>
      </c>
      <c r="CL249" s="39">
        <v>0</v>
      </c>
      <c r="CM249" s="11">
        <v>0</v>
      </c>
      <c r="CN249" s="38">
        <f t="shared" si="976"/>
        <v>0</v>
      </c>
      <c r="CO249" s="39">
        <v>0</v>
      </c>
      <c r="CP249" s="11">
        <v>0</v>
      </c>
      <c r="CQ249" s="38">
        <f t="shared" si="977"/>
        <v>0</v>
      </c>
      <c r="CR249" s="39">
        <v>0</v>
      </c>
      <c r="CS249" s="11">
        <v>0</v>
      </c>
      <c r="CT249" s="38">
        <f t="shared" si="978"/>
        <v>0</v>
      </c>
      <c r="CU249" s="39">
        <v>0</v>
      </c>
      <c r="CV249" s="11">
        <v>0</v>
      </c>
      <c r="CW249" s="38">
        <f t="shared" si="979"/>
        <v>0</v>
      </c>
      <c r="CX249" s="39">
        <v>0</v>
      </c>
      <c r="CY249" s="11">
        <v>0</v>
      </c>
      <c r="CZ249" s="38">
        <f t="shared" si="980"/>
        <v>0</v>
      </c>
      <c r="DA249" s="60">
        <v>5.65</v>
      </c>
      <c r="DB249" s="11">
        <v>194.458</v>
      </c>
      <c r="DC249" s="38">
        <f t="shared" si="981"/>
        <v>34417.345132743365</v>
      </c>
      <c r="DD249" s="39">
        <v>0</v>
      </c>
      <c r="DE249" s="11">
        <v>0</v>
      </c>
      <c r="DF249" s="38">
        <f t="shared" si="982"/>
        <v>0</v>
      </c>
      <c r="DG249" s="39">
        <v>0</v>
      </c>
      <c r="DH249" s="11">
        <v>0</v>
      </c>
      <c r="DI249" s="38">
        <f t="shared" si="983"/>
        <v>0</v>
      </c>
      <c r="DJ249" s="60">
        <v>64.579400000000007</v>
      </c>
      <c r="DK249" s="11">
        <v>1348.008</v>
      </c>
      <c r="DL249" s="38">
        <f t="shared" si="984"/>
        <v>20873.65320829862</v>
      </c>
      <c r="DM249" s="39">
        <v>0</v>
      </c>
      <c r="DN249" s="11">
        <v>0</v>
      </c>
      <c r="DO249" s="38">
        <f t="shared" si="985"/>
        <v>0</v>
      </c>
      <c r="DP249" s="39">
        <v>0</v>
      </c>
      <c r="DQ249" s="11">
        <v>0</v>
      </c>
      <c r="DR249" s="38">
        <f t="shared" si="986"/>
        <v>0</v>
      </c>
      <c r="DS249" s="17">
        <f t="shared" si="988"/>
        <v>162.61486000000002</v>
      </c>
      <c r="DT249" s="14">
        <f t="shared" si="989"/>
        <v>3695.6620000000003</v>
      </c>
    </row>
    <row r="250" spans="1:124" x14ac:dyDescent="0.3">
      <c r="A250" s="48">
        <v>2022</v>
      </c>
      <c r="B250" s="38" t="s">
        <v>15</v>
      </c>
      <c r="C250" s="39">
        <v>0</v>
      </c>
      <c r="D250" s="11">
        <v>0</v>
      </c>
      <c r="E250" s="38">
        <f t="shared" si="990"/>
        <v>0</v>
      </c>
      <c r="F250" s="39">
        <v>0</v>
      </c>
      <c r="G250" s="11">
        <v>0</v>
      </c>
      <c r="H250" s="38">
        <f t="shared" si="948"/>
        <v>0</v>
      </c>
      <c r="I250" s="39">
        <v>0</v>
      </c>
      <c r="J250" s="11">
        <v>0</v>
      </c>
      <c r="K250" s="38">
        <f t="shared" si="949"/>
        <v>0</v>
      </c>
      <c r="L250" s="60">
        <v>1.8322100000000001</v>
      </c>
      <c r="M250" s="11">
        <v>2.3210000000000002</v>
      </c>
      <c r="N250" s="38">
        <f t="shared" si="950"/>
        <v>1266.7761883190244</v>
      </c>
      <c r="O250" s="39">
        <v>0</v>
      </c>
      <c r="P250" s="11">
        <v>0</v>
      </c>
      <c r="Q250" s="38">
        <f t="shared" si="951"/>
        <v>0</v>
      </c>
      <c r="R250" s="39">
        <v>0</v>
      </c>
      <c r="S250" s="11">
        <v>0</v>
      </c>
      <c r="T250" s="38">
        <f t="shared" si="952"/>
        <v>0</v>
      </c>
      <c r="U250" s="39">
        <v>0</v>
      </c>
      <c r="V250" s="11">
        <v>0</v>
      </c>
      <c r="W250" s="38">
        <f t="shared" si="953"/>
        <v>0</v>
      </c>
      <c r="X250" s="39">
        <v>0</v>
      </c>
      <c r="Y250" s="11">
        <v>0</v>
      </c>
      <c r="Z250" s="38">
        <f t="shared" si="954"/>
        <v>0</v>
      </c>
      <c r="AA250" s="39">
        <v>0</v>
      </c>
      <c r="AB250" s="11">
        <v>0</v>
      </c>
      <c r="AC250" s="38">
        <f t="shared" si="955"/>
        <v>0</v>
      </c>
      <c r="AD250" s="39">
        <v>0</v>
      </c>
      <c r="AE250" s="11">
        <v>0</v>
      </c>
      <c r="AF250" s="38">
        <f t="shared" si="956"/>
        <v>0</v>
      </c>
      <c r="AG250" s="39">
        <v>0</v>
      </c>
      <c r="AH250" s="11">
        <v>0</v>
      </c>
      <c r="AI250" s="38">
        <f t="shared" si="957"/>
        <v>0</v>
      </c>
      <c r="AJ250" s="39">
        <v>0</v>
      </c>
      <c r="AK250" s="11">
        <v>0</v>
      </c>
      <c r="AL250" s="38">
        <f t="shared" si="958"/>
        <v>0</v>
      </c>
      <c r="AM250" s="60">
        <v>0.46165</v>
      </c>
      <c r="AN250" s="11">
        <v>29.617999999999999</v>
      </c>
      <c r="AO250" s="38">
        <f t="shared" si="959"/>
        <v>64156.828766381448</v>
      </c>
      <c r="AP250" s="39">
        <v>0</v>
      </c>
      <c r="AQ250" s="11">
        <v>0</v>
      </c>
      <c r="AR250" s="38">
        <f t="shared" si="960"/>
        <v>0</v>
      </c>
      <c r="AS250" s="60">
        <v>15.183</v>
      </c>
      <c r="AT250" s="11">
        <v>345.56400000000002</v>
      </c>
      <c r="AU250" s="38">
        <f t="shared" si="961"/>
        <v>22759.928867812687</v>
      </c>
      <c r="AV250" s="39">
        <v>0</v>
      </c>
      <c r="AW250" s="11">
        <v>0</v>
      </c>
      <c r="AX250" s="38">
        <f t="shared" si="962"/>
        <v>0</v>
      </c>
      <c r="AY250" s="39">
        <v>0</v>
      </c>
      <c r="AZ250" s="11">
        <v>0</v>
      </c>
      <c r="BA250" s="38">
        <f t="shared" si="963"/>
        <v>0</v>
      </c>
      <c r="BB250" s="60">
        <v>1.1999999999999999E-3</v>
      </c>
      <c r="BC250" s="11">
        <v>0.35799999999999998</v>
      </c>
      <c r="BD250" s="38">
        <f t="shared" si="964"/>
        <v>298333.33333333337</v>
      </c>
      <c r="BE250" s="39">
        <v>0</v>
      </c>
      <c r="BF250" s="11">
        <v>0</v>
      </c>
      <c r="BG250" s="38">
        <f t="shared" si="965"/>
        <v>0</v>
      </c>
      <c r="BH250" s="39">
        <v>0</v>
      </c>
      <c r="BI250" s="11">
        <v>0</v>
      </c>
      <c r="BJ250" s="38">
        <f t="shared" si="966"/>
        <v>0</v>
      </c>
      <c r="BK250" s="60">
        <v>22.13</v>
      </c>
      <c r="BL250" s="11">
        <v>697.42200000000003</v>
      </c>
      <c r="BM250" s="38">
        <f t="shared" si="967"/>
        <v>31514.776321735204</v>
      </c>
      <c r="BN250" s="39">
        <v>0</v>
      </c>
      <c r="BO250" s="11">
        <v>0</v>
      </c>
      <c r="BP250" s="38">
        <f t="shared" si="968"/>
        <v>0</v>
      </c>
      <c r="BQ250" s="39">
        <v>0</v>
      </c>
      <c r="BR250" s="11">
        <v>0</v>
      </c>
      <c r="BS250" s="38">
        <f t="shared" si="969"/>
        <v>0</v>
      </c>
      <c r="BT250" s="60">
        <v>16.79</v>
      </c>
      <c r="BU250" s="11">
        <v>415.947</v>
      </c>
      <c r="BV250" s="38">
        <f t="shared" si="970"/>
        <v>24773.496128648007</v>
      </c>
      <c r="BW250" s="39">
        <v>0</v>
      </c>
      <c r="BX250" s="11">
        <v>0</v>
      </c>
      <c r="BY250" s="38">
        <f t="shared" si="971"/>
        <v>0</v>
      </c>
      <c r="BZ250" s="39">
        <v>0</v>
      </c>
      <c r="CA250" s="11">
        <v>0</v>
      </c>
      <c r="CB250" s="38">
        <f t="shared" si="972"/>
        <v>0</v>
      </c>
      <c r="CC250" s="39">
        <v>0</v>
      </c>
      <c r="CD250" s="11">
        <v>0</v>
      </c>
      <c r="CE250" s="38">
        <f t="shared" si="973"/>
        <v>0</v>
      </c>
      <c r="CF250" s="39">
        <v>0</v>
      </c>
      <c r="CG250" s="11">
        <v>0</v>
      </c>
      <c r="CH250" s="38">
        <f t="shared" si="974"/>
        <v>0</v>
      </c>
      <c r="CI250" s="39">
        <v>0</v>
      </c>
      <c r="CJ250" s="11">
        <v>0</v>
      </c>
      <c r="CK250" s="38">
        <f t="shared" si="975"/>
        <v>0</v>
      </c>
      <c r="CL250" s="39">
        <v>0</v>
      </c>
      <c r="CM250" s="11">
        <v>0</v>
      </c>
      <c r="CN250" s="38">
        <f t="shared" si="976"/>
        <v>0</v>
      </c>
      <c r="CO250" s="39">
        <v>0</v>
      </c>
      <c r="CP250" s="11">
        <v>0</v>
      </c>
      <c r="CQ250" s="38">
        <f t="shared" si="977"/>
        <v>0</v>
      </c>
      <c r="CR250" s="39">
        <v>0</v>
      </c>
      <c r="CS250" s="11">
        <v>0</v>
      </c>
      <c r="CT250" s="38">
        <f t="shared" si="978"/>
        <v>0</v>
      </c>
      <c r="CU250" s="39">
        <v>0</v>
      </c>
      <c r="CV250" s="11">
        <v>0</v>
      </c>
      <c r="CW250" s="38">
        <f t="shared" si="979"/>
        <v>0</v>
      </c>
      <c r="CX250" s="60">
        <v>1.32E-2</v>
      </c>
      <c r="CY250" s="11">
        <v>0.11600000000000001</v>
      </c>
      <c r="CZ250" s="38">
        <f t="shared" si="980"/>
        <v>8787.8787878787898</v>
      </c>
      <c r="DA250" s="39">
        <v>0</v>
      </c>
      <c r="DB250" s="11">
        <v>0</v>
      </c>
      <c r="DC250" s="38">
        <f t="shared" si="981"/>
        <v>0</v>
      </c>
      <c r="DD250" s="39">
        <v>0</v>
      </c>
      <c r="DE250" s="11">
        <v>0</v>
      </c>
      <c r="DF250" s="38">
        <f t="shared" si="982"/>
        <v>0</v>
      </c>
      <c r="DG250" s="39">
        <v>0</v>
      </c>
      <c r="DH250" s="11">
        <v>0</v>
      </c>
      <c r="DI250" s="38">
        <f t="shared" si="983"/>
        <v>0</v>
      </c>
      <c r="DJ250" s="60">
        <v>30.2012</v>
      </c>
      <c r="DK250" s="11">
        <v>609.75099999999998</v>
      </c>
      <c r="DL250" s="38">
        <f t="shared" si="984"/>
        <v>20189.628226692977</v>
      </c>
      <c r="DM250" s="39">
        <v>0</v>
      </c>
      <c r="DN250" s="11">
        <v>0</v>
      </c>
      <c r="DO250" s="38">
        <f t="shared" si="985"/>
        <v>0</v>
      </c>
      <c r="DP250" s="39">
        <v>0</v>
      </c>
      <c r="DQ250" s="11">
        <v>0</v>
      </c>
      <c r="DR250" s="38">
        <f t="shared" si="986"/>
        <v>0</v>
      </c>
      <c r="DS250" s="17">
        <f t="shared" si="988"/>
        <v>86.612459999999999</v>
      </c>
      <c r="DT250" s="14">
        <f t="shared" si="989"/>
        <v>2101.0969999999998</v>
      </c>
    </row>
    <row r="251" spans="1:124" x14ac:dyDescent="0.3">
      <c r="A251" s="48">
        <v>2022</v>
      </c>
      <c r="B251" s="49" t="s">
        <v>16</v>
      </c>
      <c r="C251" s="39">
        <v>0</v>
      </c>
      <c r="D251" s="11">
        <v>0</v>
      </c>
      <c r="E251" s="38">
        <f t="shared" si="990"/>
        <v>0</v>
      </c>
      <c r="F251" s="39">
        <v>0</v>
      </c>
      <c r="G251" s="11">
        <v>0</v>
      </c>
      <c r="H251" s="38">
        <f t="shared" si="948"/>
        <v>0</v>
      </c>
      <c r="I251" s="39">
        <v>0</v>
      </c>
      <c r="J251" s="11">
        <v>0</v>
      </c>
      <c r="K251" s="38">
        <f t="shared" si="949"/>
        <v>0</v>
      </c>
      <c r="L251" s="39">
        <v>0</v>
      </c>
      <c r="M251" s="11">
        <v>0</v>
      </c>
      <c r="N251" s="38">
        <f t="shared" si="950"/>
        <v>0</v>
      </c>
      <c r="O251" s="39">
        <v>0</v>
      </c>
      <c r="P251" s="11">
        <v>0</v>
      </c>
      <c r="Q251" s="38">
        <f t="shared" si="951"/>
        <v>0</v>
      </c>
      <c r="R251" s="39">
        <v>0</v>
      </c>
      <c r="S251" s="11">
        <v>0</v>
      </c>
      <c r="T251" s="38">
        <f t="shared" si="952"/>
        <v>0</v>
      </c>
      <c r="U251" s="60">
        <v>2.76</v>
      </c>
      <c r="V251" s="11">
        <v>135.512</v>
      </c>
      <c r="W251" s="38">
        <f t="shared" si="953"/>
        <v>49098.55072463768</v>
      </c>
      <c r="X251" s="39">
        <v>0</v>
      </c>
      <c r="Y251" s="11">
        <v>0</v>
      </c>
      <c r="Z251" s="38">
        <f t="shared" si="954"/>
        <v>0</v>
      </c>
      <c r="AA251" s="39">
        <v>0</v>
      </c>
      <c r="AB251" s="11">
        <v>0</v>
      </c>
      <c r="AC251" s="38">
        <f t="shared" si="955"/>
        <v>0</v>
      </c>
      <c r="AD251" s="39">
        <v>0</v>
      </c>
      <c r="AE251" s="11">
        <v>0</v>
      </c>
      <c r="AF251" s="38">
        <f t="shared" si="956"/>
        <v>0</v>
      </c>
      <c r="AG251" s="39">
        <v>0</v>
      </c>
      <c r="AH251" s="11">
        <v>0</v>
      </c>
      <c r="AI251" s="38">
        <f t="shared" si="957"/>
        <v>0</v>
      </c>
      <c r="AJ251" s="39">
        <v>0</v>
      </c>
      <c r="AK251" s="11">
        <v>0</v>
      </c>
      <c r="AL251" s="38">
        <f t="shared" si="958"/>
        <v>0</v>
      </c>
      <c r="AM251" s="39">
        <v>0</v>
      </c>
      <c r="AN251" s="11">
        <v>0</v>
      </c>
      <c r="AO251" s="38">
        <f t="shared" si="959"/>
        <v>0</v>
      </c>
      <c r="AP251" s="39">
        <v>0</v>
      </c>
      <c r="AQ251" s="11">
        <v>0</v>
      </c>
      <c r="AR251" s="38">
        <f t="shared" si="960"/>
        <v>0</v>
      </c>
      <c r="AS251" s="60">
        <v>29</v>
      </c>
      <c r="AT251" s="11">
        <v>583.69500000000005</v>
      </c>
      <c r="AU251" s="38">
        <f t="shared" si="961"/>
        <v>20127.413793103449</v>
      </c>
      <c r="AV251" s="39">
        <v>0</v>
      </c>
      <c r="AW251" s="11">
        <v>0</v>
      </c>
      <c r="AX251" s="38">
        <f t="shared" si="962"/>
        <v>0</v>
      </c>
      <c r="AY251" s="39">
        <v>0</v>
      </c>
      <c r="AZ251" s="11">
        <v>0</v>
      </c>
      <c r="BA251" s="38">
        <f t="shared" si="963"/>
        <v>0</v>
      </c>
      <c r="BB251" s="39">
        <v>0</v>
      </c>
      <c r="BC251" s="11">
        <v>0</v>
      </c>
      <c r="BD251" s="38">
        <f t="shared" si="964"/>
        <v>0</v>
      </c>
      <c r="BE251" s="39">
        <v>0</v>
      </c>
      <c r="BF251" s="11">
        <v>0</v>
      </c>
      <c r="BG251" s="38">
        <f t="shared" si="965"/>
        <v>0</v>
      </c>
      <c r="BH251" s="39">
        <v>0</v>
      </c>
      <c r="BI251" s="11">
        <v>0</v>
      </c>
      <c r="BJ251" s="38">
        <f t="shared" si="966"/>
        <v>0</v>
      </c>
      <c r="BK251" s="39">
        <v>0</v>
      </c>
      <c r="BL251" s="11">
        <v>0</v>
      </c>
      <c r="BM251" s="38">
        <f t="shared" si="967"/>
        <v>0</v>
      </c>
      <c r="BN251" s="39">
        <v>0</v>
      </c>
      <c r="BO251" s="11">
        <v>0</v>
      </c>
      <c r="BP251" s="38">
        <f t="shared" si="968"/>
        <v>0</v>
      </c>
      <c r="BQ251" s="39">
        <v>0</v>
      </c>
      <c r="BR251" s="11">
        <v>0</v>
      </c>
      <c r="BS251" s="38">
        <f t="shared" si="969"/>
        <v>0</v>
      </c>
      <c r="BT251" s="39">
        <v>0</v>
      </c>
      <c r="BU251" s="11">
        <v>0</v>
      </c>
      <c r="BV251" s="38">
        <f t="shared" si="970"/>
        <v>0</v>
      </c>
      <c r="BW251" s="39">
        <v>0</v>
      </c>
      <c r="BX251" s="11">
        <v>0</v>
      </c>
      <c r="BY251" s="38">
        <f t="shared" si="971"/>
        <v>0</v>
      </c>
      <c r="BZ251" s="39">
        <v>0</v>
      </c>
      <c r="CA251" s="11">
        <v>0</v>
      </c>
      <c r="CB251" s="38">
        <f t="shared" si="972"/>
        <v>0</v>
      </c>
      <c r="CC251" s="39">
        <v>0</v>
      </c>
      <c r="CD251" s="11">
        <v>0</v>
      </c>
      <c r="CE251" s="38">
        <f t="shared" si="973"/>
        <v>0</v>
      </c>
      <c r="CF251" s="39">
        <v>0</v>
      </c>
      <c r="CG251" s="11">
        <v>0</v>
      </c>
      <c r="CH251" s="38">
        <f t="shared" si="974"/>
        <v>0</v>
      </c>
      <c r="CI251" s="39">
        <v>0</v>
      </c>
      <c r="CJ251" s="11">
        <v>0</v>
      </c>
      <c r="CK251" s="38">
        <f t="shared" si="975"/>
        <v>0</v>
      </c>
      <c r="CL251" s="39">
        <v>0</v>
      </c>
      <c r="CM251" s="11">
        <v>0</v>
      </c>
      <c r="CN251" s="38">
        <f t="shared" si="976"/>
        <v>0</v>
      </c>
      <c r="CO251" s="39">
        <v>0</v>
      </c>
      <c r="CP251" s="11">
        <v>0</v>
      </c>
      <c r="CQ251" s="38">
        <f t="shared" si="977"/>
        <v>0</v>
      </c>
      <c r="CR251" s="39">
        <v>0</v>
      </c>
      <c r="CS251" s="11">
        <v>0</v>
      </c>
      <c r="CT251" s="38">
        <f t="shared" si="978"/>
        <v>0</v>
      </c>
      <c r="CU251" s="39">
        <v>0</v>
      </c>
      <c r="CV251" s="11">
        <v>0</v>
      </c>
      <c r="CW251" s="38">
        <f t="shared" si="979"/>
        <v>0</v>
      </c>
      <c r="CX251" s="39">
        <v>0</v>
      </c>
      <c r="CY251" s="11">
        <v>0</v>
      </c>
      <c r="CZ251" s="38">
        <f t="shared" si="980"/>
        <v>0</v>
      </c>
      <c r="DA251" s="39">
        <v>0</v>
      </c>
      <c r="DB251" s="11">
        <v>0</v>
      </c>
      <c r="DC251" s="38">
        <f t="shared" si="981"/>
        <v>0</v>
      </c>
      <c r="DD251" s="39">
        <v>0</v>
      </c>
      <c r="DE251" s="11">
        <v>0</v>
      </c>
      <c r="DF251" s="38">
        <f t="shared" si="982"/>
        <v>0</v>
      </c>
      <c r="DG251" s="39">
        <v>0</v>
      </c>
      <c r="DH251" s="11">
        <v>0</v>
      </c>
      <c r="DI251" s="38">
        <f t="shared" si="983"/>
        <v>0</v>
      </c>
      <c r="DJ251" s="60">
        <v>11.0009</v>
      </c>
      <c r="DK251" s="11">
        <v>208.744</v>
      </c>
      <c r="DL251" s="38">
        <f t="shared" si="984"/>
        <v>18975.174758428857</v>
      </c>
      <c r="DM251" s="39">
        <v>0</v>
      </c>
      <c r="DN251" s="11">
        <v>0</v>
      </c>
      <c r="DO251" s="38">
        <f t="shared" si="985"/>
        <v>0</v>
      </c>
      <c r="DP251" s="39">
        <v>0</v>
      </c>
      <c r="DQ251" s="11">
        <v>0</v>
      </c>
      <c r="DR251" s="38">
        <f t="shared" si="986"/>
        <v>0</v>
      </c>
      <c r="DS251" s="17">
        <f t="shared" si="988"/>
        <v>42.760899999999999</v>
      </c>
      <c r="DT251" s="14">
        <f t="shared" si="989"/>
        <v>927.95100000000014</v>
      </c>
    </row>
    <row r="252" spans="1:124" ht="15" thickBot="1" x14ac:dyDescent="0.35">
      <c r="A252" s="54"/>
      <c r="B252" s="51" t="s">
        <v>17</v>
      </c>
      <c r="C252" s="40">
        <f t="shared" ref="C252:D252" si="993">SUM(C240:C251)</f>
        <v>3.0000000000000001E-3</v>
      </c>
      <c r="D252" s="32">
        <f t="shared" si="993"/>
        <v>0.13700000000000001</v>
      </c>
      <c r="E252" s="41"/>
      <c r="F252" s="40">
        <f t="shared" ref="F252:G252" si="994">SUM(F240:F251)</f>
        <v>0</v>
      </c>
      <c r="G252" s="32">
        <f t="shared" si="994"/>
        <v>0</v>
      </c>
      <c r="H252" s="41"/>
      <c r="I252" s="40">
        <f t="shared" ref="I252:J252" si="995">SUM(I240:I251)</f>
        <v>0</v>
      </c>
      <c r="J252" s="32">
        <f t="shared" si="995"/>
        <v>0</v>
      </c>
      <c r="K252" s="41"/>
      <c r="L252" s="40">
        <f t="shared" ref="L252:M252" si="996">SUM(L240:L251)</f>
        <v>7.8832100000000001</v>
      </c>
      <c r="M252" s="32">
        <f t="shared" si="996"/>
        <v>18.083000000000002</v>
      </c>
      <c r="N252" s="41"/>
      <c r="O252" s="40">
        <f t="shared" ref="O252:P252" si="997">SUM(O240:O251)</f>
        <v>3.0000000000000001E-3</v>
      </c>
      <c r="P252" s="32">
        <f t="shared" si="997"/>
        <v>1.9E-2</v>
      </c>
      <c r="Q252" s="41"/>
      <c r="R252" s="40">
        <f t="shared" ref="R252:S252" si="998">SUM(R240:R251)</f>
        <v>0</v>
      </c>
      <c r="S252" s="32">
        <f t="shared" si="998"/>
        <v>0</v>
      </c>
      <c r="T252" s="41"/>
      <c r="U252" s="40">
        <f t="shared" ref="U252:V252" si="999">SUM(U240:U251)</f>
        <v>189.49887000000001</v>
      </c>
      <c r="V252" s="32">
        <f t="shared" si="999"/>
        <v>3414.7390000000005</v>
      </c>
      <c r="W252" s="41"/>
      <c r="X252" s="40">
        <f t="shared" ref="X252:Y252" si="1000">SUM(X240:X251)</f>
        <v>0</v>
      </c>
      <c r="Y252" s="32">
        <f t="shared" si="1000"/>
        <v>0</v>
      </c>
      <c r="Z252" s="41"/>
      <c r="AA252" s="40">
        <f t="shared" ref="AA252:AB252" si="1001">SUM(AA240:AA251)</f>
        <v>0</v>
      </c>
      <c r="AB252" s="32">
        <f t="shared" si="1001"/>
        <v>0</v>
      </c>
      <c r="AC252" s="41"/>
      <c r="AD252" s="40">
        <f t="shared" ref="AD252:AE252" si="1002">SUM(AD240:AD251)</f>
        <v>0</v>
      </c>
      <c r="AE252" s="32">
        <f t="shared" si="1002"/>
        <v>0</v>
      </c>
      <c r="AF252" s="41"/>
      <c r="AG252" s="40">
        <f t="shared" ref="AG252:AH252" si="1003">SUM(AG240:AG251)</f>
        <v>1.1672400000000001</v>
      </c>
      <c r="AH252" s="32">
        <f t="shared" si="1003"/>
        <v>63.025999999999996</v>
      </c>
      <c r="AI252" s="41"/>
      <c r="AJ252" s="40">
        <f t="shared" ref="AJ252:AK252" si="1004">SUM(AJ240:AJ251)</f>
        <v>0</v>
      </c>
      <c r="AK252" s="32">
        <f t="shared" si="1004"/>
        <v>0</v>
      </c>
      <c r="AL252" s="41"/>
      <c r="AM252" s="40">
        <f t="shared" ref="AM252:AN252" si="1005">SUM(AM240:AM251)</f>
        <v>74.623650000000012</v>
      </c>
      <c r="AN252" s="32">
        <f t="shared" si="1005"/>
        <v>1117.6770000000001</v>
      </c>
      <c r="AO252" s="41"/>
      <c r="AP252" s="40">
        <f t="shared" ref="AP252:AQ252" si="1006">SUM(AP240:AP251)</f>
        <v>0</v>
      </c>
      <c r="AQ252" s="32">
        <f t="shared" si="1006"/>
        <v>0</v>
      </c>
      <c r="AR252" s="41"/>
      <c r="AS252" s="40">
        <f t="shared" ref="AS252:AT252" si="1007">SUM(AS240:AS251)</f>
        <v>87.409000000000006</v>
      </c>
      <c r="AT252" s="32">
        <f t="shared" si="1007"/>
        <v>1870.8470000000002</v>
      </c>
      <c r="AU252" s="41"/>
      <c r="AV252" s="40">
        <f t="shared" ref="AV252:AW252" si="1008">SUM(AV240:AV251)</f>
        <v>0</v>
      </c>
      <c r="AW252" s="32">
        <f t="shared" si="1008"/>
        <v>0</v>
      </c>
      <c r="AX252" s="41"/>
      <c r="AY252" s="40">
        <f t="shared" ref="AY252:AZ252" si="1009">SUM(AY240:AY251)</f>
        <v>0</v>
      </c>
      <c r="AZ252" s="32">
        <f t="shared" si="1009"/>
        <v>0</v>
      </c>
      <c r="BA252" s="41"/>
      <c r="BB252" s="40">
        <f t="shared" ref="BB252:BC252" si="1010">SUM(BB240:BB251)</f>
        <v>4.7699999999999999E-3</v>
      </c>
      <c r="BC252" s="32">
        <f t="shared" si="1010"/>
        <v>0.92</v>
      </c>
      <c r="BD252" s="41"/>
      <c r="BE252" s="40">
        <f t="shared" ref="BE252:BF252" si="1011">SUM(BE240:BE251)</f>
        <v>0</v>
      </c>
      <c r="BF252" s="32">
        <f t="shared" si="1011"/>
        <v>0</v>
      </c>
      <c r="BG252" s="41"/>
      <c r="BH252" s="40">
        <f t="shared" ref="BH252:BI252" si="1012">SUM(BH240:BH251)</f>
        <v>0</v>
      </c>
      <c r="BI252" s="32">
        <f t="shared" si="1012"/>
        <v>0</v>
      </c>
      <c r="BJ252" s="41"/>
      <c r="BK252" s="40">
        <f t="shared" ref="BK252:BL252" si="1013">SUM(BK240:BK251)</f>
        <v>233.48885999999999</v>
      </c>
      <c r="BL252" s="32">
        <f t="shared" si="1013"/>
        <v>6839.8159999999989</v>
      </c>
      <c r="BM252" s="41"/>
      <c r="BN252" s="40">
        <f t="shared" ref="BN252:BO252" si="1014">SUM(BN240:BN251)</f>
        <v>0</v>
      </c>
      <c r="BO252" s="32">
        <f t="shared" si="1014"/>
        <v>0</v>
      </c>
      <c r="BP252" s="41"/>
      <c r="BQ252" s="40">
        <f t="shared" ref="BQ252:BR252" si="1015">SUM(BQ240:BQ251)</f>
        <v>0</v>
      </c>
      <c r="BR252" s="32">
        <f t="shared" si="1015"/>
        <v>0</v>
      </c>
      <c r="BS252" s="41"/>
      <c r="BT252" s="40">
        <f t="shared" ref="BT252:BU252" si="1016">SUM(BT240:BT251)</f>
        <v>149.57399999999998</v>
      </c>
      <c r="BU252" s="32">
        <f t="shared" si="1016"/>
        <v>3204.2650000000003</v>
      </c>
      <c r="BV252" s="41"/>
      <c r="BW252" s="40">
        <f t="shared" ref="BW252:BX252" si="1017">SUM(BW240:BW251)</f>
        <v>0</v>
      </c>
      <c r="BX252" s="32">
        <f t="shared" si="1017"/>
        <v>0</v>
      </c>
      <c r="BY252" s="41"/>
      <c r="BZ252" s="40">
        <f t="shared" ref="BZ252:CA252" si="1018">SUM(BZ240:BZ251)</f>
        <v>0</v>
      </c>
      <c r="CA252" s="32">
        <f t="shared" si="1018"/>
        <v>0</v>
      </c>
      <c r="CB252" s="41"/>
      <c r="CC252" s="40">
        <f t="shared" ref="CC252:CD252" si="1019">SUM(CC240:CC251)</f>
        <v>0</v>
      </c>
      <c r="CD252" s="32">
        <f t="shared" si="1019"/>
        <v>0</v>
      </c>
      <c r="CE252" s="41"/>
      <c r="CF252" s="40">
        <f t="shared" ref="CF252:CG252" si="1020">SUM(CF240:CF251)</f>
        <v>0</v>
      </c>
      <c r="CG252" s="32">
        <f t="shared" si="1020"/>
        <v>0</v>
      </c>
      <c r="CH252" s="41"/>
      <c r="CI252" s="40">
        <f t="shared" ref="CI252:CJ252" si="1021">SUM(CI240:CI251)</f>
        <v>0</v>
      </c>
      <c r="CJ252" s="32">
        <f t="shared" si="1021"/>
        <v>0</v>
      </c>
      <c r="CK252" s="41"/>
      <c r="CL252" s="40">
        <f t="shared" ref="CL252:CM252" si="1022">SUM(CL240:CL251)</f>
        <v>0</v>
      </c>
      <c r="CM252" s="32">
        <f t="shared" si="1022"/>
        <v>0</v>
      </c>
      <c r="CN252" s="41"/>
      <c r="CO252" s="40">
        <f t="shared" ref="CO252:CP252" si="1023">SUM(CO240:CO251)</f>
        <v>0</v>
      </c>
      <c r="CP252" s="32">
        <f t="shared" si="1023"/>
        <v>0</v>
      </c>
      <c r="CQ252" s="41"/>
      <c r="CR252" s="40">
        <f t="shared" ref="CR252:CS252" si="1024">SUM(CR240:CR251)</f>
        <v>0</v>
      </c>
      <c r="CS252" s="32">
        <f t="shared" si="1024"/>
        <v>0</v>
      </c>
      <c r="CT252" s="41"/>
      <c r="CU252" s="40">
        <f t="shared" ref="CU252:CV252" si="1025">SUM(CU240:CU251)</f>
        <v>0</v>
      </c>
      <c r="CV252" s="32">
        <f t="shared" si="1025"/>
        <v>0</v>
      </c>
      <c r="CW252" s="41"/>
      <c r="CX252" s="40">
        <f t="shared" ref="CX252:CY252" si="1026">SUM(CX240:CX251)</f>
        <v>1.4292000000000002</v>
      </c>
      <c r="CY252" s="32">
        <f t="shared" si="1026"/>
        <v>4.3250000000000002</v>
      </c>
      <c r="CZ252" s="41"/>
      <c r="DA252" s="40">
        <f t="shared" ref="DA252:DB252" si="1027">SUM(DA240:DA251)</f>
        <v>31.58569</v>
      </c>
      <c r="DB252" s="32">
        <f t="shared" si="1027"/>
        <v>1083.269</v>
      </c>
      <c r="DC252" s="41"/>
      <c r="DD252" s="40">
        <f t="shared" ref="DD252:DE252" si="1028">SUM(DD240:DD251)</f>
        <v>1.0999999999999999E-2</v>
      </c>
      <c r="DE252" s="32">
        <f t="shared" si="1028"/>
        <v>3.0550000000000002</v>
      </c>
      <c r="DF252" s="41"/>
      <c r="DG252" s="40">
        <f t="shared" ref="DG252:DH252" si="1029">SUM(DG240:DG251)</f>
        <v>0</v>
      </c>
      <c r="DH252" s="32">
        <f t="shared" si="1029"/>
        <v>0</v>
      </c>
      <c r="DI252" s="41"/>
      <c r="DJ252" s="40">
        <f t="shared" ref="DJ252:DK252" si="1030">SUM(DJ240:DJ251)</f>
        <v>433.34201000000007</v>
      </c>
      <c r="DK252" s="32">
        <f t="shared" si="1030"/>
        <v>9046.889000000001</v>
      </c>
      <c r="DL252" s="41"/>
      <c r="DM252" s="40">
        <f t="shared" ref="DM252:DN252" si="1031">SUM(DM240:DM251)</f>
        <v>0.53090999999999999</v>
      </c>
      <c r="DN252" s="32">
        <f t="shared" si="1031"/>
        <v>41.649000000000001</v>
      </c>
      <c r="DO252" s="41"/>
      <c r="DP252" s="40">
        <f t="shared" ref="DP252:DQ252" si="1032">SUM(DP240:DP251)</f>
        <v>5.6471099999999996</v>
      </c>
      <c r="DQ252" s="32">
        <f t="shared" si="1032"/>
        <v>9.8109999999999999</v>
      </c>
      <c r="DR252" s="41"/>
      <c r="DS252" s="33">
        <f t="shared" si="988"/>
        <v>1216.2015200000001</v>
      </c>
      <c r="DT252" s="34">
        <f t="shared" si="989"/>
        <v>26718.527000000006</v>
      </c>
    </row>
    <row r="253" spans="1:124" x14ac:dyDescent="0.3">
      <c r="A253" s="48">
        <v>2023</v>
      </c>
      <c r="B253" s="49" t="s">
        <v>5</v>
      </c>
      <c r="C253" s="39">
        <v>0</v>
      </c>
      <c r="D253" s="11">
        <v>0</v>
      </c>
      <c r="E253" s="38">
        <f>IF(C253=0,0,D253/C253*1000)</f>
        <v>0</v>
      </c>
      <c r="F253" s="39">
        <v>0</v>
      </c>
      <c r="G253" s="11">
        <v>0</v>
      </c>
      <c r="H253" s="38">
        <f t="shared" ref="H253:H264" si="1033">IF(F253=0,0,G253/F253*1000)</f>
        <v>0</v>
      </c>
      <c r="I253" s="60">
        <v>5.0000000000000001E-3</v>
      </c>
      <c r="J253" s="11">
        <v>5.7000000000000002E-2</v>
      </c>
      <c r="K253" s="38">
        <f t="shared" ref="K253:K264" si="1034">IF(I253=0,0,J253/I253*1000)</f>
        <v>11400</v>
      </c>
      <c r="L253" s="60">
        <v>1.13043</v>
      </c>
      <c r="M253" s="11">
        <v>1.5549999999999999</v>
      </c>
      <c r="N253" s="38">
        <f t="shared" ref="N253:N264" si="1035">IF(L253=0,0,M253/L253*1000)</f>
        <v>1375.5827428500659</v>
      </c>
      <c r="O253" s="39">
        <v>0</v>
      </c>
      <c r="P253" s="11">
        <v>0</v>
      </c>
      <c r="Q253" s="38">
        <f t="shared" ref="Q253:Q264" si="1036">IF(O253=0,0,P253/O253*1000)</f>
        <v>0</v>
      </c>
      <c r="R253" s="39">
        <v>0</v>
      </c>
      <c r="S253" s="11">
        <v>0</v>
      </c>
      <c r="T253" s="38">
        <f t="shared" ref="T253:T264" si="1037">IF(R253=0,0,S253/R253*1000)</f>
        <v>0</v>
      </c>
      <c r="U253" s="60">
        <v>28.02</v>
      </c>
      <c r="V253" s="11">
        <v>566.14200000000005</v>
      </c>
      <c r="W253" s="38">
        <f t="shared" ref="W253:W264" si="1038">IF(U253=0,0,V253/U253*1000)</f>
        <v>20204.925053533192</v>
      </c>
      <c r="X253" s="39">
        <v>0</v>
      </c>
      <c r="Y253" s="11">
        <v>0</v>
      </c>
      <c r="Z253" s="38">
        <f t="shared" ref="Z253:Z264" si="1039">IF(X253=0,0,Y253/X253*1000)</f>
        <v>0</v>
      </c>
      <c r="AA253" s="39">
        <v>0</v>
      </c>
      <c r="AB253" s="11">
        <v>0</v>
      </c>
      <c r="AC253" s="38">
        <f t="shared" ref="AC253:AC264" si="1040">IF(AA253=0,0,AB253/AA253*1000)</f>
        <v>0</v>
      </c>
      <c r="AD253" s="39">
        <v>0</v>
      </c>
      <c r="AE253" s="11">
        <v>0</v>
      </c>
      <c r="AF253" s="38">
        <f t="shared" ref="AF253:AF264" si="1041">IF(AD253=0,0,AE253/AD253*1000)</f>
        <v>0</v>
      </c>
      <c r="AG253" s="60">
        <v>2.5509299999999997</v>
      </c>
      <c r="AH253" s="11">
        <v>136.43799999999999</v>
      </c>
      <c r="AI253" s="38">
        <f t="shared" ref="AI253:AI264" si="1042">IF(AG253=0,0,AH253/AG253*1000)</f>
        <v>53485.591529363803</v>
      </c>
      <c r="AJ253" s="39">
        <v>0</v>
      </c>
      <c r="AK253" s="11">
        <v>0</v>
      </c>
      <c r="AL253" s="38">
        <f t="shared" ref="AL253:AL264" si="1043">IF(AJ253=0,0,AK253/AJ253*1000)</f>
        <v>0</v>
      </c>
      <c r="AM253" s="39">
        <v>0</v>
      </c>
      <c r="AN253" s="11">
        <v>0</v>
      </c>
      <c r="AO253" s="38">
        <f t="shared" ref="AO253:AO264" si="1044">IF(AM253=0,0,AN253/AM253*1000)</f>
        <v>0</v>
      </c>
      <c r="AP253" s="39">
        <v>0</v>
      </c>
      <c r="AQ253" s="11">
        <v>0</v>
      </c>
      <c r="AR253" s="38">
        <f t="shared" ref="AR253:AR264" si="1045">IF(AP253=0,0,AQ253/AP253*1000)</f>
        <v>0</v>
      </c>
      <c r="AS253" s="39">
        <v>0</v>
      </c>
      <c r="AT253" s="11">
        <v>0</v>
      </c>
      <c r="AU253" s="38">
        <f t="shared" ref="AU253:AU264" si="1046">IF(AS253=0,0,AT253/AS253*1000)</f>
        <v>0</v>
      </c>
      <c r="AV253" s="39">
        <v>0</v>
      </c>
      <c r="AW253" s="11">
        <v>0</v>
      </c>
      <c r="AX253" s="38">
        <f t="shared" ref="AX253:AX264" si="1047">IF(AV253=0,0,AW253/AV253*1000)</f>
        <v>0</v>
      </c>
      <c r="AY253" s="39">
        <v>0</v>
      </c>
      <c r="AZ253" s="11">
        <v>0</v>
      </c>
      <c r="BA253" s="38">
        <f t="shared" ref="BA253:BA264" si="1048">IF(AY253=0,0,AZ253/AY253*1000)</f>
        <v>0</v>
      </c>
      <c r="BB253" s="39">
        <v>0</v>
      </c>
      <c r="BC253" s="11">
        <v>0</v>
      </c>
      <c r="BD253" s="38">
        <f t="shared" ref="BD253:BD264" si="1049">IF(BB253=0,0,BC253/BB253*1000)</f>
        <v>0</v>
      </c>
      <c r="BE253" s="39">
        <v>0</v>
      </c>
      <c r="BF253" s="11">
        <v>0</v>
      </c>
      <c r="BG253" s="38">
        <f t="shared" ref="BG253:BG264" si="1050">IF(BE253=0,0,BF253/BE253*1000)</f>
        <v>0</v>
      </c>
      <c r="BH253" s="39">
        <v>0</v>
      </c>
      <c r="BI253" s="11">
        <v>0</v>
      </c>
      <c r="BJ253" s="38">
        <f t="shared" ref="BJ253:BJ264" si="1051">IF(BH253=0,0,BI253/BH253*1000)</f>
        <v>0</v>
      </c>
      <c r="BK253" s="60">
        <v>20.54</v>
      </c>
      <c r="BL253" s="11">
        <v>606.77599999999995</v>
      </c>
      <c r="BM253" s="38">
        <f t="shared" ref="BM253:BM264" si="1052">IF(BK253=0,0,BL253/BK253*1000)</f>
        <v>29541.187925998052</v>
      </c>
      <c r="BN253" s="39">
        <v>0</v>
      </c>
      <c r="BO253" s="11">
        <v>0</v>
      </c>
      <c r="BP253" s="38">
        <f t="shared" ref="BP253:BP264" si="1053">IF(BN253=0,0,BO253/BN253*1000)</f>
        <v>0</v>
      </c>
      <c r="BQ253" s="39">
        <v>0</v>
      </c>
      <c r="BR253" s="11">
        <v>0</v>
      </c>
      <c r="BS253" s="38">
        <f t="shared" ref="BS253:BS264" si="1054">IF(BQ253=0,0,BR253/BQ253*1000)</f>
        <v>0</v>
      </c>
      <c r="BT253" s="60">
        <v>50.261000000000003</v>
      </c>
      <c r="BU253" s="11">
        <v>1090.4870000000001</v>
      </c>
      <c r="BV253" s="38">
        <f t="shared" ref="BV253:BV264" si="1055">IF(BT253=0,0,BU253/BT253*1000)</f>
        <v>21696.484351684208</v>
      </c>
      <c r="BW253" s="39">
        <v>0</v>
      </c>
      <c r="BX253" s="11">
        <v>0</v>
      </c>
      <c r="BY253" s="38">
        <f t="shared" ref="BY253:BY264" si="1056">IF(BW253=0,0,BX253/BW253*1000)</f>
        <v>0</v>
      </c>
      <c r="BZ253" s="39">
        <v>0</v>
      </c>
      <c r="CA253" s="11">
        <v>0</v>
      </c>
      <c r="CB253" s="38">
        <f t="shared" ref="CB253:CB264" si="1057">IF(BZ253=0,0,CA253/BZ253*1000)</f>
        <v>0</v>
      </c>
      <c r="CC253" s="39">
        <v>0</v>
      </c>
      <c r="CD253" s="11">
        <v>0</v>
      </c>
      <c r="CE253" s="38">
        <f t="shared" ref="CE253:CE264" si="1058">IF(CC253=0,0,CD253/CC253*1000)</f>
        <v>0</v>
      </c>
      <c r="CF253" s="39">
        <v>0</v>
      </c>
      <c r="CG253" s="11">
        <v>0</v>
      </c>
      <c r="CH253" s="38">
        <f t="shared" ref="CH253:CH264" si="1059">IF(CF253=0,0,CG253/CF253*1000)</f>
        <v>0</v>
      </c>
      <c r="CI253" s="39">
        <v>0</v>
      </c>
      <c r="CJ253" s="11">
        <v>0</v>
      </c>
      <c r="CK253" s="38">
        <f t="shared" ref="CK253:CK264" si="1060">IF(CI253=0,0,CJ253/CI253*1000)</f>
        <v>0</v>
      </c>
      <c r="CL253" s="39">
        <v>0</v>
      </c>
      <c r="CM253" s="11">
        <v>0</v>
      </c>
      <c r="CN253" s="38">
        <f t="shared" ref="CN253:CN264" si="1061">IF(CL253=0,0,CM253/CL253*1000)</f>
        <v>0</v>
      </c>
      <c r="CO253" s="39">
        <v>0</v>
      </c>
      <c r="CP253" s="11">
        <v>0</v>
      </c>
      <c r="CQ253" s="38">
        <f t="shared" ref="CQ253:CQ264" si="1062">IF(CO253=0,0,CP253/CO253*1000)</f>
        <v>0</v>
      </c>
      <c r="CR253" s="39">
        <v>0</v>
      </c>
      <c r="CS253" s="11">
        <v>0</v>
      </c>
      <c r="CT253" s="38">
        <f t="shared" ref="CT253:CT264" si="1063">IF(CR253=0,0,CS253/CR253*1000)</f>
        <v>0</v>
      </c>
      <c r="CU253" s="39">
        <v>0</v>
      </c>
      <c r="CV253" s="11">
        <v>0</v>
      </c>
      <c r="CW253" s="38">
        <f t="shared" ref="CW253:CW264" si="1064">IF(CU253=0,0,CV253/CU253*1000)</f>
        <v>0</v>
      </c>
      <c r="CX253" s="39">
        <v>0</v>
      </c>
      <c r="CY253" s="11">
        <v>0</v>
      </c>
      <c r="CZ253" s="38">
        <f t="shared" ref="CZ253:CZ264" si="1065">IF(CX253=0,0,CY253/CX253*1000)</f>
        <v>0</v>
      </c>
      <c r="DA253" s="60">
        <v>5.2680800000000003</v>
      </c>
      <c r="DB253" s="11">
        <v>170.488</v>
      </c>
      <c r="DC253" s="38">
        <f t="shared" ref="DC253:DC264" si="1066">IF(DA253=0,0,DB253/DA253*1000)</f>
        <v>32362.454632427747</v>
      </c>
      <c r="DD253" s="39">
        <v>0</v>
      </c>
      <c r="DE253" s="11">
        <v>0</v>
      </c>
      <c r="DF253" s="38">
        <f t="shared" ref="DF253:DF264" si="1067">IF(DD253=0,0,DE253/DD253*1000)</f>
        <v>0</v>
      </c>
      <c r="DG253" s="39">
        <v>0</v>
      </c>
      <c r="DH253" s="11">
        <v>0</v>
      </c>
      <c r="DI253" s="38">
        <f t="shared" ref="DI253:DI264" si="1068">IF(DG253=0,0,DH253/DG253*1000)</f>
        <v>0</v>
      </c>
      <c r="DJ253" s="60">
        <v>25.55</v>
      </c>
      <c r="DK253" s="11">
        <v>586.80799999999999</v>
      </c>
      <c r="DL253" s="38">
        <f t="shared" ref="DL253:DL264" si="1069">IF(DJ253=0,0,DK253/DJ253*1000)</f>
        <v>22967.045009784735</v>
      </c>
      <c r="DM253" s="39">
        <v>0</v>
      </c>
      <c r="DN253" s="11">
        <v>0</v>
      </c>
      <c r="DO253" s="38">
        <f t="shared" ref="DO253:DO264" si="1070">IF(DM253=0,0,DN253/DM253*1000)</f>
        <v>0</v>
      </c>
      <c r="DP253" s="39">
        <v>0</v>
      </c>
      <c r="DQ253" s="11">
        <v>0</v>
      </c>
      <c r="DR253" s="38">
        <f t="shared" ref="DR253:DR264" si="1071">IF(DP253=0,0,DQ253/DP253*1000)</f>
        <v>0</v>
      </c>
      <c r="DS253" s="17">
        <f>SUMIF($C$5:$DR$5,"Ton",C253:DR253)</f>
        <v>133.32544000000001</v>
      </c>
      <c r="DT253" s="14">
        <f>SUMIF($C$5:$DR$5,"F*",C253:DR253)</f>
        <v>3158.7509999999997</v>
      </c>
    </row>
    <row r="254" spans="1:124" x14ac:dyDescent="0.3">
      <c r="A254" s="48">
        <v>2023</v>
      </c>
      <c r="B254" s="49" t="s">
        <v>6</v>
      </c>
      <c r="C254" s="39">
        <v>0</v>
      </c>
      <c r="D254" s="11">
        <v>0</v>
      </c>
      <c r="E254" s="38">
        <f t="shared" ref="E254:E255" si="1072">IF(C254=0,0,D254/C254*1000)</f>
        <v>0</v>
      </c>
      <c r="F254" s="39">
        <v>0</v>
      </c>
      <c r="G254" s="11">
        <v>0</v>
      </c>
      <c r="H254" s="38">
        <f t="shared" si="1033"/>
        <v>0</v>
      </c>
      <c r="I254" s="39">
        <v>0</v>
      </c>
      <c r="J254" s="11">
        <v>0</v>
      </c>
      <c r="K254" s="38">
        <f t="shared" si="1034"/>
        <v>0</v>
      </c>
      <c r="L254" s="39">
        <v>0</v>
      </c>
      <c r="M254" s="11">
        <v>0</v>
      </c>
      <c r="N254" s="38">
        <f t="shared" si="1035"/>
        <v>0</v>
      </c>
      <c r="O254" s="39">
        <v>0</v>
      </c>
      <c r="P254" s="11">
        <v>0</v>
      </c>
      <c r="Q254" s="38">
        <f t="shared" si="1036"/>
        <v>0</v>
      </c>
      <c r="R254" s="39">
        <v>0</v>
      </c>
      <c r="S254" s="11">
        <v>0</v>
      </c>
      <c r="T254" s="38">
        <f t="shared" si="1037"/>
        <v>0</v>
      </c>
      <c r="U254" s="60">
        <v>5.4</v>
      </c>
      <c r="V254" s="11">
        <v>37.722999999999999</v>
      </c>
      <c r="W254" s="38">
        <f t="shared" si="1038"/>
        <v>6985.74074074074</v>
      </c>
      <c r="X254" s="39">
        <v>0</v>
      </c>
      <c r="Y254" s="11">
        <v>0</v>
      </c>
      <c r="Z254" s="38">
        <f t="shared" si="1039"/>
        <v>0</v>
      </c>
      <c r="AA254" s="39">
        <v>0</v>
      </c>
      <c r="AB254" s="11">
        <v>0</v>
      </c>
      <c r="AC254" s="38">
        <f t="shared" si="1040"/>
        <v>0</v>
      </c>
      <c r="AD254" s="39">
        <v>0</v>
      </c>
      <c r="AE254" s="11">
        <v>0</v>
      </c>
      <c r="AF254" s="38">
        <f t="shared" si="1041"/>
        <v>0</v>
      </c>
      <c r="AG254" s="39">
        <v>0</v>
      </c>
      <c r="AH254" s="11">
        <v>0</v>
      </c>
      <c r="AI254" s="38">
        <f t="shared" si="1042"/>
        <v>0</v>
      </c>
      <c r="AJ254" s="39">
        <v>0</v>
      </c>
      <c r="AK254" s="11">
        <v>0</v>
      </c>
      <c r="AL254" s="38">
        <f t="shared" si="1043"/>
        <v>0</v>
      </c>
      <c r="AM254" s="60">
        <v>10.8</v>
      </c>
      <c r="AN254" s="11">
        <v>189.16</v>
      </c>
      <c r="AO254" s="38">
        <f t="shared" si="1044"/>
        <v>17514.814814814814</v>
      </c>
      <c r="AP254" s="39">
        <v>0</v>
      </c>
      <c r="AQ254" s="11">
        <v>0</v>
      </c>
      <c r="AR254" s="38">
        <f t="shared" si="1045"/>
        <v>0</v>
      </c>
      <c r="AS254" s="60">
        <v>6.97</v>
      </c>
      <c r="AT254" s="11">
        <v>137.34700000000001</v>
      </c>
      <c r="AU254" s="38">
        <f t="shared" si="1046"/>
        <v>19705.451936872312</v>
      </c>
      <c r="AV254" s="39">
        <v>0</v>
      </c>
      <c r="AW254" s="11">
        <v>0</v>
      </c>
      <c r="AX254" s="38">
        <f t="shared" si="1047"/>
        <v>0</v>
      </c>
      <c r="AY254" s="39">
        <v>0</v>
      </c>
      <c r="AZ254" s="11">
        <v>0</v>
      </c>
      <c r="BA254" s="38">
        <f t="shared" si="1048"/>
        <v>0</v>
      </c>
      <c r="BB254" s="39">
        <v>0</v>
      </c>
      <c r="BC254" s="11">
        <v>0</v>
      </c>
      <c r="BD254" s="38">
        <f t="shared" si="1049"/>
        <v>0</v>
      </c>
      <c r="BE254" s="39">
        <v>0</v>
      </c>
      <c r="BF254" s="11">
        <v>0</v>
      </c>
      <c r="BG254" s="38">
        <f t="shared" si="1050"/>
        <v>0</v>
      </c>
      <c r="BH254" s="39">
        <v>0</v>
      </c>
      <c r="BI254" s="11">
        <v>0</v>
      </c>
      <c r="BJ254" s="38">
        <f t="shared" si="1051"/>
        <v>0</v>
      </c>
      <c r="BK254" s="60">
        <v>15.807879999999999</v>
      </c>
      <c r="BL254" s="11">
        <v>395.35399999999998</v>
      </c>
      <c r="BM254" s="38">
        <f t="shared" si="1052"/>
        <v>25009.931755554822</v>
      </c>
      <c r="BN254" s="39">
        <v>0</v>
      </c>
      <c r="BO254" s="11">
        <v>0</v>
      </c>
      <c r="BP254" s="38">
        <f t="shared" si="1053"/>
        <v>0</v>
      </c>
      <c r="BQ254" s="39">
        <v>0</v>
      </c>
      <c r="BR254" s="11">
        <v>0</v>
      </c>
      <c r="BS254" s="38">
        <f t="shared" si="1054"/>
        <v>0</v>
      </c>
      <c r="BT254" s="60">
        <v>33.549999999999997</v>
      </c>
      <c r="BU254" s="11">
        <v>717.78599999999994</v>
      </c>
      <c r="BV254" s="38">
        <f t="shared" si="1055"/>
        <v>21394.515648286142</v>
      </c>
      <c r="BW254" s="39">
        <v>0</v>
      </c>
      <c r="BX254" s="11">
        <v>0</v>
      </c>
      <c r="BY254" s="38">
        <f t="shared" si="1056"/>
        <v>0</v>
      </c>
      <c r="BZ254" s="39">
        <v>0</v>
      </c>
      <c r="CA254" s="11">
        <v>0</v>
      </c>
      <c r="CB254" s="38">
        <f t="shared" si="1057"/>
        <v>0</v>
      </c>
      <c r="CC254" s="39">
        <v>0</v>
      </c>
      <c r="CD254" s="11">
        <v>0</v>
      </c>
      <c r="CE254" s="38">
        <f t="shared" si="1058"/>
        <v>0</v>
      </c>
      <c r="CF254" s="39">
        <v>0</v>
      </c>
      <c r="CG254" s="11">
        <v>0</v>
      </c>
      <c r="CH254" s="38">
        <f t="shared" si="1059"/>
        <v>0</v>
      </c>
      <c r="CI254" s="39">
        <v>0</v>
      </c>
      <c r="CJ254" s="11">
        <v>0</v>
      </c>
      <c r="CK254" s="38">
        <f t="shared" si="1060"/>
        <v>0</v>
      </c>
      <c r="CL254" s="39">
        <v>0</v>
      </c>
      <c r="CM254" s="11">
        <v>0</v>
      </c>
      <c r="CN254" s="38">
        <f t="shared" si="1061"/>
        <v>0</v>
      </c>
      <c r="CO254" s="39">
        <v>0</v>
      </c>
      <c r="CP254" s="11">
        <v>0</v>
      </c>
      <c r="CQ254" s="38">
        <f t="shared" si="1062"/>
        <v>0</v>
      </c>
      <c r="CR254" s="39">
        <v>0</v>
      </c>
      <c r="CS254" s="11">
        <v>0</v>
      </c>
      <c r="CT254" s="38">
        <f t="shared" si="1063"/>
        <v>0</v>
      </c>
      <c r="CU254" s="39">
        <v>0</v>
      </c>
      <c r="CV254" s="11">
        <v>0</v>
      </c>
      <c r="CW254" s="38">
        <f t="shared" si="1064"/>
        <v>0</v>
      </c>
      <c r="CX254" s="39">
        <v>0</v>
      </c>
      <c r="CY254" s="11">
        <v>0</v>
      </c>
      <c r="CZ254" s="38">
        <f t="shared" si="1065"/>
        <v>0</v>
      </c>
      <c r="DA254" s="60">
        <v>0.13200000000000001</v>
      </c>
      <c r="DB254" s="11">
        <v>11.58</v>
      </c>
      <c r="DC254" s="38">
        <f t="shared" si="1066"/>
        <v>87727.272727272721</v>
      </c>
      <c r="DD254" s="39">
        <v>0</v>
      </c>
      <c r="DE254" s="11">
        <v>0</v>
      </c>
      <c r="DF254" s="38">
        <f t="shared" si="1067"/>
        <v>0</v>
      </c>
      <c r="DG254" s="39">
        <v>0</v>
      </c>
      <c r="DH254" s="11">
        <v>0</v>
      </c>
      <c r="DI254" s="38">
        <f t="shared" si="1068"/>
        <v>0</v>
      </c>
      <c r="DJ254" s="60">
        <v>1</v>
      </c>
      <c r="DK254" s="11">
        <v>39.895000000000003</v>
      </c>
      <c r="DL254" s="38">
        <f t="shared" si="1069"/>
        <v>39895</v>
      </c>
      <c r="DM254" s="39">
        <v>0</v>
      </c>
      <c r="DN254" s="11">
        <v>0</v>
      </c>
      <c r="DO254" s="38">
        <f t="shared" si="1070"/>
        <v>0</v>
      </c>
      <c r="DP254" s="39">
        <v>0</v>
      </c>
      <c r="DQ254" s="11">
        <v>0</v>
      </c>
      <c r="DR254" s="38">
        <f t="shared" si="1071"/>
        <v>0</v>
      </c>
      <c r="DS254" s="17">
        <f t="shared" ref="DS254:DS265" si="1073">SUMIF($C$5:$DR$5,"Ton",C254:DR254)</f>
        <v>73.659880000000001</v>
      </c>
      <c r="DT254" s="14">
        <f t="shared" ref="DT254:DT265" si="1074">SUMIF($C$5:$DR$5,"F*",C254:DR254)</f>
        <v>1528.8449999999998</v>
      </c>
    </row>
    <row r="255" spans="1:124" x14ac:dyDescent="0.3">
      <c r="A255" s="48">
        <v>2023</v>
      </c>
      <c r="B255" s="49" t="s">
        <v>7</v>
      </c>
      <c r="C255" s="39">
        <v>0</v>
      </c>
      <c r="D255" s="11">
        <v>0</v>
      </c>
      <c r="E255" s="38">
        <f t="shared" si="1072"/>
        <v>0</v>
      </c>
      <c r="F255" s="39">
        <v>0</v>
      </c>
      <c r="G255" s="11">
        <v>0</v>
      </c>
      <c r="H255" s="38">
        <f t="shared" si="1033"/>
        <v>0</v>
      </c>
      <c r="I255" s="39">
        <v>0</v>
      </c>
      <c r="J255" s="11">
        <v>0</v>
      </c>
      <c r="K255" s="38">
        <f t="shared" si="1034"/>
        <v>0</v>
      </c>
      <c r="L255" s="39">
        <v>0</v>
      </c>
      <c r="M255" s="11">
        <v>0</v>
      </c>
      <c r="N255" s="38">
        <f t="shared" si="1035"/>
        <v>0</v>
      </c>
      <c r="O255" s="39">
        <v>0</v>
      </c>
      <c r="P255" s="11">
        <v>0</v>
      </c>
      <c r="Q255" s="38">
        <f t="shared" si="1036"/>
        <v>0</v>
      </c>
      <c r="R255" s="39">
        <v>0</v>
      </c>
      <c r="S255" s="11">
        <v>0</v>
      </c>
      <c r="T255" s="38">
        <f t="shared" si="1037"/>
        <v>0</v>
      </c>
      <c r="U255" s="60">
        <v>46.12</v>
      </c>
      <c r="V255" s="11">
        <v>865.58299999999997</v>
      </c>
      <c r="W255" s="38">
        <f t="shared" si="1038"/>
        <v>18768.061578490895</v>
      </c>
      <c r="X255" s="39">
        <v>0</v>
      </c>
      <c r="Y255" s="11">
        <v>0</v>
      </c>
      <c r="Z255" s="38">
        <f t="shared" si="1039"/>
        <v>0</v>
      </c>
      <c r="AA255" s="39">
        <v>0</v>
      </c>
      <c r="AB255" s="11">
        <v>0</v>
      </c>
      <c r="AC255" s="38">
        <f t="shared" si="1040"/>
        <v>0</v>
      </c>
      <c r="AD255" s="39">
        <v>0</v>
      </c>
      <c r="AE255" s="11">
        <v>0</v>
      </c>
      <c r="AF255" s="38">
        <f t="shared" si="1041"/>
        <v>0</v>
      </c>
      <c r="AG255" s="39">
        <v>0</v>
      </c>
      <c r="AH255" s="11">
        <v>0</v>
      </c>
      <c r="AI255" s="38">
        <f t="shared" si="1042"/>
        <v>0</v>
      </c>
      <c r="AJ255" s="39">
        <v>0</v>
      </c>
      <c r="AK255" s="11">
        <v>0</v>
      </c>
      <c r="AL255" s="38">
        <f t="shared" si="1043"/>
        <v>0</v>
      </c>
      <c r="AM255" s="60">
        <v>7.2</v>
      </c>
      <c r="AN255" s="11">
        <v>119.66200000000001</v>
      </c>
      <c r="AO255" s="38">
        <f t="shared" si="1044"/>
        <v>16619.722222222223</v>
      </c>
      <c r="AP255" s="39">
        <v>0</v>
      </c>
      <c r="AQ255" s="11">
        <v>0</v>
      </c>
      <c r="AR255" s="38">
        <f t="shared" si="1045"/>
        <v>0</v>
      </c>
      <c r="AS255" s="39">
        <v>0</v>
      </c>
      <c r="AT255" s="11">
        <v>0</v>
      </c>
      <c r="AU255" s="38">
        <f t="shared" si="1046"/>
        <v>0</v>
      </c>
      <c r="AV255" s="39">
        <v>0</v>
      </c>
      <c r="AW255" s="11">
        <v>0</v>
      </c>
      <c r="AX255" s="38">
        <f t="shared" si="1047"/>
        <v>0</v>
      </c>
      <c r="AY255" s="39">
        <v>0</v>
      </c>
      <c r="AZ255" s="11">
        <v>0</v>
      </c>
      <c r="BA255" s="38">
        <f t="shared" si="1048"/>
        <v>0</v>
      </c>
      <c r="BB255" s="39">
        <v>0</v>
      </c>
      <c r="BC255" s="11">
        <v>0</v>
      </c>
      <c r="BD255" s="38">
        <f t="shared" si="1049"/>
        <v>0</v>
      </c>
      <c r="BE255" s="60">
        <v>9.3999999999999997E-4</v>
      </c>
      <c r="BF255" s="11">
        <v>0.122</v>
      </c>
      <c r="BG255" s="38">
        <f t="shared" si="1050"/>
        <v>129787.23404255319</v>
      </c>
      <c r="BH255" s="39">
        <v>0</v>
      </c>
      <c r="BI255" s="11">
        <v>0</v>
      </c>
      <c r="BJ255" s="38">
        <f t="shared" si="1051"/>
        <v>0</v>
      </c>
      <c r="BK255" s="60">
        <v>6.1520000000000001</v>
      </c>
      <c r="BL255" s="11">
        <v>295.74900000000002</v>
      </c>
      <c r="BM255" s="38">
        <f t="shared" si="1052"/>
        <v>48073.634590377122</v>
      </c>
      <c r="BN255" s="39">
        <v>0</v>
      </c>
      <c r="BO255" s="11">
        <v>0</v>
      </c>
      <c r="BP255" s="38">
        <f t="shared" si="1053"/>
        <v>0</v>
      </c>
      <c r="BQ255" s="39">
        <v>0</v>
      </c>
      <c r="BR255" s="11">
        <v>0</v>
      </c>
      <c r="BS255" s="38">
        <f t="shared" si="1054"/>
        <v>0</v>
      </c>
      <c r="BT255" s="39">
        <v>0</v>
      </c>
      <c r="BU255" s="11">
        <v>0</v>
      </c>
      <c r="BV255" s="38">
        <f t="shared" si="1055"/>
        <v>0</v>
      </c>
      <c r="BW255" s="60">
        <v>0.05</v>
      </c>
      <c r="BX255" s="11">
        <v>1.9710000000000001</v>
      </c>
      <c r="BY255" s="38">
        <f t="shared" si="1056"/>
        <v>39420</v>
      </c>
      <c r="BZ255" s="39">
        <v>0</v>
      </c>
      <c r="CA255" s="11">
        <v>0</v>
      </c>
      <c r="CB255" s="38">
        <f t="shared" si="1057"/>
        <v>0</v>
      </c>
      <c r="CC255" s="39">
        <v>0</v>
      </c>
      <c r="CD255" s="11">
        <v>0</v>
      </c>
      <c r="CE255" s="38">
        <f t="shared" si="1058"/>
        <v>0</v>
      </c>
      <c r="CF255" s="39">
        <v>0</v>
      </c>
      <c r="CG255" s="11">
        <v>0</v>
      </c>
      <c r="CH255" s="38">
        <f t="shared" si="1059"/>
        <v>0</v>
      </c>
      <c r="CI255" s="39">
        <v>0</v>
      </c>
      <c r="CJ255" s="11">
        <v>0</v>
      </c>
      <c r="CK255" s="38">
        <f t="shared" si="1060"/>
        <v>0</v>
      </c>
      <c r="CL255" s="39">
        <v>0</v>
      </c>
      <c r="CM255" s="11">
        <v>0</v>
      </c>
      <c r="CN255" s="38">
        <f t="shared" si="1061"/>
        <v>0</v>
      </c>
      <c r="CO255" s="39">
        <v>0</v>
      </c>
      <c r="CP255" s="11">
        <v>0</v>
      </c>
      <c r="CQ255" s="38">
        <f t="shared" si="1062"/>
        <v>0</v>
      </c>
      <c r="CR255" s="39">
        <v>0</v>
      </c>
      <c r="CS255" s="11">
        <v>0</v>
      </c>
      <c r="CT255" s="38">
        <f t="shared" si="1063"/>
        <v>0</v>
      </c>
      <c r="CU255" s="39">
        <v>0</v>
      </c>
      <c r="CV255" s="11">
        <v>0</v>
      </c>
      <c r="CW255" s="38">
        <f t="shared" si="1064"/>
        <v>0</v>
      </c>
      <c r="CX255" s="60">
        <v>0.378</v>
      </c>
      <c r="CY255" s="11">
        <v>1.294</v>
      </c>
      <c r="CZ255" s="38">
        <f t="shared" si="1065"/>
        <v>3423.2804232804233</v>
      </c>
      <c r="DA255" s="60">
        <v>0.5</v>
      </c>
      <c r="DB255" s="11">
        <v>16.081</v>
      </c>
      <c r="DC255" s="38">
        <f t="shared" si="1066"/>
        <v>32162</v>
      </c>
      <c r="DD255" s="39">
        <v>0</v>
      </c>
      <c r="DE255" s="11">
        <v>0</v>
      </c>
      <c r="DF255" s="38">
        <f t="shared" si="1067"/>
        <v>0</v>
      </c>
      <c r="DG255" s="39">
        <v>0</v>
      </c>
      <c r="DH255" s="11">
        <v>0</v>
      </c>
      <c r="DI255" s="38">
        <f t="shared" si="1068"/>
        <v>0</v>
      </c>
      <c r="DJ255" s="60">
        <v>31</v>
      </c>
      <c r="DK255" s="11">
        <v>620.68200000000002</v>
      </c>
      <c r="DL255" s="38">
        <f t="shared" si="1069"/>
        <v>20022.000000000004</v>
      </c>
      <c r="DM255" s="39">
        <v>0</v>
      </c>
      <c r="DN255" s="11">
        <v>0</v>
      </c>
      <c r="DO255" s="38">
        <f t="shared" si="1070"/>
        <v>0</v>
      </c>
      <c r="DP255" s="39">
        <v>0</v>
      </c>
      <c r="DQ255" s="11">
        <v>0</v>
      </c>
      <c r="DR255" s="38">
        <f t="shared" si="1071"/>
        <v>0</v>
      </c>
      <c r="DS255" s="17">
        <f t="shared" si="1073"/>
        <v>91.400939999999991</v>
      </c>
      <c r="DT255" s="14">
        <f t="shared" si="1074"/>
        <v>1921.144</v>
      </c>
    </row>
    <row r="256" spans="1:124" x14ac:dyDescent="0.3">
      <c r="A256" s="48">
        <v>2023</v>
      </c>
      <c r="B256" s="49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033"/>
        <v>0</v>
      </c>
      <c r="I256" s="39">
        <v>0</v>
      </c>
      <c r="J256" s="11">
        <v>0</v>
      </c>
      <c r="K256" s="38">
        <f t="shared" si="1034"/>
        <v>0</v>
      </c>
      <c r="L256" s="39">
        <v>0</v>
      </c>
      <c r="M256" s="11">
        <v>0</v>
      </c>
      <c r="N256" s="38">
        <f t="shared" si="1035"/>
        <v>0</v>
      </c>
      <c r="O256" s="39">
        <v>0</v>
      </c>
      <c r="P256" s="11">
        <v>0</v>
      </c>
      <c r="Q256" s="38">
        <f t="shared" si="1036"/>
        <v>0</v>
      </c>
      <c r="R256" s="39">
        <v>0</v>
      </c>
      <c r="S256" s="11">
        <v>0</v>
      </c>
      <c r="T256" s="38">
        <f t="shared" si="1037"/>
        <v>0</v>
      </c>
      <c r="U256" s="39">
        <v>0</v>
      </c>
      <c r="V256" s="11">
        <v>0</v>
      </c>
      <c r="W256" s="38">
        <f t="shared" si="1038"/>
        <v>0</v>
      </c>
      <c r="X256" s="39">
        <v>0</v>
      </c>
      <c r="Y256" s="11">
        <v>0</v>
      </c>
      <c r="Z256" s="38">
        <f t="shared" si="1039"/>
        <v>0</v>
      </c>
      <c r="AA256" s="39">
        <v>0</v>
      </c>
      <c r="AB256" s="11">
        <v>0</v>
      </c>
      <c r="AC256" s="38">
        <f t="shared" si="1040"/>
        <v>0</v>
      </c>
      <c r="AD256" s="39">
        <v>0</v>
      </c>
      <c r="AE256" s="11">
        <v>0</v>
      </c>
      <c r="AF256" s="38">
        <f t="shared" si="1041"/>
        <v>0</v>
      </c>
      <c r="AG256" s="39">
        <v>0</v>
      </c>
      <c r="AH256" s="11">
        <v>0</v>
      </c>
      <c r="AI256" s="38">
        <f t="shared" si="1042"/>
        <v>0</v>
      </c>
      <c r="AJ256" s="39">
        <v>0</v>
      </c>
      <c r="AK256" s="11">
        <v>0</v>
      </c>
      <c r="AL256" s="38">
        <f t="shared" si="1043"/>
        <v>0</v>
      </c>
      <c r="AM256" s="39">
        <v>0</v>
      </c>
      <c r="AN256" s="11">
        <v>0</v>
      </c>
      <c r="AO256" s="38">
        <f t="shared" si="1044"/>
        <v>0</v>
      </c>
      <c r="AP256" s="39">
        <v>0</v>
      </c>
      <c r="AQ256" s="11">
        <v>0</v>
      </c>
      <c r="AR256" s="38">
        <f t="shared" si="1045"/>
        <v>0</v>
      </c>
      <c r="AS256" s="39">
        <v>0</v>
      </c>
      <c r="AT256" s="11">
        <v>0</v>
      </c>
      <c r="AU256" s="38">
        <f t="shared" si="1046"/>
        <v>0</v>
      </c>
      <c r="AV256" s="39">
        <v>0</v>
      </c>
      <c r="AW256" s="11">
        <v>0</v>
      </c>
      <c r="AX256" s="38">
        <f t="shared" si="1047"/>
        <v>0</v>
      </c>
      <c r="AY256" s="39">
        <v>0</v>
      </c>
      <c r="AZ256" s="11">
        <v>0</v>
      </c>
      <c r="BA256" s="38">
        <f t="shared" si="1048"/>
        <v>0</v>
      </c>
      <c r="BB256" s="39">
        <v>0</v>
      </c>
      <c r="BC256" s="11">
        <v>0</v>
      </c>
      <c r="BD256" s="38">
        <f t="shared" si="1049"/>
        <v>0</v>
      </c>
      <c r="BE256" s="39">
        <v>0</v>
      </c>
      <c r="BF256" s="11">
        <v>0</v>
      </c>
      <c r="BG256" s="38">
        <f t="shared" si="1050"/>
        <v>0</v>
      </c>
      <c r="BH256" s="39">
        <v>0</v>
      </c>
      <c r="BI256" s="11">
        <v>0</v>
      </c>
      <c r="BJ256" s="38">
        <f t="shared" si="1051"/>
        <v>0</v>
      </c>
      <c r="BK256" s="39">
        <v>0</v>
      </c>
      <c r="BL256" s="11">
        <v>0</v>
      </c>
      <c r="BM256" s="38">
        <f t="shared" si="1052"/>
        <v>0</v>
      </c>
      <c r="BN256" s="39">
        <v>0</v>
      </c>
      <c r="BO256" s="11">
        <v>0</v>
      </c>
      <c r="BP256" s="38">
        <f t="shared" si="1053"/>
        <v>0</v>
      </c>
      <c r="BQ256" s="39">
        <v>0</v>
      </c>
      <c r="BR256" s="11">
        <v>0</v>
      </c>
      <c r="BS256" s="38">
        <f t="shared" si="1054"/>
        <v>0</v>
      </c>
      <c r="BT256" s="39">
        <v>0</v>
      </c>
      <c r="BU256" s="11">
        <v>0</v>
      </c>
      <c r="BV256" s="38">
        <f t="shared" si="1055"/>
        <v>0</v>
      </c>
      <c r="BW256" s="39">
        <v>0</v>
      </c>
      <c r="BX256" s="11">
        <v>0</v>
      </c>
      <c r="BY256" s="38">
        <f t="shared" si="1056"/>
        <v>0</v>
      </c>
      <c r="BZ256" s="39">
        <v>0</v>
      </c>
      <c r="CA256" s="11">
        <v>0</v>
      </c>
      <c r="CB256" s="38">
        <f t="shared" si="1057"/>
        <v>0</v>
      </c>
      <c r="CC256" s="39">
        <v>0</v>
      </c>
      <c r="CD256" s="11">
        <v>0</v>
      </c>
      <c r="CE256" s="38">
        <f t="shared" si="1058"/>
        <v>0</v>
      </c>
      <c r="CF256" s="39">
        <v>0</v>
      </c>
      <c r="CG256" s="11">
        <v>0</v>
      </c>
      <c r="CH256" s="38">
        <f t="shared" si="1059"/>
        <v>0</v>
      </c>
      <c r="CI256" s="39">
        <v>0</v>
      </c>
      <c r="CJ256" s="11">
        <v>0</v>
      </c>
      <c r="CK256" s="38">
        <f t="shared" si="1060"/>
        <v>0</v>
      </c>
      <c r="CL256" s="39">
        <v>0</v>
      </c>
      <c r="CM256" s="11">
        <v>0</v>
      </c>
      <c r="CN256" s="38">
        <f t="shared" si="1061"/>
        <v>0</v>
      </c>
      <c r="CO256" s="39">
        <v>0</v>
      </c>
      <c r="CP256" s="11">
        <v>0</v>
      </c>
      <c r="CQ256" s="38">
        <f t="shared" si="1062"/>
        <v>0</v>
      </c>
      <c r="CR256" s="39">
        <v>0</v>
      </c>
      <c r="CS256" s="11">
        <v>0</v>
      </c>
      <c r="CT256" s="38">
        <f t="shared" si="1063"/>
        <v>0</v>
      </c>
      <c r="CU256" s="39">
        <v>0</v>
      </c>
      <c r="CV256" s="11">
        <v>0</v>
      </c>
      <c r="CW256" s="38">
        <f t="shared" si="1064"/>
        <v>0</v>
      </c>
      <c r="CX256" s="39">
        <v>0</v>
      </c>
      <c r="CY256" s="11">
        <v>0</v>
      </c>
      <c r="CZ256" s="38">
        <f t="shared" si="1065"/>
        <v>0</v>
      </c>
      <c r="DA256" s="39">
        <v>0</v>
      </c>
      <c r="DB256" s="11">
        <v>0</v>
      </c>
      <c r="DC256" s="38">
        <f t="shared" si="1066"/>
        <v>0</v>
      </c>
      <c r="DD256" s="39">
        <v>0</v>
      </c>
      <c r="DE256" s="11">
        <v>0</v>
      </c>
      <c r="DF256" s="38">
        <f t="shared" si="1067"/>
        <v>0</v>
      </c>
      <c r="DG256" s="39">
        <v>0</v>
      </c>
      <c r="DH256" s="11">
        <v>0</v>
      </c>
      <c r="DI256" s="38">
        <f t="shared" si="1068"/>
        <v>0</v>
      </c>
      <c r="DJ256" s="39">
        <v>0</v>
      </c>
      <c r="DK256" s="11">
        <v>0</v>
      </c>
      <c r="DL256" s="38">
        <f t="shared" si="1069"/>
        <v>0</v>
      </c>
      <c r="DM256" s="39">
        <v>0</v>
      </c>
      <c r="DN256" s="11">
        <v>0</v>
      </c>
      <c r="DO256" s="38">
        <f t="shared" si="1070"/>
        <v>0</v>
      </c>
      <c r="DP256" s="39">
        <v>0</v>
      </c>
      <c r="DQ256" s="11">
        <v>0</v>
      </c>
      <c r="DR256" s="38">
        <f t="shared" si="1071"/>
        <v>0</v>
      </c>
      <c r="DS256" s="17">
        <f t="shared" si="1073"/>
        <v>0</v>
      </c>
      <c r="DT256" s="14">
        <f t="shared" si="1074"/>
        <v>0</v>
      </c>
    </row>
    <row r="257" spans="1:124" x14ac:dyDescent="0.3">
      <c r="A257" s="48">
        <v>2023</v>
      </c>
      <c r="B257" s="38" t="s">
        <v>9</v>
      </c>
      <c r="C257" s="39">
        <v>0</v>
      </c>
      <c r="D257" s="11">
        <v>0</v>
      </c>
      <c r="E257" s="38">
        <f t="shared" ref="E257:E264" si="1075">IF(C257=0,0,D257/C257*1000)</f>
        <v>0</v>
      </c>
      <c r="F257" s="39">
        <v>0</v>
      </c>
      <c r="G257" s="11">
        <v>0</v>
      </c>
      <c r="H257" s="38">
        <f t="shared" si="1033"/>
        <v>0</v>
      </c>
      <c r="I257" s="39">
        <v>0</v>
      </c>
      <c r="J257" s="11">
        <v>0</v>
      </c>
      <c r="K257" s="38">
        <f t="shared" si="1034"/>
        <v>0</v>
      </c>
      <c r="L257" s="39">
        <v>0</v>
      </c>
      <c r="M257" s="11">
        <v>0</v>
      </c>
      <c r="N257" s="38">
        <f t="shared" si="1035"/>
        <v>0</v>
      </c>
      <c r="O257" s="39">
        <v>0</v>
      </c>
      <c r="P257" s="11">
        <v>0</v>
      </c>
      <c r="Q257" s="38">
        <f t="shared" si="1036"/>
        <v>0</v>
      </c>
      <c r="R257" s="39">
        <v>0</v>
      </c>
      <c r="S257" s="11">
        <v>0</v>
      </c>
      <c r="T257" s="38">
        <f t="shared" si="1037"/>
        <v>0</v>
      </c>
      <c r="U257" s="39">
        <v>0</v>
      </c>
      <c r="V257" s="11">
        <v>0</v>
      </c>
      <c r="W257" s="38">
        <f t="shared" si="1038"/>
        <v>0</v>
      </c>
      <c r="X257" s="39">
        <v>0</v>
      </c>
      <c r="Y257" s="11">
        <v>0</v>
      </c>
      <c r="Z257" s="38">
        <f t="shared" si="1039"/>
        <v>0</v>
      </c>
      <c r="AA257" s="39">
        <v>0</v>
      </c>
      <c r="AB257" s="11">
        <v>0</v>
      </c>
      <c r="AC257" s="38">
        <f t="shared" si="1040"/>
        <v>0</v>
      </c>
      <c r="AD257" s="39">
        <v>0</v>
      </c>
      <c r="AE257" s="11">
        <v>0</v>
      </c>
      <c r="AF257" s="38">
        <f t="shared" si="1041"/>
        <v>0</v>
      </c>
      <c r="AG257" s="39">
        <v>0</v>
      </c>
      <c r="AH257" s="11">
        <v>0</v>
      </c>
      <c r="AI257" s="38">
        <f t="shared" si="1042"/>
        <v>0</v>
      </c>
      <c r="AJ257" s="39">
        <v>0</v>
      </c>
      <c r="AK257" s="11">
        <v>0</v>
      </c>
      <c r="AL257" s="38">
        <f t="shared" si="1043"/>
        <v>0</v>
      </c>
      <c r="AM257" s="39">
        <v>0</v>
      </c>
      <c r="AN257" s="11">
        <v>0</v>
      </c>
      <c r="AO257" s="38">
        <f t="shared" si="1044"/>
        <v>0</v>
      </c>
      <c r="AP257" s="39">
        <v>0</v>
      </c>
      <c r="AQ257" s="11">
        <v>0</v>
      </c>
      <c r="AR257" s="38">
        <f t="shared" si="1045"/>
        <v>0</v>
      </c>
      <c r="AS257" s="39">
        <v>0</v>
      </c>
      <c r="AT257" s="11">
        <v>0</v>
      </c>
      <c r="AU257" s="38">
        <f t="shared" si="1046"/>
        <v>0</v>
      </c>
      <c r="AV257" s="39">
        <v>0</v>
      </c>
      <c r="AW257" s="11">
        <v>0</v>
      </c>
      <c r="AX257" s="38">
        <f t="shared" si="1047"/>
        <v>0</v>
      </c>
      <c r="AY257" s="39">
        <v>0</v>
      </c>
      <c r="AZ257" s="11">
        <v>0</v>
      </c>
      <c r="BA257" s="38">
        <f t="shared" si="1048"/>
        <v>0</v>
      </c>
      <c r="BB257" s="39">
        <v>0</v>
      </c>
      <c r="BC257" s="11">
        <v>0</v>
      </c>
      <c r="BD257" s="38">
        <f t="shared" si="1049"/>
        <v>0</v>
      </c>
      <c r="BE257" s="39">
        <v>0</v>
      </c>
      <c r="BF257" s="11">
        <v>0</v>
      </c>
      <c r="BG257" s="38">
        <f t="shared" si="1050"/>
        <v>0</v>
      </c>
      <c r="BH257" s="39">
        <v>0</v>
      </c>
      <c r="BI257" s="11">
        <v>0</v>
      </c>
      <c r="BJ257" s="38">
        <f t="shared" si="1051"/>
        <v>0</v>
      </c>
      <c r="BK257" s="39">
        <v>0</v>
      </c>
      <c r="BL257" s="11">
        <v>0</v>
      </c>
      <c r="BM257" s="38">
        <f t="shared" si="1052"/>
        <v>0</v>
      </c>
      <c r="BN257" s="39">
        <v>0</v>
      </c>
      <c r="BO257" s="11">
        <v>0</v>
      </c>
      <c r="BP257" s="38">
        <f t="shared" si="1053"/>
        <v>0</v>
      </c>
      <c r="BQ257" s="39">
        <v>0</v>
      </c>
      <c r="BR257" s="11">
        <v>0</v>
      </c>
      <c r="BS257" s="38">
        <f t="shared" si="1054"/>
        <v>0</v>
      </c>
      <c r="BT257" s="39">
        <v>0</v>
      </c>
      <c r="BU257" s="11">
        <v>0</v>
      </c>
      <c r="BV257" s="38">
        <f t="shared" si="1055"/>
        <v>0</v>
      </c>
      <c r="BW257" s="39">
        <v>0</v>
      </c>
      <c r="BX257" s="11">
        <v>0</v>
      </c>
      <c r="BY257" s="38">
        <f t="shared" si="1056"/>
        <v>0</v>
      </c>
      <c r="BZ257" s="39">
        <v>0</v>
      </c>
      <c r="CA257" s="11">
        <v>0</v>
      </c>
      <c r="CB257" s="38">
        <f t="shared" si="1057"/>
        <v>0</v>
      </c>
      <c r="CC257" s="39">
        <v>0</v>
      </c>
      <c r="CD257" s="11">
        <v>0</v>
      </c>
      <c r="CE257" s="38">
        <f t="shared" si="1058"/>
        <v>0</v>
      </c>
      <c r="CF257" s="39">
        <v>0</v>
      </c>
      <c r="CG257" s="11">
        <v>0</v>
      </c>
      <c r="CH257" s="38">
        <f t="shared" si="1059"/>
        <v>0</v>
      </c>
      <c r="CI257" s="39">
        <v>0</v>
      </c>
      <c r="CJ257" s="11">
        <v>0</v>
      </c>
      <c r="CK257" s="38">
        <f t="shared" si="1060"/>
        <v>0</v>
      </c>
      <c r="CL257" s="39">
        <v>0</v>
      </c>
      <c r="CM257" s="11">
        <v>0</v>
      </c>
      <c r="CN257" s="38">
        <f t="shared" si="1061"/>
        <v>0</v>
      </c>
      <c r="CO257" s="39">
        <v>0</v>
      </c>
      <c r="CP257" s="11">
        <v>0</v>
      </c>
      <c r="CQ257" s="38">
        <f t="shared" si="1062"/>
        <v>0</v>
      </c>
      <c r="CR257" s="39">
        <v>0</v>
      </c>
      <c r="CS257" s="11">
        <v>0</v>
      </c>
      <c r="CT257" s="38">
        <f t="shared" si="1063"/>
        <v>0</v>
      </c>
      <c r="CU257" s="39">
        <v>0</v>
      </c>
      <c r="CV257" s="11">
        <v>0</v>
      </c>
      <c r="CW257" s="38">
        <f t="shared" si="1064"/>
        <v>0</v>
      </c>
      <c r="CX257" s="39">
        <v>0</v>
      </c>
      <c r="CY257" s="11">
        <v>0</v>
      </c>
      <c r="CZ257" s="38">
        <f t="shared" si="1065"/>
        <v>0</v>
      </c>
      <c r="DA257" s="39">
        <v>0</v>
      </c>
      <c r="DB257" s="11">
        <v>0</v>
      </c>
      <c r="DC257" s="38">
        <f t="shared" si="1066"/>
        <v>0</v>
      </c>
      <c r="DD257" s="39">
        <v>0</v>
      </c>
      <c r="DE257" s="11">
        <v>0</v>
      </c>
      <c r="DF257" s="38">
        <f t="shared" si="1067"/>
        <v>0</v>
      </c>
      <c r="DG257" s="39">
        <v>0</v>
      </c>
      <c r="DH257" s="11">
        <v>0</v>
      </c>
      <c r="DI257" s="38">
        <f t="shared" si="1068"/>
        <v>0</v>
      </c>
      <c r="DJ257" s="39">
        <v>0</v>
      </c>
      <c r="DK257" s="11">
        <v>0</v>
      </c>
      <c r="DL257" s="38">
        <f t="shared" si="1069"/>
        <v>0</v>
      </c>
      <c r="DM257" s="39">
        <v>0</v>
      </c>
      <c r="DN257" s="11">
        <v>0</v>
      </c>
      <c r="DO257" s="38">
        <f t="shared" si="1070"/>
        <v>0</v>
      </c>
      <c r="DP257" s="39">
        <v>0</v>
      </c>
      <c r="DQ257" s="11">
        <v>0</v>
      </c>
      <c r="DR257" s="38">
        <f t="shared" si="1071"/>
        <v>0</v>
      </c>
      <c r="DS257" s="17">
        <f t="shared" si="1073"/>
        <v>0</v>
      </c>
      <c r="DT257" s="14">
        <f t="shared" si="1074"/>
        <v>0</v>
      </c>
    </row>
    <row r="258" spans="1:124" x14ac:dyDescent="0.3">
      <c r="A258" s="48">
        <v>2023</v>
      </c>
      <c r="B258" s="49" t="s">
        <v>10</v>
      </c>
      <c r="C258" s="39">
        <v>0</v>
      </c>
      <c r="D258" s="11">
        <v>0</v>
      </c>
      <c r="E258" s="38">
        <f t="shared" si="1075"/>
        <v>0</v>
      </c>
      <c r="F258" s="39">
        <v>0</v>
      </c>
      <c r="G258" s="11">
        <v>0</v>
      </c>
      <c r="H258" s="38">
        <f t="shared" si="1033"/>
        <v>0</v>
      </c>
      <c r="I258" s="39">
        <v>0</v>
      </c>
      <c r="J258" s="11">
        <v>0</v>
      </c>
      <c r="K258" s="38">
        <f t="shared" si="1034"/>
        <v>0</v>
      </c>
      <c r="L258" s="39">
        <v>0</v>
      </c>
      <c r="M258" s="11">
        <v>0</v>
      </c>
      <c r="N258" s="38">
        <f t="shared" si="1035"/>
        <v>0</v>
      </c>
      <c r="O258" s="39">
        <v>0</v>
      </c>
      <c r="P258" s="11">
        <v>0</v>
      </c>
      <c r="Q258" s="38">
        <f t="shared" si="1036"/>
        <v>0</v>
      </c>
      <c r="R258" s="39">
        <v>0</v>
      </c>
      <c r="S258" s="11">
        <v>0</v>
      </c>
      <c r="T258" s="38">
        <f t="shared" si="1037"/>
        <v>0</v>
      </c>
      <c r="U258" s="39">
        <v>0</v>
      </c>
      <c r="V258" s="11">
        <v>0</v>
      </c>
      <c r="W258" s="38">
        <f t="shared" si="1038"/>
        <v>0</v>
      </c>
      <c r="X258" s="39">
        <v>0</v>
      </c>
      <c r="Y258" s="11">
        <v>0</v>
      </c>
      <c r="Z258" s="38">
        <f t="shared" si="1039"/>
        <v>0</v>
      </c>
      <c r="AA258" s="39">
        <v>0</v>
      </c>
      <c r="AB258" s="11">
        <v>0</v>
      </c>
      <c r="AC258" s="38">
        <f t="shared" si="1040"/>
        <v>0</v>
      </c>
      <c r="AD258" s="39">
        <v>0</v>
      </c>
      <c r="AE258" s="11">
        <v>0</v>
      </c>
      <c r="AF258" s="38">
        <f t="shared" si="1041"/>
        <v>0</v>
      </c>
      <c r="AG258" s="39">
        <v>0</v>
      </c>
      <c r="AH258" s="11">
        <v>0</v>
      </c>
      <c r="AI258" s="38">
        <f t="shared" si="1042"/>
        <v>0</v>
      </c>
      <c r="AJ258" s="39">
        <v>0</v>
      </c>
      <c r="AK258" s="11">
        <v>0</v>
      </c>
      <c r="AL258" s="38">
        <f t="shared" si="1043"/>
        <v>0</v>
      </c>
      <c r="AM258" s="39">
        <v>0</v>
      </c>
      <c r="AN258" s="11">
        <v>0</v>
      </c>
      <c r="AO258" s="38">
        <f t="shared" si="1044"/>
        <v>0</v>
      </c>
      <c r="AP258" s="39">
        <v>0</v>
      </c>
      <c r="AQ258" s="11">
        <v>0</v>
      </c>
      <c r="AR258" s="38">
        <f t="shared" si="1045"/>
        <v>0</v>
      </c>
      <c r="AS258" s="39">
        <v>0</v>
      </c>
      <c r="AT258" s="11">
        <v>0</v>
      </c>
      <c r="AU258" s="38">
        <f t="shared" si="1046"/>
        <v>0</v>
      </c>
      <c r="AV258" s="39">
        <v>0</v>
      </c>
      <c r="AW258" s="11">
        <v>0</v>
      </c>
      <c r="AX258" s="38">
        <f t="shared" si="1047"/>
        <v>0</v>
      </c>
      <c r="AY258" s="39">
        <v>0</v>
      </c>
      <c r="AZ258" s="11">
        <v>0</v>
      </c>
      <c r="BA258" s="38">
        <f t="shared" si="1048"/>
        <v>0</v>
      </c>
      <c r="BB258" s="39">
        <v>0</v>
      </c>
      <c r="BC258" s="11">
        <v>0</v>
      </c>
      <c r="BD258" s="38">
        <f t="shared" si="1049"/>
        <v>0</v>
      </c>
      <c r="BE258" s="39">
        <v>0</v>
      </c>
      <c r="BF258" s="11">
        <v>0</v>
      </c>
      <c r="BG258" s="38">
        <f t="shared" si="1050"/>
        <v>0</v>
      </c>
      <c r="BH258" s="39">
        <v>0</v>
      </c>
      <c r="BI258" s="11">
        <v>0</v>
      </c>
      <c r="BJ258" s="38">
        <f t="shared" si="1051"/>
        <v>0</v>
      </c>
      <c r="BK258" s="39">
        <v>0</v>
      </c>
      <c r="BL258" s="11">
        <v>0</v>
      </c>
      <c r="BM258" s="38">
        <f t="shared" si="1052"/>
        <v>0</v>
      </c>
      <c r="BN258" s="39">
        <v>0</v>
      </c>
      <c r="BO258" s="11">
        <v>0</v>
      </c>
      <c r="BP258" s="38">
        <f t="shared" si="1053"/>
        <v>0</v>
      </c>
      <c r="BQ258" s="39">
        <v>0</v>
      </c>
      <c r="BR258" s="11">
        <v>0</v>
      </c>
      <c r="BS258" s="38">
        <f t="shared" si="1054"/>
        <v>0</v>
      </c>
      <c r="BT258" s="39">
        <v>0</v>
      </c>
      <c r="BU258" s="11">
        <v>0</v>
      </c>
      <c r="BV258" s="38">
        <f t="shared" si="1055"/>
        <v>0</v>
      </c>
      <c r="BW258" s="39">
        <v>0</v>
      </c>
      <c r="BX258" s="11">
        <v>0</v>
      </c>
      <c r="BY258" s="38">
        <f t="shared" si="1056"/>
        <v>0</v>
      </c>
      <c r="BZ258" s="39">
        <v>0</v>
      </c>
      <c r="CA258" s="11">
        <v>0</v>
      </c>
      <c r="CB258" s="38">
        <f t="shared" si="1057"/>
        <v>0</v>
      </c>
      <c r="CC258" s="39">
        <v>0</v>
      </c>
      <c r="CD258" s="11">
        <v>0</v>
      </c>
      <c r="CE258" s="38">
        <f t="shared" si="1058"/>
        <v>0</v>
      </c>
      <c r="CF258" s="39">
        <v>0</v>
      </c>
      <c r="CG258" s="11">
        <v>0</v>
      </c>
      <c r="CH258" s="38">
        <f t="shared" si="1059"/>
        <v>0</v>
      </c>
      <c r="CI258" s="39">
        <v>0</v>
      </c>
      <c r="CJ258" s="11">
        <v>0</v>
      </c>
      <c r="CK258" s="38">
        <f t="shared" si="1060"/>
        <v>0</v>
      </c>
      <c r="CL258" s="39">
        <v>0</v>
      </c>
      <c r="CM258" s="11">
        <v>0</v>
      </c>
      <c r="CN258" s="38">
        <f t="shared" si="1061"/>
        <v>0</v>
      </c>
      <c r="CO258" s="39">
        <v>0</v>
      </c>
      <c r="CP258" s="11">
        <v>0</v>
      </c>
      <c r="CQ258" s="38">
        <f t="shared" si="1062"/>
        <v>0</v>
      </c>
      <c r="CR258" s="39">
        <v>0</v>
      </c>
      <c r="CS258" s="11">
        <v>0</v>
      </c>
      <c r="CT258" s="38">
        <f t="shared" si="1063"/>
        <v>0</v>
      </c>
      <c r="CU258" s="39">
        <v>0</v>
      </c>
      <c r="CV258" s="11">
        <v>0</v>
      </c>
      <c r="CW258" s="38">
        <f t="shared" si="1064"/>
        <v>0</v>
      </c>
      <c r="CX258" s="39">
        <v>0</v>
      </c>
      <c r="CY258" s="11">
        <v>0</v>
      </c>
      <c r="CZ258" s="38">
        <f t="shared" si="1065"/>
        <v>0</v>
      </c>
      <c r="DA258" s="39">
        <v>0</v>
      </c>
      <c r="DB258" s="11">
        <v>0</v>
      </c>
      <c r="DC258" s="38">
        <f t="shared" si="1066"/>
        <v>0</v>
      </c>
      <c r="DD258" s="39">
        <v>0</v>
      </c>
      <c r="DE258" s="11">
        <v>0</v>
      </c>
      <c r="DF258" s="38">
        <f t="shared" si="1067"/>
        <v>0</v>
      </c>
      <c r="DG258" s="39">
        <v>0</v>
      </c>
      <c r="DH258" s="11">
        <v>0</v>
      </c>
      <c r="DI258" s="38">
        <f t="shared" si="1068"/>
        <v>0</v>
      </c>
      <c r="DJ258" s="39">
        <v>0</v>
      </c>
      <c r="DK258" s="11">
        <v>0</v>
      </c>
      <c r="DL258" s="38">
        <f t="shared" si="1069"/>
        <v>0</v>
      </c>
      <c r="DM258" s="39">
        <v>0</v>
      </c>
      <c r="DN258" s="11">
        <v>0</v>
      </c>
      <c r="DO258" s="38">
        <f t="shared" si="1070"/>
        <v>0</v>
      </c>
      <c r="DP258" s="39">
        <v>0</v>
      </c>
      <c r="DQ258" s="11">
        <v>0</v>
      </c>
      <c r="DR258" s="38">
        <f t="shared" si="1071"/>
        <v>0</v>
      </c>
      <c r="DS258" s="17">
        <f t="shared" si="1073"/>
        <v>0</v>
      </c>
      <c r="DT258" s="14">
        <f t="shared" si="1074"/>
        <v>0</v>
      </c>
    </row>
    <row r="259" spans="1:124" x14ac:dyDescent="0.3">
      <c r="A259" s="48">
        <v>2023</v>
      </c>
      <c r="B259" s="49" t="s">
        <v>11</v>
      </c>
      <c r="C259" s="39">
        <v>0</v>
      </c>
      <c r="D259" s="11">
        <v>0</v>
      </c>
      <c r="E259" s="38">
        <f t="shared" si="1075"/>
        <v>0</v>
      </c>
      <c r="F259" s="39">
        <v>0</v>
      </c>
      <c r="G259" s="11">
        <v>0</v>
      </c>
      <c r="H259" s="38">
        <f t="shared" si="1033"/>
        <v>0</v>
      </c>
      <c r="I259" s="39">
        <v>0</v>
      </c>
      <c r="J259" s="11">
        <v>0</v>
      </c>
      <c r="K259" s="38">
        <f t="shared" si="1034"/>
        <v>0</v>
      </c>
      <c r="L259" s="39">
        <v>0</v>
      </c>
      <c r="M259" s="11">
        <v>0</v>
      </c>
      <c r="N259" s="38">
        <f t="shared" si="1035"/>
        <v>0</v>
      </c>
      <c r="O259" s="39">
        <v>0</v>
      </c>
      <c r="P259" s="11">
        <v>0</v>
      </c>
      <c r="Q259" s="38">
        <f t="shared" si="1036"/>
        <v>0</v>
      </c>
      <c r="R259" s="39">
        <v>0</v>
      </c>
      <c r="S259" s="11">
        <v>0</v>
      </c>
      <c r="T259" s="38">
        <f t="shared" si="1037"/>
        <v>0</v>
      </c>
      <c r="U259" s="39">
        <v>0</v>
      </c>
      <c r="V259" s="11">
        <v>0</v>
      </c>
      <c r="W259" s="38">
        <f t="shared" si="1038"/>
        <v>0</v>
      </c>
      <c r="X259" s="39">
        <v>0</v>
      </c>
      <c r="Y259" s="11">
        <v>0</v>
      </c>
      <c r="Z259" s="38">
        <f t="shared" si="1039"/>
        <v>0</v>
      </c>
      <c r="AA259" s="39">
        <v>0</v>
      </c>
      <c r="AB259" s="11">
        <v>0</v>
      </c>
      <c r="AC259" s="38">
        <f t="shared" si="1040"/>
        <v>0</v>
      </c>
      <c r="AD259" s="39">
        <v>0</v>
      </c>
      <c r="AE259" s="11">
        <v>0</v>
      </c>
      <c r="AF259" s="38">
        <f t="shared" si="1041"/>
        <v>0</v>
      </c>
      <c r="AG259" s="39">
        <v>0</v>
      </c>
      <c r="AH259" s="11">
        <v>0</v>
      </c>
      <c r="AI259" s="38">
        <f t="shared" si="1042"/>
        <v>0</v>
      </c>
      <c r="AJ259" s="39">
        <v>0</v>
      </c>
      <c r="AK259" s="11">
        <v>0</v>
      </c>
      <c r="AL259" s="38">
        <f t="shared" si="1043"/>
        <v>0</v>
      </c>
      <c r="AM259" s="39">
        <v>0</v>
      </c>
      <c r="AN259" s="11">
        <v>0</v>
      </c>
      <c r="AO259" s="38">
        <f t="shared" si="1044"/>
        <v>0</v>
      </c>
      <c r="AP259" s="39">
        <v>0</v>
      </c>
      <c r="AQ259" s="11">
        <v>0</v>
      </c>
      <c r="AR259" s="38">
        <f t="shared" si="1045"/>
        <v>0</v>
      </c>
      <c r="AS259" s="39">
        <v>0</v>
      </c>
      <c r="AT259" s="11">
        <v>0</v>
      </c>
      <c r="AU259" s="38">
        <f t="shared" si="1046"/>
        <v>0</v>
      </c>
      <c r="AV259" s="39">
        <v>0</v>
      </c>
      <c r="AW259" s="11">
        <v>0</v>
      </c>
      <c r="AX259" s="38">
        <f t="shared" si="1047"/>
        <v>0</v>
      </c>
      <c r="AY259" s="39">
        <v>0</v>
      </c>
      <c r="AZ259" s="11">
        <v>0</v>
      </c>
      <c r="BA259" s="38">
        <f t="shared" si="1048"/>
        <v>0</v>
      </c>
      <c r="BB259" s="39">
        <v>0</v>
      </c>
      <c r="BC259" s="11">
        <v>0</v>
      </c>
      <c r="BD259" s="38">
        <f t="shared" si="1049"/>
        <v>0</v>
      </c>
      <c r="BE259" s="39">
        <v>0</v>
      </c>
      <c r="BF259" s="11">
        <v>0</v>
      </c>
      <c r="BG259" s="38">
        <f t="shared" si="1050"/>
        <v>0</v>
      </c>
      <c r="BH259" s="39">
        <v>0</v>
      </c>
      <c r="BI259" s="11">
        <v>0</v>
      </c>
      <c r="BJ259" s="38">
        <f t="shared" si="1051"/>
        <v>0</v>
      </c>
      <c r="BK259" s="39">
        <v>0</v>
      </c>
      <c r="BL259" s="11">
        <v>0</v>
      </c>
      <c r="BM259" s="38">
        <f t="shared" si="1052"/>
        <v>0</v>
      </c>
      <c r="BN259" s="39">
        <v>0</v>
      </c>
      <c r="BO259" s="11">
        <v>0</v>
      </c>
      <c r="BP259" s="38">
        <f t="shared" si="1053"/>
        <v>0</v>
      </c>
      <c r="BQ259" s="39">
        <v>0</v>
      </c>
      <c r="BR259" s="11">
        <v>0</v>
      </c>
      <c r="BS259" s="38">
        <f t="shared" si="1054"/>
        <v>0</v>
      </c>
      <c r="BT259" s="39">
        <v>0</v>
      </c>
      <c r="BU259" s="11">
        <v>0</v>
      </c>
      <c r="BV259" s="38">
        <f t="shared" si="1055"/>
        <v>0</v>
      </c>
      <c r="BW259" s="39">
        <v>0</v>
      </c>
      <c r="BX259" s="11">
        <v>0</v>
      </c>
      <c r="BY259" s="38">
        <f t="shared" si="1056"/>
        <v>0</v>
      </c>
      <c r="BZ259" s="39">
        <v>0</v>
      </c>
      <c r="CA259" s="11">
        <v>0</v>
      </c>
      <c r="CB259" s="38">
        <f t="shared" si="1057"/>
        <v>0</v>
      </c>
      <c r="CC259" s="39">
        <v>0</v>
      </c>
      <c r="CD259" s="11">
        <v>0</v>
      </c>
      <c r="CE259" s="38">
        <f t="shared" si="1058"/>
        <v>0</v>
      </c>
      <c r="CF259" s="39">
        <v>0</v>
      </c>
      <c r="CG259" s="11">
        <v>0</v>
      </c>
      <c r="CH259" s="38">
        <f t="shared" si="1059"/>
        <v>0</v>
      </c>
      <c r="CI259" s="39">
        <v>0</v>
      </c>
      <c r="CJ259" s="11">
        <v>0</v>
      </c>
      <c r="CK259" s="38">
        <f t="shared" si="1060"/>
        <v>0</v>
      </c>
      <c r="CL259" s="39">
        <v>0</v>
      </c>
      <c r="CM259" s="11">
        <v>0</v>
      </c>
      <c r="CN259" s="38">
        <f t="shared" si="1061"/>
        <v>0</v>
      </c>
      <c r="CO259" s="39">
        <v>0</v>
      </c>
      <c r="CP259" s="11">
        <v>0</v>
      </c>
      <c r="CQ259" s="38">
        <f t="shared" si="1062"/>
        <v>0</v>
      </c>
      <c r="CR259" s="39">
        <v>0</v>
      </c>
      <c r="CS259" s="11">
        <v>0</v>
      </c>
      <c r="CT259" s="38">
        <f t="shared" si="1063"/>
        <v>0</v>
      </c>
      <c r="CU259" s="39">
        <v>0</v>
      </c>
      <c r="CV259" s="11">
        <v>0</v>
      </c>
      <c r="CW259" s="38">
        <f t="shared" si="1064"/>
        <v>0</v>
      </c>
      <c r="CX259" s="39">
        <v>0</v>
      </c>
      <c r="CY259" s="11">
        <v>0</v>
      </c>
      <c r="CZ259" s="38">
        <f t="shared" si="1065"/>
        <v>0</v>
      </c>
      <c r="DA259" s="39">
        <v>0</v>
      </c>
      <c r="DB259" s="11">
        <v>0</v>
      </c>
      <c r="DC259" s="38">
        <f t="shared" si="1066"/>
        <v>0</v>
      </c>
      <c r="DD259" s="39">
        <v>0</v>
      </c>
      <c r="DE259" s="11">
        <v>0</v>
      </c>
      <c r="DF259" s="38">
        <f t="shared" si="1067"/>
        <v>0</v>
      </c>
      <c r="DG259" s="39">
        <v>0</v>
      </c>
      <c r="DH259" s="11">
        <v>0</v>
      </c>
      <c r="DI259" s="38">
        <f t="shared" si="1068"/>
        <v>0</v>
      </c>
      <c r="DJ259" s="39">
        <v>0</v>
      </c>
      <c r="DK259" s="11">
        <v>0</v>
      </c>
      <c r="DL259" s="38">
        <f t="shared" si="1069"/>
        <v>0</v>
      </c>
      <c r="DM259" s="39">
        <v>0</v>
      </c>
      <c r="DN259" s="11">
        <v>0</v>
      </c>
      <c r="DO259" s="38">
        <f t="shared" si="1070"/>
        <v>0</v>
      </c>
      <c r="DP259" s="39">
        <v>0</v>
      </c>
      <c r="DQ259" s="11">
        <v>0</v>
      </c>
      <c r="DR259" s="38">
        <f t="shared" si="1071"/>
        <v>0</v>
      </c>
      <c r="DS259" s="17">
        <f t="shared" si="1073"/>
        <v>0</v>
      </c>
      <c r="DT259" s="14">
        <f t="shared" si="1074"/>
        <v>0</v>
      </c>
    </row>
    <row r="260" spans="1:124" x14ac:dyDescent="0.3">
      <c r="A260" s="48">
        <v>2023</v>
      </c>
      <c r="B260" s="49" t="s">
        <v>12</v>
      </c>
      <c r="C260" s="39">
        <v>0</v>
      </c>
      <c r="D260" s="11">
        <v>0</v>
      </c>
      <c r="E260" s="38">
        <f t="shared" si="1075"/>
        <v>0</v>
      </c>
      <c r="F260" s="39">
        <v>0</v>
      </c>
      <c r="G260" s="11">
        <v>0</v>
      </c>
      <c r="H260" s="38">
        <f t="shared" si="1033"/>
        <v>0</v>
      </c>
      <c r="I260" s="39">
        <v>0</v>
      </c>
      <c r="J260" s="11">
        <v>0</v>
      </c>
      <c r="K260" s="38">
        <f t="shared" si="1034"/>
        <v>0</v>
      </c>
      <c r="L260" s="39">
        <v>0</v>
      </c>
      <c r="M260" s="11">
        <v>0</v>
      </c>
      <c r="N260" s="38">
        <f t="shared" si="1035"/>
        <v>0</v>
      </c>
      <c r="O260" s="39">
        <v>0</v>
      </c>
      <c r="P260" s="11">
        <v>0</v>
      </c>
      <c r="Q260" s="38">
        <f t="shared" si="1036"/>
        <v>0</v>
      </c>
      <c r="R260" s="39">
        <v>0</v>
      </c>
      <c r="S260" s="11">
        <v>0</v>
      </c>
      <c r="T260" s="38">
        <f t="shared" si="1037"/>
        <v>0</v>
      </c>
      <c r="U260" s="39">
        <v>0</v>
      </c>
      <c r="V260" s="11">
        <v>0</v>
      </c>
      <c r="W260" s="38">
        <f t="shared" si="1038"/>
        <v>0</v>
      </c>
      <c r="X260" s="39">
        <v>0</v>
      </c>
      <c r="Y260" s="11">
        <v>0</v>
      </c>
      <c r="Z260" s="38">
        <f t="shared" si="1039"/>
        <v>0</v>
      </c>
      <c r="AA260" s="39">
        <v>0</v>
      </c>
      <c r="AB260" s="11">
        <v>0</v>
      </c>
      <c r="AC260" s="38">
        <f t="shared" si="1040"/>
        <v>0</v>
      </c>
      <c r="AD260" s="39">
        <v>0</v>
      </c>
      <c r="AE260" s="11">
        <v>0</v>
      </c>
      <c r="AF260" s="38">
        <f t="shared" si="1041"/>
        <v>0</v>
      </c>
      <c r="AG260" s="39">
        <v>0</v>
      </c>
      <c r="AH260" s="11">
        <v>0</v>
      </c>
      <c r="AI260" s="38">
        <f t="shared" si="1042"/>
        <v>0</v>
      </c>
      <c r="AJ260" s="39">
        <v>0</v>
      </c>
      <c r="AK260" s="11">
        <v>0</v>
      </c>
      <c r="AL260" s="38">
        <f t="shared" si="1043"/>
        <v>0</v>
      </c>
      <c r="AM260" s="39">
        <v>0</v>
      </c>
      <c r="AN260" s="11">
        <v>0</v>
      </c>
      <c r="AO260" s="38">
        <f t="shared" si="1044"/>
        <v>0</v>
      </c>
      <c r="AP260" s="39">
        <v>0</v>
      </c>
      <c r="AQ260" s="11">
        <v>0</v>
      </c>
      <c r="AR260" s="38">
        <f t="shared" si="1045"/>
        <v>0</v>
      </c>
      <c r="AS260" s="39">
        <v>0</v>
      </c>
      <c r="AT260" s="11">
        <v>0</v>
      </c>
      <c r="AU260" s="38">
        <f t="shared" si="1046"/>
        <v>0</v>
      </c>
      <c r="AV260" s="39">
        <v>0</v>
      </c>
      <c r="AW260" s="11">
        <v>0</v>
      </c>
      <c r="AX260" s="38">
        <f t="shared" si="1047"/>
        <v>0</v>
      </c>
      <c r="AY260" s="39">
        <v>0</v>
      </c>
      <c r="AZ260" s="11">
        <v>0</v>
      </c>
      <c r="BA260" s="38">
        <f t="shared" si="1048"/>
        <v>0</v>
      </c>
      <c r="BB260" s="39">
        <v>0</v>
      </c>
      <c r="BC260" s="11">
        <v>0</v>
      </c>
      <c r="BD260" s="38">
        <f t="shared" si="1049"/>
        <v>0</v>
      </c>
      <c r="BE260" s="39">
        <v>0</v>
      </c>
      <c r="BF260" s="11">
        <v>0</v>
      </c>
      <c r="BG260" s="38">
        <f t="shared" si="1050"/>
        <v>0</v>
      </c>
      <c r="BH260" s="39">
        <v>0</v>
      </c>
      <c r="BI260" s="11">
        <v>0</v>
      </c>
      <c r="BJ260" s="38">
        <f t="shared" si="1051"/>
        <v>0</v>
      </c>
      <c r="BK260" s="39">
        <v>0</v>
      </c>
      <c r="BL260" s="11">
        <v>0</v>
      </c>
      <c r="BM260" s="38">
        <f t="shared" si="1052"/>
        <v>0</v>
      </c>
      <c r="BN260" s="39">
        <v>0</v>
      </c>
      <c r="BO260" s="11">
        <v>0</v>
      </c>
      <c r="BP260" s="38">
        <f t="shared" si="1053"/>
        <v>0</v>
      </c>
      <c r="BQ260" s="39">
        <v>0</v>
      </c>
      <c r="BR260" s="11">
        <v>0</v>
      </c>
      <c r="BS260" s="38">
        <f t="shared" si="1054"/>
        <v>0</v>
      </c>
      <c r="BT260" s="39">
        <v>0</v>
      </c>
      <c r="BU260" s="11">
        <v>0</v>
      </c>
      <c r="BV260" s="38">
        <f t="shared" si="1055"/>
        <v>0</v>
      </c>
      <c r="BW260" s="39">
        <v>0</v>
      </c>
      <c r="BX260" s="11">
        <v>0</v>
      </c>
      <c r="BY260" s="38">
        <f t="shared" si="1056"/>
        <v>0</v>
      </c>
      <c r="BZ260" s="39">
        <v>0</v>
      </c>
      <c r="CA260" s="11">
        <v>0</v>
      </c>
      <c r="CB260" s="38">
        <f t="shared" si="1057"/>
        <v>0</v>
      </c>
      <c r="CC260" s="39">
        <v>0</v>
      </c>
      <c r="CD260" s="11">
        <v>0</v>
      </c>
      <c r="CE260" s="38">
        <f t="shared" si="1058"/>
        <v>0</v>
      </c>
      <c r="CF260" s="39">
        <v>0</v>
      </c>
      <c r="CG260" s="11">
        <v>0</v>
      </c>
      <c r="CH260" s="38">
        <f t="shared" si="1059"/>
        <v>0</v>
      </c>
      <c r="CI260" s="39">
        <v>0</v>
      </c>
      <c r="CJ260" s="11">
        <v>0</v>
      </c>
      <c r="CK260" s="38">
        <f t="shared" si="1060"/>
        <v>0</v>
      </c>
      <c r="CL260" s="39">
        <v>0</v>
      </c>
      <c r="CM260" s="11">
        <v>0</v>
      </c>
      <c r="CN260" s="38">
        <f t="shared" si="1061"/>
        <v>0</v>
      </c>
      <c r="CO260" s="39">
        <v>0</v>
      </c>
      <c r="CP260" s="11">
        <v>0</v>
      </c>
      <c r="CQ260" s="38">
        <f t="shared" si="1062"/>
        <v>0</v>
      </c>
      <c r="CR260" s="39">
        <v>0</v>
      </c>
      <c r="CS260" s="11">
        <v>0</v>
      </c>
      <c r="CT260" s="38">
        <f t="shared" si="1063"/>
        <v>0</v>
      </c>
      <c r="CU260" s="39">
        <v>0</v>
      </c>
      <c r="CV260" s="11">
        <v>0</v>
      </c>
      <c r="CW260" s="38">
        <f t="shared" si="1064"/>
        <v>0</v>
      </c>
      <c r="CX260" s="39">
        <v>0</v>
      </c>
      <c r="CY260" s="11">
        <v>0</v>
      </c>
      <c r="CZ260" s="38">
        <f t="shared" si="1065"/>
        <v>0</v>
      </c>
      <c r="DA260" s="39">
        <v>0</v>
      </c>
      <c r="DB260" s="11">
        <v>0</v>
      </c>
      <c r="DC260" s="38">
        <f t="shared" si="1066"/>
        <v>0</v>
      </c>
      <c r="DD260" s="39">
        <v>0</v>
      </c>
      <c r="DE260" s="11">
        <v>0</v>
      </c>
      <c r="DF260" s="38">
        <f t="shared" si="1067"/>
        <v>0</v>
      </c>
      <c r="DG260" s="39">
        <v>0</v>
      </c>
      <c r="DH260" s="11">
        <v>0</v>
      </c>
      <c r="DI260" s="38">
        <f t="shared" si="1068"/>
        <v>0</v>
      </c>
      <c r="DJ260" s="39">
        <v>0</v>
      </c>
      <c r="DK260" s="11">
        <v>0</v>
      </c>
      <c r="DL260" s="38">
        <f t="shared" si="1069"/>
        <v>0</v>
      </c>
      <c r="DM260" s="39">
        <v>0</v>
      </c>
      <c r="DN260" s="11">
        <v>0</v>
      </c>
      <c r="DO260" s="38">
        <f t="shared" si="1070"/>
        <v>0</v>
      </c>
      <c r="DP260" s="39">
        <v>0</v>
      </c>
      <c r="DQ260" s="11">
        <v>0</v>
      </c>
      <c r="DR260" s="38">
        <f t="shared" si="1071"/>
        <v>0</v>
      </c>
      <c r="DS260" s="17">
        <f t="shared" si="1073"/>
        <v>0</v>
      </c>
      <c r="DT260" s="14">
        <f t="shared" si="1074"/>
        <v>0</v>
      </c>
    </row>
    <row r="261" spans="1:124" x14ac:dyDescent="0.3">
      <c r="A261" s="48">
        <v>2023</v>
      </c>
      <c r="B261" s="49" t="s">
        <v>13</v>
      </c>
      <c r="C261" s="39">
        <v>0</v>
      </c>
      <c r="D261" s="11">
        <v>0</v>
      </c>
      <c r="E261" s="38">
        <f t="shared" si="1075"/>
        <v>0</v>
      </c>
      <c r="F261" s="39">
        <v>0</v>
      </c>
      <c r="G261" s="11">
        <v>0</v>
      </c>
      <c r="H261" s="38">
        <f t="shared" si="1033"/>
        <v>0</v>
      </c>
      <c r="I261" s="39">
        <v>0</v>
      </c>
      <c r="J261" s="11">
        <v>0</v>
      </c>
      <c r="K261" s="38">
        <f t="shared" si="1034"/>
        <v>0</v>
      </c>
      <c r="L261" s="39">
        <v>0</v>
      </c>
      <c r="M261" s="11">
        <v>0</v>
      </c>
      <c r="N261" s="38">
        <f t="shared" si="1035"/>
        <v>0</v>
      </c>
      <c r="O261" s="39">
        <v>0</v>
      </c>
      <c r="P261" s="11">
        <v>0</v>
      </c>
      <c r="Q261" s="38">
        <f t="shared" si="1036"/>
        <v>0</v>
      </c>
      <c r="R261" s="39">
        <v>0</v>
      </c>
      <c r="S261" s="11">
        <v>0</v>
      </c>
      <c r="T261" s="38">
        <f t="shared" si="1037"/>
        <v>0</v>
      </c>
      <c r="U261" s="39">
        <v>0</v>
      </c>
      <c r="V261" s="11">
        <v>0</v>
      </c>
      <c r="W261" s="38">
        <f t="shared" si="1038"/>
        <v>0</v>
      </c>
      <c r="X261" s="39">
        <v>0</v>
      </c>
      <c r="Y261" s="11">
        <v>0</v>
      </c>
      <c r="Z261" s="38">
        <f t="shared" si="1039"/>
        <v>0</v>
      </c>
      <c r="AA261" s="39">
        <v>0</v>
      </c>
      <c r="AB261" s="11">
        <v>0</v>
      </c>
      <c r="AC261" s="38">
        <f t="shared" si="1040"/>
        <v>0</v>
      </c>
      <c r="AD261" s="39">
        <v>0</v>
      </c>
      <c r="AE261" s="11">
        <v>0</v>
      </c>
      <c r="AF261" s="38">
        <f t="shared" si="1041"/>
        <v>0</v>
      </c>
      <c r="AG261" s="39">
        <v>0</v>
      </c>
      <c r="AH261" s="11">
        <v>0</v>
      </c>
      <c r="AI261" s="38">
        <f t="shared" si="1042"/>
        <v>0</v>
      </c>
      <c r="AJ261" s="39">
        <v>0</v>
      </c>
      <c r="AK261" s="11">
        <v>0</v>
      </c>
      <c r="AL261" s="38">
        <f t="shared" si="1043"/>
        <v>0</v>
      </c>
      <c r="AM261" s="39">
        <v>0</v>
      </c>
      <c r="AN261" s="11">
        <v>0</v>
      </c>
      <c r="AO261" s="38">
        <f t="shared" si="1044"/>
        <v>0</v>
      </c>
      <c r="AP261" s="39">
        <v>0</v>
      </c>
      <c r="AQ261" s="11">
        <v>0</v>
      </c>
      <c r="AR261" s="38">
        <f t="shared" si="1045"/>
        <v>0</v>
      </c>
      <c r="AS261" s="39">
        <v>0</v>
      </c>
      <c r="AT261" s="11">
        <v>0</v>
      </c>
      <c r="AU261" s="38">
        <f t="shared" si="1046"/>
        <v>0</v>
      </c>
      <c r="AV261" s="39">
        <v>0</v>
      </c>
      <c r="AW261" s="11">
        <v>0</v>
      </c>
      <c r="AX261" s="38">
        <f t="shared" si="1047"/>
        <v>0</v>
      </c>
      <c r="AY261" s="39">
        <v>0</v>
      </c>
      <c r="AZ261" s="11">
        <v>0</v>
      </c>
      <c r="BA261" s="38">
        <f t="shared" si="1048"/>
        <v>0</v>
      </c>
      <c r="BB261" s="39">
        <v>0</v>
      </c>
      <c r="BC261" s="11">
        <v>0</v>
      </c>
      <c r="BD261" s="38">
        <f t="shared" si="1049"/>
        <v>0</v>
      </c>
      <c r="BE261" s="39">
        <v>0</v>
      </c>
      <c r="BF261" s="11">
        <v>0</v>
      </c>
      <c r="BG261" s="38">
        <f t="shared" si="1050"/>
        <v>0</v>
      </c>
      <c r="BH261" s="39">
        <v>0</v>
      </c>
      <c r="BI261" s="11">
        <v>0</v>
      </c>
      <c r="BJ261" s="38">
        <f t="shared" si="1051"/>
        <v>0</v>
      </c>
      <c r="BK261" s="39">
        <v>0</v>
      </c>
      <c r="BL261" s="11">
        <v>0</v>
      </c>
      <c r="BM261" s="38">
        <f t="shared" si="1052"/>
        <v>0</v>
      </c>
      <c r="BN261" s="39">
        <v>0</v>
      </c>
      <c r="BO261" s="11">
        <v>0</v>
      </c>
      <c r="BP261" s="38">
        <f t="shared" si="1053"/>
        <v>0</v>
      </c>
      <c r="BQ261" s="39">
        <v>0</v>
      </c>
      <c r="BR261" s="11">
        <v>0</v>
      </c>
      <c r="BS261" s="38">
        <f t="shared" si="1054"/>
        <v>0</v>
      </c>
      <c r="BT261" s="39">
        <v>0</v>
      </c>
      <c r="BU261" s="11">
        <v>0</v>
      </c>
      <c r="BV261" s="38">
        <f t="shared" si="1055"/>
        <v>0</v>
      </c>
      <c r="BW261" s="39">
        <v>0</v>
      </c>
      <c r="BX261" s="11">
        <v>0</v>
      </c>
      <c r="BY261" s="38">
        <f t="shared" si="1056"/>
        <v>0</v>
      </c>
      <c r="BZ261" s="39">
        <v>0</v>
      </c>
      <c r="CA261" s="11">
        <v>0</v>
      </c>
      <c r="CB261" s="38">
        <f t="shared" si="1057"/>
        <v>0</v>
      </c>
      <c r="CC261" s="39">
        <v>0</v>
      </c>
      <c r="CD261" s="11">
        <v>0</v>
      </c>
      <c r="CE261" s="38">
        <f t="shared" si="1058"/>
        <v>0</v>
      </c>
      <c r="CF261" s="39">
        <v>0</v>
      </c>
      <c r="CG261" s="11">
        <v>0</v>
      </c>
      <c r="CH261" s="38">
        <f t="shared" si="1059"/>
        <v>0</v>
      </c>
      <c r="CI261" s="39">
        <v>0</v>
      </c>
      <c r="CJ261" s="11">
        <v>0</v>
      </c>
      <c r="CK261" s="38">
        <f t="shared" si="1060"/>
        <v>0</v>
      </c>
      <c r="CL261" s="39">
        <v>0</v>
      </c>
      <c r="CM261" s="11">
        <v>0</v>
      </c>
      <c r="CN261" s="38">
        <f t="shared" si="1061"/>
        <v>0</v>
      </c>
      <c r="CO261" s="39">
        <v>0</v>
      </c>
      <c r="CP261" s="11">
        <v>0</v>
      </c>
      <c r="CQ261" s="38">
        <f t="shared" si="1062"/>
        <v>0</v>
      </c>
      <c r="CR261" s="39">
        <v>0</v>
      </c>
      <c r="CS261" s="11">
        <v>0</v>
      </c>
      <c r="CT261" s="38">
        <f t="shared" si="1063"/>
        <v>0</v>
      </c>
      <c r="CU261" s="39">
        <v>0</v>
      </c>
      <c r="CV261" s="11">
        <v>0</v>
      </c>
      <c r="CW261" s="38">
        <f t="shared" si="1064"/>
        <v>0</v>
      </c>
      <c r="CX261" s="39">
        <v>0</v>
      </c>
      <c r="CY261" s="11">
        <v>0</v>
      </c>
      <c r="CZ261" s="38">
        <f t="shared" si="1065"/>
        <v>0</v>
      </c>
      <c r="DA261" s="39">
        <v>0</v>
      </c>
      <c r="DB261" s="11">
        <v>0</v>
      </c>
      <c r="DC261" s="38">
        <f t="shared" si="1066"/>
        <v>0</v>
      </c>
      <c r="DD261" s="39">
        <v>0</v>
      </c>
      <c r="DE261" s="11">
        <v>0</v>
      </c>
      <c r="DF261" s="38">
        <f t="shared" si="1067"/>
        <v>0</v>
      </c>
      <c r="DG261" s="39">
        <v>0</v>
      </c>
      <c r="DH261" s="11">
        <v>0</v>
      </c>
      <c r="DI261" s="38">
        <f t="shared" si="1068"/>
        <v>0</v>
      </c>
      <c r="DJ261" s="39">
        <v>0</v>
      </c>
      <c r="DK261" s="11">
        <v>0</v>
      </c>
      <c r="DL261" s="38">
        <f t="shared" si="1069"/>
        <v>0</v>
      </c>
      <c r="DM261" s="39">
        <v>0</v>
      </c>
      <c r="DN261" s="11">
        <v>0</v>
      </c>
      <c r="DO261" s="38">
        <f t="shared" si="1070"/>
        <v>0</v>
      </c>
      <c r="DP261" s="39">
        <v>0</v>
      </c>
      <c r="DQ261" s="11">
        <v>0</v>
      </c>
      <c r="DR261" s="38">
        <f t="shared" si="1071"/>
        <v>0</v>
      </c>
      <c r="DS261" s="17">
        <f t="shared" si="1073"/>
        <v>0</v>
      </c>
      <c r="DT261" s="14">
        <f t="shared" si="1074"/>
        <v>0</v>
      </c>
    </row>
    <row r="262" spans="1:124" x14ac:dyDescent="0.3">
      <c r="A262" s="48">
        <v>2023</v>
      </c>
      <c r="B262" s="49" t="s">
        <v>14</v>
      </c>
      <c r="C262" s="39">
        <v>0</v>
      </c>
      <c r="D262" s="11">
        <v>0</v>
      </c>
      <c r="E262" s="38">
        <f t="shared" si="1075"/>
        <v>0</v>
      </c>
      <c r="F262" s="39">
        <v>0</v>
      </c>
      <c r="G262" s="11">
        <v>0</v>
      </c>
      <c r="H262" s="38">
        <f t="shared" si="1033"/>
        <v>0</v>
      </c>
      <c r="I262" s="39">
        <v>0</v>
      </c>
      <c r="J262" s="11">
        <v>0</v>
      </c>
      <c r="K262" s="38">
        <f t="shared" si="1034"/>
        <v>0</v>
      </c>
      <c r="L262" s="39">
        <v>0</v>
      </c>
      <c r="M262" s="11">
        <v>0</v>
      </c>
      <c r="N262" s="38">
        <f t="shared" si="1035"/>
        <v>0</v>
      </c>
      <c r="O262" s="39">
        <v>0</v>
      </c>
      <c r="P262" s="11">
        <v>0</v>
      </c>
      <c r="Q262" s="38">
        <f t="shared" si="1036"/>
        <v>0</v>
      </c>
      <c r="R262" s="39">
        <v>0</v>
      </c>
      <c r="S262" s="11">
        <v>0</v>
      </c>
      <c r="T262" s="38">
        <f t="shared" si="1037"/>
        <v>0</v>
      </c>
      <c r="U262" s="39">
        <v>0</v>
      </c>
      <c r="V262" s="11">
        <v>0</v>
      </c>
      <c r="W262" s="38">
        <f t="shared" si="1038"/>
        <v>0</v>
      </c>
      <c r="X262" s="39">
        <v>0</v>
      </c>
      <c r="Y262" s="11">
        <v>0</v>
      </c>
      <c r="Z262" s="38">
        <f t="shared" si="1039"/>
        <v>0</v>
      </c>
      <c r="AA262" s="39">
        <v>0</v>
      </c>
      <c r="AB262" s="11">
        <v>0</v>
      </c>
      <c r="AC262" s="38">
        <f t="shared" si="1040"/>
        <v>0</v>
      </c>
      <c r="AD262" s="39">
        <v>0</v>
      </c>
      <c r="AE262" s="11">
        <v>0</v>
      </c>
      <c r="AF262" s="38">
        <f t="shared" si="1041"/>
        <v>0</v>
      </c>
      <c r="AG262" s="39">
        <v>0</v>
      </c>
      <c r="AH262" s="11">
        <v>0</v>
      </c>
      <c r="AI262" s="38">
        <f t="shared" si="1042"/>
        <v>0</v>
      </c>
      <c r="AJ262" s="39">
        <v>0</v>
      </c>
      <c r="AK262" s="11">
        <v>0</v>
      </c>
      <c r="AL262" s="38">
        <f t="shared" si="1043"/>
        <v>0</v>
      </c>
      <c r="AM262" s="39">
        <v>0</v>
      </c>
      <c r="AN262" s="11">
        <v>0</v>
      </c>
      <c r="AO262" s="38">
        <f t="shared" si="1044"/>
        <v>0</v>
      </c>
      <c r="AP262" s="39">
        <v>0</v>
      </c>
      <c r="AQ262" s="11">
        <v>0</v>
      </c>
      <c r="AR262" s="38">
        <f t="shared" si="1045"/>
        <v>0</v>
      </c>
      <c r="AS262" s="39">
        <v>0</v>
      </c>
      <c r="AT262" s="11">
        <v>0</v>
      </c>
      <c r="AU262" s="38">
        <f t="shared" si="1046"/>
        <v>0</v>
      </c>
      <c r="AV262" s="39">
        <v>0</v>
      </c>
      <c r="AW262" s="11">
        <v>0</v>
      </c>
      <c r="AX262" s="38">
        <f t="shared" si="1047"/>
        <v>0</v>
      </c>
      <c r="AY262" s="39">
        <v>0</v>
      </c>
      <c r="AZ262" s="11">
        <v>0</v>
      </c>
      <c r="BA262" s="38">
        <f t="shared" si="1048"/>
        <v>0</v>
      </c>
      <c r="BB262" s="39">
        <v>0</v>
      </c>
      <c r="BC262" s="11">
        <v>0</v>
      </c>
      <c r="BD262" s="38">
        <f t="shared" si="1049"/>
        <v>0</v>
      </c>
      <c r="BE262" s="39">
        <v>0</v>
      </c>
      <c r="BF262" s="11">
        <v>0</v>
      </c>
      <c r="BG262" s="38">
        <f t="shared" si="1050"/>
        <v>0</v>
      </c>
      <c r="BH262" s="39">
        <v>0</v>
      </c>
      <c r="BI262" s="11">
        <v>0</v>
      </c>
      <c r="BJ262" s="38">
        <f t="shared" si="1051"/>
        <v>0</v>
      </c>
      <c r="BK262" s="39">
        <v>0</v>
      </c>
      <c r="BL262" s="11">
        <v>0</v>
      </c>
      <c r="BM262" s="38">
        <f t="shared" si="1052"/>
        <v>0</v>
      </c>
      <c r="BN262" s="39">
        <v>0</v>
      </c>
      <c r="BO262" s="11">
        <v>0</v>
      </c>
      <c r="BP262" s="38">
        <f t="shared" si="1053"/>
        <v>0</v>
      </c>
      <c r="BQ262" s="39">
        <v>0</v>
      </c>
      <c r="BR262" s="11">
        <v>0</v>
      </c>
      <c r="BS262" s="38">
        <f t="shared" si="1054"/>
        <v>0</v>
      </c>
      <c r="BT262" s="39">
        <v>0</v>
      </c>
      <c r="BU262" s="11">
        <v>0</v>
      </c>
      <c r="BV262" s="38">
        <f t="shared" si="1055"/>
        <v>0</v>
      </c>
      <c r="BW262" s="39">
        <v>0</v>
      </c>
      <c r="BX262" s="11">
        <v>0</v>
      </c>
      <c r="BY262" s="38">
        <f t="shared" si="1056"/>
        <v>0</v>
      </c>
      <c r="BZ262" s="39">
        <v>0</v>
      </c>
      <c r="CA262" s="11">
        <v>0</v>
      </c>
      <c r="CB262" s="38">
        <f t="shared" si="1057"/>
        <v>0</v>
      </c>
      <c r="CC262" s="39">
        <v>0</v>
      </c>
      <c r="CD262" s="11">
        <v>0</v>
      </c>
      <c r="CE262" s="38">
        <f t="shared" si="1058"/>
        <v>0</v>
      </c>
      <c r="CF262" s="39">
        <v>0</v>
      </c>
      <c r="CG262" s="11">
        <v>0</v>
      </c>
      <c r="CH262" s="38">
        <f t="shared" si="1059"/>
        <v>0</v>
      </c>
      <c r="CI262" s="39">
        <v>0</v>
      </c>
      <c r="CJ262" s="11">
        <v>0</v>
      </c>
      <c r="CK262" s="38">
        <f t="shared" si="1060"/>
        <v>0</v>
      </c>
      <c r="CL262" s="39">
        <v>0</v>
      </c>
      <c r="CM262" s="11">
        <v>0</v>
      </c>
      <c r="CN262" s="38">
        <f t="shared" si="1061"/>
        <v>0</v>
      </c>
      <c r="CO262" s="39">
        <v>0</v>
      </c>
      <c r="CP262" s="11">
        <v>0</v>
      </c>
      <c r="CQ262" s="38">
        <f t="shared" si="1062"/>
        <v>0</v>
      </c>
      <c r="CR262" s="39">
        <v>0</v>
      </c>
      <c r="CS262" s="11">
        <v>0</v>
      </c>
      <c r="CT262" s="38">
        <f t="shared" si="1063"/>
        <v>0</v>
      </c>
      <c r="CU262" s="39">
        <v>0</v>
      </c>
      <c r="CV262" s="11">
        <v>0</v>
      </c>
      <c r="CW262" s="38">
        <f t="shared" si="1064"/>
        <v>0</v>
      </c>
      <c r="CX262" s="39">
        <v>0</v>
      </c>
      <c r="CY262" s="11">
        <v>0</v>
      </c>
      <c r="CZ262" s="38">
        <f t="shared" si="1065"/>
        <v>0</v>
      </c>
      <c r="DA262" s="39">
        <v>0</v>
      </c>
      <c r="DB262" s="11">
        <v>0</v>
      </c>
      <c r="DC262" s="38">
        <f t="shared" si="1066"/>
        <v>0</v>
      </c>
      <c r="DD262" s="39">
        <v>0</v>
      </c>
      <c r="DE262" s="11">
        <v>0</v>
      </c>
      <c r="DF262" s="38">
        <f t="shared" si="1067"/>
        <v>0</v>
      </c>
      <c r="DG262" s="39">
        <v>0</v>
      </c>
      <c r="DH262" s="11">
        <v>0</v>
      </c>
      <c r="DI262" s="38">
        <f t="shared" si="1068"/>
        <v>0</v>
      </c>
      <c r="DJ262" s="39">
        <v>0</v>
      </c>
      <c r="DK262" s="11">
        <v>0</v>
      </c>
      <c r="DL262" s="38">
        <f t="shared" si="1069"/>
        <v>0</v>
      </c>
      <c r="DM262" s="39">
        <v>0</v>
      </c>
      <c r="DN262" s="11">
        <v>0</v>
      </c>
      <c r="DO262" s="38">
        <f t="shared" si="1070"/>
        <v>0</v>
      </c>
      <c r="DP262" s="39">
        <v>0</v>
      </c>
      <c r="DQ262" s="11">
        <v>0</v>
      </c>
      <c r="DR262" s="38">
        <f t="shared" si="1071"/>
        <v>0</v>
      </c>
      <c r="DS262" s="17">
        <f t="shared" si="1073"/>
        <v>0</v>
      </c>
      <c r="DT262" s="14">
        <f t="shared" si="1074"/>
        <v>0</v>
      </c>
    </row>
    <row r="263" spans="1:124" x14ac:dyDescent="0.3">
      <c r="A263" s="48">
        <v>2023</v>
      </c>
      <c r="B263" s="38" t="s">
        <v>15</v>
      </c>
      <c r="C263" s="39">
        <v>0</v>
      </c>
      <c r="D263" s="11">
        <v>0</v>
      </c>
      <c r="E263" s="38">
        <f t="shared" si="1075"/>
        <v>0</v>
      </c>
      <c r="F263" s="39">
        <v>0</v>
      </c>
      <c r="G263" s="11">
        <v>0</v>
      </c>
      <c r="H263" s="38">
        <f t="shared" si="1033"/>
        <v>0</v>
      </c>
      <c r="I263" s="39">
        <v>0</v>
      </c>
      <c r="J263" s="11">
        <v>0</v>
      </c>
      <c r="K263" s="38">
        <f t="shared" si="1034"/>
        <v>0</v>
      </c>
      <c r="L263" s="39">
        <v>0</v>
      </c>
      <c r="M263" s="11">
        <v>0</v>
      </c>
      <c r="N263" s="38">
        <f t="shared" si="1035"/>
        <v>0</v>
      </c>
      <c r="O263" s="39">
        <v>0</v>
      </c>
      <c r="P263" s="11">
        <v>0</v>
      </c>
      <c r="Q263" s="38">
        <f t="shared" si="1036"/>
        <v>0</v>
      </c>
      <c r="R263" s="39">
        <v>0</v>
      </c>
      <c r="S263" s="11">
        <v>0</v>
      </c>
      <c r="T263" s="38">
        <f t="shared" si="1037"/>
        <v>0</v>
      </c>
      <c r="U263" s="39">
        <v>0</v>
      </c>
      <c r="V263" s="11">
        <v>0</v>
      </c>
      <c r="W263" s="38">
        <f t="shared" si="1038"/>
        <v>0</v>
      </c>
      <c r="X263" s="39">
        <v>0</v>
      </c>
      <c r="Y263" s="11">
        <v>0</v>
      </c>
      <c r="Z263" s="38">
        <f t="shared" si="1039"/>
        <v>0</v>
      </c>
      <c r="AA263" s="39">
        <v>0</v>
      </c>
      <c r="AB263" s="11">
        <v>0</v>
      </c>
      <c r="AC263" s="38">
        <f t="shared" si="1040"/>
        <v>0</v>
      </c>
      <c r="AD263" s="39">
        <v>0</v>
      </c>
      <c r="AE263" s="11">
        <v>0</v>
      </c>
      <c r="AF263" s="38">
        <f t="shared" si="1041"/>
        <v>0</v>
      </c>
      <c r="AG263" s="39">
        <v>0</v>
      </c>
      <c r="AH263" s="11">
        <v>0</v>
      </c>
      <c r="AI263" s="38">
        <f t="shared" si="1042"/>
        <v>0</v>
      </c>
      <c r="AJ263" s="39">
        <v>0</v>
      </c>
      <c r="AK263" s="11">
        <v>0</v>
      </c>
      <c r="AL263" s="38">
        <f t="shared" si="1043"/>
        <v>0</v>
      </c>
      <c r="AM263" s="39">
        <v>0</v>
      </c>
      <c r="AN263" s="11">
        <v>0</v>
      </c>
      <c r="AO263" s="38">
        <f t="shared" si="1044"/>
        <v>0</v>
      </c>
      <c r="AP263" s="39">
        <v>0</v>
      </c>
      <c r="AQ263" s="11">
        <v>0</v>
      </c>
      <c r="AR263" s="38">
        <f t="shared" si="1045"/>
        <v>0</v>
      </c>
      <c r="AS263" s="39">
        <v>0</v>
      </c>
      <c r="AT263" s="11">
        <v>0</v>
      </c>
      <c r="AU263" s="38">
        <f t="shared" si="1046"/>
        <v>0</v>
      </c>
      <c r="AV263" s="39">
        <v>0</v>
      </c>
      <c r="AW263" s="11">
        <v>0</v>
      </c>
      <c r="AX263" s="38">
        <f t="shared" si="1047"/>
        <v>0</v>
      </c>
      <c r="AY263" s="39">
        <v>0</v>
      </c>
      <c r="AZ263" s="11">
        <v>0</v>
      </c>
      <c r="BA263" s="38">
        <f t="shared" si="1048"/>
        <v>0</v>
      </c>
      <c r="BB263" s="39">
        <v>0</v>
      </c>
      <c r="BC263" s="11">
        <v>0</v>
      </c>
      <c r="BD263" s="38">
        <f t="shared" si="1049"/>
        <v>0</v>
      </c>
      <c r="BE263" s="39">
        <v>0</v>
      </c>
      <c r="BF263" s="11">
        <v>0</v>
      </c>
      <c r="BG263" s="38">
        <f t="shared" si="1050"/>
        <v>0</v>
      </c>
      <c r="BH263" s="39">
        <v>0</v>
      </c>
      <c r="BI263" s="11">
        <v>0</v>
      </c>
      <c r="BJ263" s="38">
        <f t="shared" si="1051"/>
        <v>0</v>
      </c>
      <c r="BK263" s="39">
        <v>0</v>
      </c>
      <c r="BL263" s="11">
        <v>0</v>
      </c>
      <c r="BM263" s="38">
        <f t="shared" si="1052"/>
        <v>0</v>
      </c>
      <c r="BN263" s="39">
        <v>0</v>
      </c>
      <c r="BO263" s="11">
        <v>0</v>
      </c>
      <c r="BP263" s="38">
        <f t="shared" si="1053"/>
        <v>0</v>
      </c>
      <c r="BQ263" s="39">
        <v>0</v>
      </c>
      <c r="BR263" s="11">
        <v>0</v>
      </c>
      <c r="BS263" s="38">
        <f t="shared" si="1054"/>
        <v>0</v>
      </c>
      <c r="BT263" s="39">
        <v>0</v>
      </c>
      <c r="BU263" s="11">
        <v>0</v>
      </c>
      <c r="BV263" s="38">
        <f t="shared" si="1055"/>
        <v>0</v>
      </c>
      <c r="BW263" s="39">
        <v>0</v>
      </c>
      <c r="BX263" s="11">
        <v>0</v>
      </c>
      <c r="BY263" s="38">
        <f t="shared" si="1056"/>
        <v>0</v>
      </c>
      <c r="BZ263" s="39">
        <v>0</v>
      </c>
      <c r="CA263" s="11">
        <v>0</v>
      </c>
      <c r="CB263" s="38">
        <f t="shared" si="1057"/>
        <v>0</v>
      </c>
      <c r="CC263" s="39">
        <v>0</v>
      </c>
      <c r="CD263" s="11">
        <v>0</v>
      </c>
      <c r="CE263" s="38">
        <f t="shared" si="1058"/>
        <v>0</v>
      </c>
      <c r="CF263" s="39">
        <v>0</v>
      </c>
      <c r="CG263" s="11">
        <v>0</v>
      </c>
      <c r="CH263" s="38">
        <f t="shared" si="1059"/>
        <v>0</v>
      </c>
      <c r="CI263" s="39">
        <v>0</v>
      </c>
      <c r="CJ263" s="11">
        <v>0</v>
      </c>
      <c r="CK263" s="38">
        <f t="shared" si="1060"/>
        <v>0</v>
      </c>
      <c r="CL263" s="39">
        <v>0</v>
      </c>
      <c r="CM263" s="11">
        <v>0</v>
      </c>
      <c r="CN263" s="38">
        <f t="shared" si="1061"/>
        <v>0</v>
      </c>
      <c r="CO263" s="39">
        <v>0</v>
      </c>
      <c r="CP263" s="11">
        <v>0</v>
      </c>
      <c r="CQ263" s="38">
        <f t="shared" si="1062"/>
        <v>0</v>
      </c>
      <c r="CR263" s="39">
        <v>0</v>
      </c>
      <c r="CS263" s="11">
        <v>0</v>
      </c>
      <c r="CT263" s="38">
        <f t="shared" si="1063"/>
        <v>0</v>
      </c>
      <c r="CU263" s="39">
        <v>0</v>
      </c>
      <c r="CV263" s="11">
        <v>0</v>
      </c>
      <c r="CW263" s="38">
        <f t="shared" si="1064"/>
        <v>0</v>
      </c>
      <c r="CX263" s="39">
        <v>0</v>
      </c>
      <c r="CY263" s="11">
        <v>0</v>
      </c>
      <c r="CZ263" s="38">
        <f t="shared" si="1065"/>
        <v>0</v>
      </c>
      <c r="DA263" s="39">
        <v>0</v>
      </c>
      <c r="DB263" s="11">
        <v>0</v>
      </c>
      <c r="DC263" s="38">
        <f t="shared" si="1066"/>
        <v>0</v>
      </c>
      <c r="DD263" s="39">
        <v>0</v>
      </c>
      <c r="DE263" s="11">
        <v>0</v>
      </c>
      <c r="DF263" s="38">
        <f t="shared" si="1067"/>
        <v>0</v>
      </c>
      <c r="DG263" s="39">
        <v>0</v>
      </c>
      <c r="DH263" s="11">
        <v>0</v>
      </c>
      <c r="DI263" s="38">
        <f t="shared" si="1068"/>
        <v>0</v>
      </c>
      <c r="DJ263" s="39">
        <v>0</v>
      </c>
      <c r="DK263" s="11">
        <v>0</v>
      </c>
      <c r="DL263" s="38">
        <f t="shared" si="1069"/>
        <v>0</v>
      </c>
      <c r="DM263" s="39">
        <v>0</v>
      </c>
      <c r="DN263" s="11">
        <v>0</v>
      </c>
      <c r="DO263" s="38">
        <f t="shared" si="1070"/>
        <v>0</v>
      </c>
      <c r="DP263" s="39">
        <v>0</v>
      </c>
      <c r="DQ263" s="11">
        <v>0</v>
      </c>
      <c r="DR263" s="38">
        <f t="shared" si="1071"/>
        <v>0</v>
      </c>
      <c r="DS263" s="17">
        <f t="shared" si="1073"/>
        <v>0</v>
      </c>
      <c r="DT263" s="14">
        <f t="shared" si="1074"/>
        <v>0</v>
      </c>
    </row>
    <row r="264" spans="1:124" x14ac:dyDescent="0.3">
      <c r="A264" s="48">
        <v>2023</v>
      </c>
      <c r="B264" s="49" t="s">
        <v>16</v>
      </c>
      <c r="C264" s="39">
        <v>0</v>
      </c>
      <c r="D264" s="11">
        <v>0</v>
      </c>
      <c r="E264" s="38">
        <f t="shared" si="1075"/>
        <v>0</v>
      </c>
      <c r="F264" s="39">
        <v>0</v>
      </c>
      <c r="G264" s="11">
        <v>0</v>
      </c>
      <c r="H264" s="38">
        <f t="shared" si="1033"/>
        <v>0</v>
      </c>
      <c r="I264" s="39">
        <v>0</v>
      </c>
      <c r="J264" s="11">
        <v>0</v>
      </c>
      <c r="K264" s="38">
        <f t="shared" si="1034"/>
        <v>0</v>
      </c>
      <c r="L264" s="39">
        <v>0</v>
      </c>
      <c r="M264" s="11">
        <v>0</v>
      </c>
      <c r="N264" s="38">
        <f t="shared" si="1035"/>
        <v>0</v>
      </c>
      <c r="O264" s="39">
        <v>0</v>
      </c>
      <c r="P264" s="11">
        <v>0</v>
      </c>
      <c r="Q264" s="38">
        <f t="shared" si="1036"/>
        <v>0</v>
      </c>
      <c r="R264" s="39">
        <v>0</v>
      </c>
      <c r="S264" s="11">
        <v>0</v>
      </c>
      <c r="T264" s="38">
        <f t="shared" si="1037"/>
        <v>0</v>
      </c>
      <c r="U264" s="39">
        <v>0</v>
      </c>
      <c r="V264" s="11">
        <v>0</v>
      </c>
      <c r="W264" s="38">
        <f t="shared" si="1038"/>
        <v>0</v>
      </c>
      <c r="X264" s="39">
        <v>0</v>
      </c>
      <c r="Y264" s="11">
        <v>0</v>
      </c>
      <c r="Z264" s="38">
        <f t="shared" si="1039"/>
        <v>0</v>
      </c>
      <c r="AA264" s="39">
        <v>0</v>
      </c>
      <c r="AB264" s="11">
        <v>0</v>
      </c>
      <c r="AC264" s="38">
        <f t="shared" si="1040"/>
        <v>0</v>
      </c>
      <c r="AD264" s="39">
        <v>0</v>
      </c>
      <c r="AE264" s="11">
        <v>0</v>
      </c>
      <c r="AF264" s="38">
        <f t="shared" si="1041"/>
        <v>0</v>
      </c>
      <c r="AG264" s="39">
        <v>0</v>
      </c>
      <c r="AH264" s="11">
        <v>0</v>
      </c>
      <c r="AI264" s="38">
        <f t="shared" si="1042"/>
        <v>0</v>
      </c>
      <c r="AJ264" s="39">
        <v>0</v>
      </c>
      <c r="AK264" s="11">
        <v>0</v>
      </c>
      <c r="AL264" s="38">
        <f t="shared" si="1043"/>
        <v>0</v>
      </c>
      <c r="AM264" s="39">
        <v>0</v>
      </c>
      <c r="AN264" s="11">
        <v>0</v>
      </c>
      <c r="AO264" s="38">
        <f t="shared" si="1044"/>
        <v>0</v>
      </c>
      <c r="AP264" s="39">
        <v>0</v>
      </c>
      <c r="AQ264" s="11">
        <v>0</v>
      </c>
      <c r="AR264" s="38">
        <f t="shared" si="1045"/>
        <v>0</v>
      </c>
      <c r="AS264" s="39">
        <v>0</v>
      </c>
      <c r="AT264" s="11">
        <v>0</v>
      </c>
      <c r="AU264" s="38">
        <f t="shared" si="1046"/>
        <v>0</v>
      </c>
      <c r="AV264" s="39">
        <v>0</v>
      </c>
      <c r="AW264" s="11">
        <v>0</v>
      </c>
      <c r="AX264" s="38">
        <f t="shared" si="1047"/>
        <v>0</v>
      </c>
      <c r="AY264" s="39">
        <v>0</v>
      </c>
      <c r="AZ264" s="11">
        <v>0</v>
      </c>
      <c r="BA264" s="38">
        <f t="shared" si="1048"/>
        <v>0</v>
      </c>
      <c r="BB264" s="39">
        <v>0</v>
      </c>
      <c r="BC264" s="11">
        <v>0</v>
      </c>
      <c r="BD264" s="38">
        <f t="shared" si="1049"/>
        <v>0</v>
      </c>
      <c r="BE264" s="39">
        <v>0</v>
      </c>
      <c r="BF264" s="11">
        <v>0</v>
      </c>
      <c r="BG264" s="38">
        <f t="shared" si="1050"/>
        <v>0</v>
      </c>
      <c r="BH264" s="39">
        <v>0</v>
      </c>
      <c r="BI264" s="11">
        <v>0</v>
      </c>
      <c r="BJ264" s="38">
        <f t="shared" si="1051"/>
        <v>0</v>
      </c>
      <c r="BK264" s="39">
        <v>0</v>
      </c>
      <c r="BL264" s="11">
        <v>0</v>
      </c>
      <c r="BM264" s="38">
        <f t="shared" si="1052"/>
        <v>0</v>
      </c>
      <c r="BN264" s="39">
        <v>0</v>
      </c>
      <c r="BO264" s="11">
        <v>0</v>
      </c>
      <c r="BP264" s="38">
        <f t="shared" si="1053"/>
        <v>0</v>
      </c>
      <c r="BQ264" s="39">
        <v>0</v>
      </c>
      <c r="BR264" s="11">
        <v>0</v>
      </c>
      <c r="BS264" s="38">
        <f t="shared" si="1054"/>
        <v>0</v>
      </c>
      <c r="BT264" s="39">
        <v>0</v>
      </c>
      <c r="BU264" s="11">
        <v>0</v>
      </c>
      <c r="BV264" s="38">
        <f t="shared" si="1055"/>
        <v>0</v>
      </c>
      <c r="BW264" s="39">
        <v>0</v>
      </c>
      <c r="BX264" s="11">
        <v>0</v>
      </c>
      <c r="BY264" s="38">
        <f t="shared" si="1056"/>
        <v>0</v>
      </c>
      <c r="BZ264" s="39">
        <v>0</v>
      </c>
      <c r="CA264" s="11">
        <v>0</v>
      </c>
      <c r="CB264" s="38">
        <f t="shared" si="1057"/>
        <v>0</v>
      </c>
      <c r="CC264" s="39">
        <v>0</v>
      </c>
      <c r="CD264" s="11">
        <v>0</v>
      </c>
      <c r="CE264" s="38">
        <f t="shared" si="1058"/>
        <v>0</v>
      </c>
      <c r="CF264" s="39">
        <v>0</v>
      </c>
      <c r="CG264" s="11">
        <v>0</v>
      </c>
      <c r="CH264" s="38">
        <f t="shared" si="1059"/>
        <v>0</v>
      </c>
      <c r="CI264" s="39">
        <v>0</v>
      </c>
      <c r="CJ264" s="11">
        <v>0</v>
      </c>
      <c r="CK264" s="38">
        <f t="shared" si="1060"/>
        <v>0</v>
      </c>
      <c r="CL264" s="39">
        <v>0</v>
      </c>
      <c r="CM264" s="11">
        <v>0</v>
      </c>
      <c r="CN264" s="38">
        <f t="shared" si="1061"/>
        <v>0</v>
      </c>
      <c r="CO264" s="39">
        <v>0</v>
      </c>
      <c r="CP264" s="11">
        <v>0</v>
      </c>
      <c r="CQ264" s="38">
        <f t="shared" si="1062"/>
        <v>0</v>
      </c>
      <c r="CR264" s="39">
        <v>0</v>
      </c>
      <c r="CS264" s="11">
        <v>0</v>
      </c>
      <c r="CT264" s="38">
        <f t="shared" si="1063"/>
        <v>0</v>
      </c>
      <c r="CU264" s="39">
        <v>0</v>
      </c>
      <c r="CV264" s="11">
        <v>0</v>
      </c>
      <c r="CW264" s="38">
        <f t="shared" si="1064"/>
        <v>0</v>
      </c>
      <c r="CX264" s="39">
        <v>0</v>
      </c>
      <c r="CY264" s="11">
        <v>0</v>
      </c>
      <c r="CZ264" s="38">
        <f t="shared" si="1065"/>
        <v>0</v>
      </c>
      <c r="DA264" s="39">
        <v>0</v>
      </c>
      <c r="DB264" s="11">
        <v>0</v>
      </c>
      <c r="DC264" s="38">
        <f t="shared" si="1066"/>
        <v>0</v>
      </c>
      <c r="DD264" s="39">
        <v>0</v>
      </c>
      <c r="DE264" s="11">
        <v>0</v>
      </c>
      <c r="DF264" s="38">
        <f t="shared" si="1067"/>
        <v>0</v>
      </c>
      <c r="DG264" s="39">
        <v>0</v>
      </c>
      <c r="DH264" s="11">
        <v>0</v>
      </c>
      <c r="DI264" s="38">
        <f t="shared" si="1068"/>
        <v>0</v>
      </c>
      <c r="DJ264" s="39">
        <v>0</v>
      </c>
      <c r="DK264" s="11">
        <v>0</v>
      </c>
      <c r="DL264" s="38">
        <f t="shared" si="1069"/>
        <v>0</v>
      </c>
      <c r="DM264" s="39">
        <v>0</v>
      </c>
      <c r="DN264" s="11">
        <v>0</v>
      </c>
      <c r="DO264" s="38">
        <f t="shared" si="1070"/>
        <v>0</v>
      </c>
      <c r="DP264" s="39">
        <v>0</v>
      </c>
      <c r="DQ264" s="11">
        <v>0</v>
      </c>
      <c r="DR264" s="38">
        <f t="shared" si="1071"/>
        <v>0</v>
      </c>
      <c r="DS264" s="17">
        <f t="shared" si="1073"/>
        <v>0</v>
      </c>
      <c r="DT264" s="14">
        <f t="shared" si="1074"/>
        <v>0</v>
      </c>
    </row>
    <row r="265" spans="1:124" ht="15" thickBot="1" x14ac:dyDescent="0.35">
      <c r="A265" s="54"/>
      <c r="B265" s="51" t="s">
        <v>17</v>
      </c>
      <c r="C265" s="40">
        <f t="shared" ref="C265:D265" si="1076">SUM(C253:C264)</f>
        <v>0</v>
      </c>
      <c r="D265" s="32">
        <f t="shared" si="1076"/>
        <v>0</v>
      </c>
      <c r="E265" s="41"/>
      <c r="F265" s="40">
        <f t="shared" ref="F265:G265" si="1077">SUM(F253:F264)</f>
        <v>0</v>
      </c>
      <c r="G265" s="32">
        <f t="shared" si="1077"/>
        <v>0</v>
      </c>
      <c r="H265" s="41"/>
      <c r="I265" s="40">
        <f t="shared" ref="I265:J265" si="1078">SUM(I253:I264)</f>
        <v>5.0000000000000001E-3</v>
      </c>
      <c r="J265" s="32">
        <f t="shared" si="1078"/>
        <v>5.7000000000000002E-2</v>
      </c>
      <c r="K265" s="41"/>
      <c r="L265" s="40">
        <f t="shared" ref="L265:M265" si="1079">SUM(L253:L264)</f>
        <v>1.13043</v>
      </c>
      <c r="M265" s="32">
        <f t="shared" si="1079"/>
        <v>1.5549999999999999</v>
      </c>
      <c r="N265" s="41"/>
      <c r="O265" s="40">
        <f t="shared" ref="O265:P265" si="1080">SUM(O253:O264)</f>
        <v>0</v>
      </c>
      <c r="P265" s="32">
        <f t="shared" si="1080"/>
        <v>0</v>
      </c>
      <c r="Q265" s="41"/>
      <c r="R265" s="40">
        <f t="shared" ref="R265:S265" si="1081">SUM(R253:R264)</f>
        <v>0</v>
      </c>
      <c r="S265" s="32">
        <f t="shared" si="1081"/>
        <v>0</v>
      </c>
      <c r="T265" s="41"/>
      <c r="U265" s="40">
        <f t="shared" ref="U265:V265" si="1082">SUM(U253:U264)</f>
        <v>79.539999999999992</v>
      </c>
      <c r="V265" s="32">
        <f t="shared" si="1082"/>
        <v>1469.4479999999999</v>
      </c>
      <c r="W265" s="41"/>
      <c r="X265" s="40">
        <f t="shared" ref="X265:Y265" si="1083">SUM(X253:X264)</f>
        <v>0</v>
      </c>
      <c r="Y265" s="32">
        <f t="shared" si="1083"/>
        <v>0</v>
      </c>
      <c r="Z265" s="41"/>
      <c r="AA265" s="40">
        <f t="shared" ref="AA265:AB265" si="1084">SUM(AA253:AA264)</f>
        <v>0</v>
      </c>
      <c r="AB265" s="32">
        <f t="shared" si="1084"/>
        <v>0</v>
      </c>
      <c r="AC265" s="41"/>
      <c r="AD265" s="40">
        <f t="shared" ref="AD265:AE265" si="1085">SUM(AD253:AD264)</f>
        <v>0</v>
      </c>
      <c r="AE265" s="32">
        <f t="shared" si="1085"/>
        <v>0</v>
      </c>
      <c r="AF265" s="41"/>
      <c r="AG265" s="40">
        <f t="shared" ref="AG265:AH265" si="1086">SUM(AG253:AG264)</f>
        <v>2.5509299999999997</v>
      </c>
      <c r="AH265" s="32">
        <f t="shared" si="1086"/>
        <v>136.43799999999999</v>
      </c>
      <c r="AI265" s="41"/>
      <c r="AJ265" s="40">
        <f t="shared" ref="AJ265:AK265" si="1087">SUM(AJ253:AJ264)</f>
        <v>0</v>
      </c>
      <c r="AK265" s="32">
        <f t="shared" si="1087"/>
        <v>0</v>
      </c>
      <c r="AL265" s="41"/>
      <c r="AM265" s="40">
        <f t="shared" ref="AM265:AN265" si="1088">SUM(AM253:AM264)</f>
        <v>18</v>
      </c>
      <c r="AN265" s="32">
        <f t="shared" si="1088"/>
        <v>308.822</v>
      </c>
      <c r="AO265" s="41"/>
      <c r="AP265" s="40">
        <f t="shared" ref="AP265:AQ265" si="1089">SUM(AP253:AP264)</f>
        <v>0</v>
      </c>
      <c r="AQ265" s="32">
        <f t="shared" si="1089"/>
        <v>0</v>
      </c>
      <c r="AR265" s="41"/>
      <c r="AS265" s="40">
        <f t="shared" ref="AS265:AT265" si="1090">SUM(AS253:AS264)</f>
        <v>6.97</v>
      </c>
      <c r="AT265" s="32">
        <f t="shared" si="1090"/>
        <v>137.34700000000001</v>
      </c>
      <c r="AU265" s="41"/>
      <c r="AV265" s="40">
        <f t="shared" ref="AV265:AW265" si="1091">SUM(AV253:AV264)</f>
        <v>0</v>
      </c>
      <c r="AW265" s="32">
        <f t="shared" si="1091"/>
        <v>0</v>
      </c>
      <c r="AX265" s="41"/>
      <c r="AY265" s="40">
        <f t="shared" ref="AY265:AZ265" si="1092">SUM(AY253:AY264)</f>
        <v>0</v>
      </c>
      <c r="AZ265" s="32">
        <f t="shared" si="1092"/>
        <v>0</v>
      </c>
      <c r="BA265" s="41"/>
      <c r="BB265" s="40">
        <f t="shared" ref="BB265:BC265" si="1093">SUM(BB253:BB264)</f>
        <v>0</v>
      </c>
      <c r="BC265" s="32">
        <f t="shared" si="1093"/>
        <v>0</v>
      </c>
      <c r="BD265" s="41"/>
      <c r="BE265" s="40">
        <f t="shared" ref="BE265:BF265" si="1094">SUM(BE253:BE264)</f>
        <v>9.3999999999999997E-4</v>
      </c>
      <c r="BF265" s="32">
        <f t="shared" si="1094"/>
        <v>0.122</v>
      </c>
      <c r="BG265" s="41"/>
      <c r="BH265" s="40">
        <f t="shared" ref="BH265:BI265" si="1095">SUM(BH253:BH264)</f>
        <v>0</v>
      </c>
      <c r="BI265" s="32">
        <f t="shared" si="1095"/>
        <v>0</v>
      </c>
      <c r="BJ265" s="41"/>
      <c r="BK265" s="40">
        <f t="shared" ref="BK265:BL265" si="1096">SUM(BK253:BK264)</f>
        <v>42.499879999999997</v>
      </c>
      <c r="BL265" s="32">
        <f t="shared" si="1096"/>
        <v>1297.8789999999999</v>
      </c>
      <c r="BM265" s="41"/>
      <c r="BN265" s="40">
        <f t="shared" ref="BN265:BO265" si="1097">SUM(BN253:BN264)</f>
        <v>0</v>
      </c>
      <c r="BO265" s="32">
        <f t="shared" si="1097"/>
        <v>0</v>
      </c>
      <c r="BP265" s="41"/>
      <c r="BQ265" s="40">
        <f t="shared" ref="BQ265:BR265" si="1098">SUM(BQ253:BQ264)</f>
        <v>0</v>
      </c>
      <c r="BR265" s="32">
        <f t="shared" si="1098"/>
        <v>0</v>
      </c>
      <c r="BS265" s="41"/>
      <c r="BT265" s="40">
        <f t="shared" ref="BT265:BU265" si="1099">SUM(BT253:BT264)</f>
        <v>83.811000000000007</v>
      </c>
      <c r="BU265" s="32">
        <f t="shared" si="1099"/>
        <v>1808.2730000000001</v>
      </c>
      <c r="BV265" s="41"/>
      <c r="BW265" s="40">
        <f t="shared" ref="BW265:BX265" si="1100">SUM(BW253:BW264)</f>
        <v>0.05</v>
      </c>
      <c r="BX265" s="32">
        <f t="shared" si="1100"/>
        <v>1.9710000000000001</v>
      </c>
      <c r="BY265" s="41"/>
      <c r="BZ265" s="40">
        <f t="shared" ref="BZ265:CA265" si="1101">SUM(BZ253:BZ264)</f>
        <v>0</v>
      </c>
      <c r="CA265" s="32">
        <f t="shared" si="1101"/>
        <v>0</v>
      </c>
      <c r="CB265" s="41"/>
      <c r="CC265" s="40">
        <f t="shared" ref="CC265:CD265" si="1102">SUM(CC253:CC264)</f>
        <v>0</v>
      </c>
      <c r="CD265" s="32">
        <f t="shared" si="1102"/>
        <v>0</v>
      </c>
      <c r="CE265" s="41"/>
      <c r="CF265" s="40">
        <f t="shared" ref="CF265:CG265" si="1103">SUM(CF253:CF264)</f>
        <v>0</v>
      </c>
      <c r="CG265" s="32">
        <f t="shared" si="1103"/>
        <v>0</v>
      </c>
      <c r="CH265" s="41"/>
      <c r="CI265" s="40">
        <f t="shared" ref="CI265:CJ265" si="1104">SUM(CI253:CI264)</f>
        <v>0</v>
      </c>
      <c r="CJ265" s="32">
        <f t="shared" si="1104"/>
        <v>0</v>
      </c>
      <c r="CK265" s="41"/>
      <c r="CL265" s="40">
        <f t="shared" ref="CL265:CM265" si="1105">SUM(CL253:CL264)</f>
        <v>0</v>
      </c>
      <c r="CM265" s="32">
        <f t="shared" si="1105"/>
        <v>0</v>
      </c>
      <c r="CN265" s="41"/>
      <c r="CO265" s="40">
        <f t="shared" ref="CO265:CP265" si="1106">SUM(CO253:CO264)</f>
        <v>0</v>
      </c>
      <c r="CP265" s="32">
        <f t="shared" si="1106"/>
        <v>0</v>
      </c>
      <c r="CQ265" s="41"/>
      <c r="CR265" s="40">
        <f t="shared" ref="CR265:CS265" si="1107">SUM(CR253:CR264)</f>
        <v>0</v>
      </c>
      <c r="CS265" s="32">
        <f t="shared" si="1107"/>
        <v>0</v>
      </c>
      <c r="CT265" s="41"/>
      <c r="CU265" s="40">
        <f t="shared" ref="CU265:CV265" si="1108">SUM(CU253:CU264)</f>
        <v>0</v>
      </c>
      <c r="CV265" s="32">
        <f t="shared" si="1108"/>
        <v>0</v>
      </c>
      <c r="CW265" s="41"/>
      <c r="CX265" s="40">
        <f t="shared" ref="CX265:CY265" si="1109">SUM(CX253:CX264)</f>
        <v>0.378</v>
      </c>
      <c r="CY265" s="32">
        <f t="shared" si="1109"/>
        <v>1.294</v>
      </c>
      <c r="CZ265" s="41"/>
      <c r="DA265" s="40">
        <f t="shared" ref="DA265:DB265" si="1110">SUM(DA253:DA264)</f>
        <v>5.90008</v>
      </c>
      <c r="DB265" s="32">
        <f t="shared" si="1110"/>
        <v>198.149</v>
      </c>
      <c r="DC265" s="41"/>
      <c r="DD265" s="40">
        <f t="shared" ref="DD265:DE265" si="1111">SUM(DD253:DD264)</f>
        <v>0</v>
      </c>
      <c r="DE265" s="32">
        <f t="shared" si="1111"/>
        <v>0</v>
      </c>
      <c r="DF265" s="41"/>
      <c r="DG265" s="40">
        <f t="shared" ref="DG265:DH265" si="1112">SUM(DG253:DG264)</f>
        <v>0</v>
      </c>
      <c r="DH265" s="32">
        <f t="shared" si="1112"/>
        <v>0</v>
      </c>
      <c r="DI265" s="41"/>
      <c r="DJ265" s="40">
        <f t="shared" ref="DJ265:DK265" si="1113">SUM(DJ253:DJ264)</f>
        <v>57.55</v>
      </c>
      <c r="DK265" s="32">
        <f t="shared" si="1113"/>
        <v>1247.385</v>
      </c>
      <c r="DL265" s="41"/>
      <c r="DM265" s="40">
        <f t="shared" ref="DM265:DN265" si="1114">SUM(DM253:DM264)</f>
        <v>0</v>
      </c>
      <c r="DN265" s="32">
        <f t="shared" si="1114"/>
        <v>0</v>
      </c>
      <c r="DO265" s="41"/>
      <c r="DP265" s="40">
        <f t="shared" ref="DP265:DQ265" si="1115">SUM(DP253:DP264)</f>
        <v>0</v>
      </c>
      <c r="DQ265" s="32">
        <f t="shared" si="1115"/>
        <v>0</v>
      </c>
      <c r="DR265" s="41"/>
      <c r="DS265" s="33">
        <f t="shared" si="1073"/>
        <v>298.38625999999999</v>
      </c>
      <c r="DT265" s="34">
        <f t="shared" si="1074"/>
        <v>6608.7400000000007</v>
      </c>
    </row>
  </sheetData>
  <mergeCells count="42">
    <mergeCell ref="BQ4:BS4"/>
    <mergeCell ref="CX4:CZ4"/>
    <mergeCell ref="DA4:DC4"/>
    <mergeCell ref="DJ4:DL4"/>
    <mergeCell ref="BH4:BJ4"/>
    <mergeCell ref="DP4:DR4"/>
    <mergeCell ref="BT4:BV4"/>
    <mergeCell ref="BW4:BY4"/>
    <mergeCell ref="CC4:CE4"/>
    <mergeCell ref="CU4:CW4"/>
    <mergeCell ref="CO4:CQ4"/>
    <mergeCell ref="CF4:CH4"/>
    <mergeCell ref="DG4:DI4"/>
    <mergeCell ref="CI4:CK4"/>
    <mergeCell ref="BZ4:CB4"/>
    <mergeCell ref="DD4:DF4"/>
    <mergeCell ref="CR4:CT4"/>
    <mergeCell ref="DM4:DO4"/>
    <mergeCell ref="CL4:CN4"/>
    <mergeCell ref="C2:S2"/>
    <mergeCell ref="C4:E4"/>
    <mergeCell ref="R4:T4"/>
    <mergeCell ref="U4:W4"/>
    <mergeCell ref="AG4:AI4"/>
    <mergeCell ref="F4:H4"/>
    <mergeCell ref="L4:N4"/>
    <mergeCell ref="I4:K4"/>
    <mergeCell ref="O4:Q4"/>
    <mergeCell ref="AD4:AF4"/>
    <mergeCell ref="X4:Z4"/>
    <mergeCell ref="AA4:AC4"/>
    <mergeCell ref="A4:B4"/>
    <mergeCell ref="AJ4:AL4"/>
    <mergeCell ref="BN4:BP4"/>
    <mergeCell ref="AM4:AO4"/>
    <mergeCell ref="AP4:AR4"/>
    <mergeCell ref="AY4:BA4"/>
    <mergeCell ref="BE4:BG4"/>
    <mergeCell ref="BK4:BM4"/>
    <mergeCell ref="BB4:BD4"/>
    <mergeCell ref="AS4:AU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2023-05-09T12:35:57Z</dcterms:modified>
</cp:coreProperties>
</file>